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5480" windowHeight="7875" activeTab="4"/>
  </bookViews>
  <sheets>
    <sheet name="MỞ TK" sheetId="1" r:id="rId1"/>
    <sheet name="Đóng TK" sheetId="4" r:id="rId2"/>
    <sheet name="CHINH SUA TTKH" sheetId="9" r:id="rId3"/>
    <sheet name="KHOI PHUC NGU" sheetId="8" r:id="rId4"/>
    <sheet name="UQ doi USD" sheetId="7" r:id="rId5"/>
    <sheet name="Info" sheetId="5" r:id="rId6"/>
    <sheet name="Sheet1" sheetId="6" r:id="rId7"/>
  </sheets>
  <externalReferences>
    <externalReference r:id="rId8"/>
  </externalReferences>
  <definedNames>
    <definedName name="Matinh">#REF!</definedName>
    <definedName name="OLE_LINK1" localSheetId="2">'CHINH SUA TTKH'!$A$43</definedName>
    <definedName name="_xlnm.Print_Area" localSheetId="2">'CHINH SUA TTKH'!$A$19:$AZ$113</definedName>
    <definedName name="_xlnm.Print_Area" localSheetId="1">'Đóng TK'!$A$9:$AZ$55</definedName>
    <definedName name="_xlnm.Print_Area" localSheetId="3">'KHOI PHUC NGU'!$A$6:$AX$43</definedName>
    <definedName name="_xlnm.Print_Area" localSheetId="0">'MỞ TK'!$A$4:$AZ$97</definedName>
    <definedName name="_xlnm.Print_Area" localSheetId="4">'UQ doi USD'!$A$7:$AZ$50</definedName>
  </definedNames>
  <calcPr calcId="144525"/>
</workbook>
</file>

<file path=xl/calcChain.xml><?xml version="1.0" encoding="utf-8"?>
<calcChain xmlns="http://schemas.openxmlformats.org/spreadsheetml/2006/main">
  <c r="AC99" i="9" l="1"/>
  <c r="W99" i="9"/>
  <c r="AI90" i="9"/>
  <c r="Q90" i="9"/>
  <c r="AO89" i="9"/>
  <c r="W89" i="9"/>
  <c r="BC80" i="9"/>
  <c r="BC79" i="9"/>
  <c r="AC77" i="9"/>
  <c r="D77" i="9"/>
  <c r="AH76" i="9"/>
  <c r="AO69" i="9"/>
  <c r="AQ68" i="9"/>
  <c r="BD95" i="9" s="1"/>
  <c r="A78" i="9" s="1"/>
  <c r="A67" i="9"/>
  <c r="AO60" i="9"/>
  <c r="AC50" i="9"/>
  <c r="W50" i="9"/>
  <c r="B50" i="9"/>
  <c r="B99" i="9" s="1"/>
  <c r="AI33" i="9"/>
  <c r="Z33" i="9"/>
  <c r="F33" i="9"/>
  <c r="AC30" i="9"/>
  <c r="U30" i="9"/>
  <c r="A30" i="9"/>
  <c r="Q88" i="9" s="1"/>
  <c r="L29" i="9"/>
  <c r="AP23" i="9"/>
  <c r="AQ21" i="9"/>
  <c r="BB9" i="9"/>
  <c r="BB8" i="9"/>
  <c r="BB7" i="9"/>
  <c r="AB51" i="9" l="1"/>
  <c r="AB61" i="9" s="1"/>
  <c r="AI88" i="9"/>
  <c r="X37" i="8"/>
  <c r="I22" i="8"/>
  <c r="E20" i="1"/>
  <c r="L21" i="8"/>
  <c r="N20" i="8"/>
  <c r="Z21" i="1"/>
  <c r="AH18" i="1"/>
  <c r="X32" i="8"/>
  <c r="O29" i="8"/>
  <c r="L26" i="8"/>
  <c r="AO18" i="8"/>
  <c r="V18" i="8"/>
  <c r="G19" i="8" s="1"/>
  <c r="AN16" i="8"/>
  <c r="I16" i="8"/>
  <c r="X18" i="1"/>
  <c r="L18" i="1"/>
  <c r="F16" i="1"/>
  <c r="X20" i="7" l="1"/>
  <c r="A33" i="7"/>
  <c r="A29" i="7"/>
  <c r="A19" i="7"/>
  <c r="A15" i="7"/>
  <c r="AJ9" i="7"/>
  <c r="J20" i="7" l="1"/>
  <c r="L22" i="4" l="1"/>
  <c r="J10875" i="5"/>
  <c r="J10874" i="5"/>
  <c r="J10873" i="5"/>
  <c r="J10872" i="5"/>
  <c r="J10871" i="5"/>
  <c r="J10870" i="5"/>
  <c r="J10869" i="5"/>
  <c r="J10868" i="5"/>
  <c r="J10867" i="5"/>
  <c r="J10866" i="5"/>
  <c r="J10865" i="5"/>
  <c r="J10864" i="5"/>
  <c r="J10863" i="5"/>
  <c r="J10862" i="5"/>
  <c r="J10861" i="5"/>
  <c r="J10860" i="5"/>
  <c r="J10859" i="5"/>
  <c r="J10858" i="5"/>
  <c r="J10857" i="5"/>
  <c r="J10856" i="5"/>
  <c r="J10855" i="5"/>
  <c r="J10854" i="5"/>
  <c r="J10853" i="5"/>
  <c r="J10852" i="5"/>
  <c r="J10851" i="5"/>
  <c r="J10850" i="5"/>
  <c r="J10849" i="5"/>
  <c r="J10848" i="5"/>
  <c r="J10847" i="5"/>
  <c r="J10846" i="5"/>
  <c r="J10845" i="5"/>
  <c r="J10844" i="5"/>
  <c r="J10843" i="5"/>
  <c r="J10842" i="5"/>
  <c r="J10841" i="5"/>
  <c r="J10840" i="5"/>
  <c r="J10839" i="5"/>
  <c r="J10838" i="5"/>
  <c r="J10837" i="5"/>
  <c r="J10836" i="5"/>
  <c r="J10835" i="5"/>
  <c r="J10834" i="5"/>
  <c r="J10833" i="5"/>
  <c r="J10832" i="5"/>
  <c r="J10831" i="5"/>
  <c r="J10830" i="5"/>
  <c r="J10829" i="5"/>
  <c r="J10828" i="5"/>
  <c r="J10827" i="5"/>
  <c r="J10826" i="5"/>
  <c r="J10825" i="5"/>
  <c r="J10824" i="5"/>
  <c r="J10823" i="5"/>
  <c r="J10822" i="5"/>
  <c r="J10821" i="5"/>
  <c r="J10820" i="5"/>
  <c r="J10819" i="5"/>
  <c r="J10818" i="5"/>
  <c r="J10817" i="5"/>
  <c r="J10816" i="5"/>
  <c r="J10815" i="5"/>
  <c r="J10814" i="5"/>
  <c r="J10813" i="5"/>
  <c r="J10812" i="5"/>
  <c r="J10811" i="5"/>
  <c r="J10810" i="5"/>
  <c r="J10809" i="5"/>
  <c r="J10808" i="5"/>
  <c r="J10807" i="5"/>
  <c r="J10806" i="5"/>
  <c r="J10805" i="5"/>
  <c r="J10804" i="5"/>
  <c r="J10803" i="5"/>
  <c r="J10802" i="5"/>
  <c r="J10801" i="5"/>
  <c r="J10800" i="5"/>
  <c r="J10799" i="5"/>
  <c r="J10798" i="5"/>
  <c r="J10797" i="5"/>
  <c r="J10796" i="5"/>
  <c r="J10795" i="5"/>
  <c r="J10794" i="5"/>
  <c r="J10793" i="5"/>
  <c r="J10792" i="5"/>
  <c r="J10791" i="5"/>
  <c r="J10790" i="5"/>
  <c r="J10789" i="5"/>
  <c r="J10788" i="5"/>
  <c r="J10787" i="5"/>
  <c r="J10786" i="5"/>
  <c r="J10785" i="5"/>
  <c r="J10784" i="5"/>
  <c r="J10783" i="5"/>
  <c r="J10782" i="5"/>
  <c r="J10781" i="5"/>
  <c r="J10780" i="5"/>
  <c r="J10779" i="5"/>
  <c r="J10778" i="5"/>
  <c r="J10777" i="5"/>
  <c r="J10776" i="5"/>
  <c r="J10775" i="5"/>
  <c r="J10774" i="5"/>
  <c r="J10773" i="5"/>
  <c r="J10772" i="5"/>
  <c r="J10771" i="5"/>
  <c r="J10770" i="5"/>
  <c r="J10769" i="5"/>
  <c r="J10768" i="5"/>
  <c r="J10767" i="5"/>
  <c r="J10766" i="5"/>
  <c r="J10765" i="5"/>
  <c r="J10764" i="5"/>
  <c r="J10763" i="5"/>
  <c r="J10762" i="5"/>
  <c r="J10761" i="5"/>
  <c r="J10760" i="5"/>
  <c r="J10759" i="5"/>
  <c r="J10758" i="5"/>
  <c r="J10757" i="5"/>
  <c r="J10756" i="5"/>
  <c r="J10755" i="5"/>
  <c r="J10754" i="5"/>
  <c r="J10753" i="5"/>
  <c r="J10752" i="5"/>
  <c r="J10751" i="5"/>
  <c r="J10750" i="5"/>
  <c r="J10749" i="5"/>
  <c r="J10748" i="5"/>
  <c r="J10747" i="5"/>
  <c r="J10746" i="5"/>
  <c r="J10745" i="5"/>
  <c r="J10744" i="5"/>
  <c r="J10743" i="5"/>
  <c r="J10742" i="5"/>
  <c r="J10741" i="5"/>
  <c r="J10740" i="5"/>
  <c r="J10739" i="5"/>
  <c r="J10738" i="5"/>
  <c r="J10737" i="5"/>
  <c r="J10736" i="5"/>
  <c r="J10735" i="5"/>
  <c r="J10734" i="5"/>
  <c r="J10733" i="5"/>
  <c r="J10732" i="5"/>
  <c r="J10731" i="5"/>
  <c r="J10730" i="5"/>
  <c r="J10729" i="5"/>
  <c r="J10728" i="5"/>
  <c r="J10727" i="5"/>
  <c r="J10726" i="5"/>
  <c r="J10725" i="5"/>
  <c r="J10724" i="5"/>
  <c r="J10723" i="5"/>
  <c r="J10722" i="5"/>
  <c r="J10721" i="5"/>
  <c r="J10720" i="5"/>
  <c r="J10719" i="5"/>
  <c r="J10718" i="5"/>
  <c r="J10717" i="5"/>
  <c r="J10716" i="5"/>
  <c r="J10715" i="5"/>
  <c r="J10714" i="5"/>
  <c r="J10713" i="5"/>
  <c r="J10712" i="5"/>
  <c r="J10711" i="5"/>
  <c r="J10710" i="5"/>
  <c r="J10709" i="5"/>
  <c r="J10708" i="5"/>
  <c r="J10707" i="5"/>
  <c r="J10706" i="5"/>
  <c r="J10705" i="5"/>
  <c r="J10704" i="5"/>
  <c r="J10703" i="5"/>
  <c r="J10702" i="5"/>
  <c r="J10701" i="5"/>
  <c r="J10700" i="5"/>
  <c r="J10699" i="5"/>
  <c r="J10698" i="5"/>
  <c r="J10697" i="5"/>
  <c r="J10696" i="5"/>
  <c r="J10695" i="5"/>
  <c r="J10694" i="5"/>
  <c r="J10693" i="5"/>
  <c r="J10692" i="5"/>
  <c r="J10691" i="5"/>
  <c r="J10690" i="5"/>
  <c r="J10689" i="5"/>
  <c r="J10688" i="5"/>
  <c r="J10687" i="5"/>
  <c r="J10686" i="5"/>
  <c r="J10685" i="5"/>
  <c r="J10684" i="5"/>
  <c r="J10683" i="5"/>
  <c r="J10682" i="5"/>
  <c r="J10681" i="5"/>
  <c r="J10680" i="5"/>
  <c r="J10679" i="5"/>
  <c r="J10678" i="5"/>
  <c r="J10677" i="5"/>
  <c r="J10676" i="5"/>
  <c r="J10675" i="5"/>
  <c r="J10674" i="5"/>
  <c r="J10673" i="5"/>
  <c r="J10672" i="5"/>
  <c r="J10671" i="5"/>
  <c r="J10670" i="5"/>
  <c r="J10669" i="5"/>
  <c r="J10668" i="5"/>
  <c r="J10667" i="5"/>
  <c r="J10666" i="5"/>
  <c r="J10665" i="5"/>
  <c r="J10664" i="5"/>
  <c r="J10663" i="5"/>
  <c r="J10662" i="5"/>
  <c r="J10661" i="5"/>
  <c r="J10660" i="5"/>
  <c r="J10659" i="5"/>
  <c r="J10658" i="5"/>
  <c r="J10657" i="5"/>
  <c r="J10656" i="5"/>
  <c r="J10655" i="5"/>
  <c r="J10654" i="5"/>
  <c r="J10653" i="5"/>
  <c r="J10652" i="5"/>
  <c r="J10651" i="5"/>
  <c r="J10650" i="5"/>
  <c r="J10649" i="5"/>
  <c r="J10648" i="5"/>
  <c r="J10647" i="5"/>
  <c r="J10646" i="5"/>
  <c r="J10645" i="5"/>
  <c r="J10644" i="5"/>
  <c r="J10643" i="5"/>
  <c r="J10642" i="5"/>
  <c r="J10641" i="5"/>
  <c r="J10640" i="5"/>
  <c r="J10639" i="5"/>
  <c r="J10638" i="5"/>
  <c r="J10637" i="5"/>
  <c r="J10636" i="5"/>
  <c r="J10635" i="5"/>
  <c r="J10634" i="5"/>
  <c r="J10633" i="5"/>
  <c r="J10632" i="5"/>
  <c r="J10631" i="5"/>
  <c r="J10630" i="5"/>
  <c r="J10629" i="5"/>
  <c r="J10628" i="5"/>
  <c r="J10627" i="5"/>
  <c r="J10626" i="5"/>
  <c r="J10625" i="5"/>
  <c r="J10624" i="5"/>
  <c r="J10623" i="5"/>
  <c r="J10622" i="5"/>
  <c r="J10621" i="5"/>
  <c r="J10620" i="5"/>
  <c r="J10619" i="5"/>
  <c r="J10618" i="5"/>
  <c r="J10617" i="5"/>
  <c r="J10616" i="5"/>
  <c r="J10615" i="5"/>
  <c r="J10614" i="5"/>
  <c r="J10613" i="5"/>
  <c r="J10612" i="5"/>
  <c r="J10611" i="5"/>
  <c r="J10610" i="5"/>
  <c r="J10609" i="5"/>
  <c r="J10608" i="5"/>
  <c r="J10607" i="5"/>
  <c r="J10606" i="5"/>
  <c r="J10605" i="5"/>
  <c r="J10604" i="5"/>
  <c r="J10603" i="5"/>
  <c r="J10602" i="5"/>
  <c r="J10601" i="5"/>
  <c r="J10600" i="5"/>
  <c r="J10599" i="5"/>
  <c r="J10598" i="5"/>
  <c r="J10597" i="5"/>
  <c r="J10596" i="5"/>
  <c r="J10595" i="5"/>
  <c r="J10594" i="5"/>
  <c r="J10593" i="5"/>
  <c r="J10592" i="5"/>
  <c r="J10591" i="5"/>
  <c r="J10590" i="5"/>
  <c r="J10589" i="5"/>
  <c r="J10588" i="5"/>
  <c r="J10587" i="5"/>
  <c r="J10586" i="5"/>
  <c r="J10585" i="5"/>
  <c r="J10584" i="5"/>
  <c r="J10583" i="5"/>
  <c r="J10582" i="5"/>
  <c r="J10581" i="5"/>
  <c r="J10580" i="5"/>
  <c r="J10579" i="5"/>
  <c r="J10578" i="5"/>
  <c r="J10577" i="5"/>
  <c r="J10576" i="5"/>
  <c r="J10575" i="5"/>
  <c r="J10574" i="5"/>
  <c r="J10573" i="5"/>
  <c r="J10572" i="5"/>
  <c r="J10571" i="5"/>
  <c r="J10570" i="5"/>
  <c r="J10569" i="5"/>
  <c r="J10568" i="5"/>
  <c r="J10567" i="5"/>
  <c r="J10566" i="5"/>
  <c r="J10565" i="5"/>
  <c r="J10564" i="5"/>
  <c r="J10563" i="5"/>
  <c r="J10562" i="5"/>
  <c r="J10561" i="5"/>
  <c r="J10560" i="5"/>
  <c r="J10559" i="5"/>
  <c r="J10558" i="5"/>
  <c r="J10557" i="5"/>
  <c r="J10556" i="5"/>
  <c r="J10555" i="5"/>
  <c r="J10554" i="5"/>
  <c r="J10553" i="5"/>
  <c r="J10552" i="5"/>
  <c r="J10551" i="5"/>
  <c r="J10550" i="5"/>
  <c r="J10549" i="5"/>
  <c r="J10548" i="5"/>
  <c r="J10547" i="5"/>
  <c r="J10546" i="5"/>
  <c r="J10545" i="5"/>
  <c r="J10544" i="5"/>
  <c r="J10543" i="5"/>
  <c r="J10542" i="5"/>
  <c r="J10541" i="5"/>
  <c r="J10540" i="5"/>
  <c r="J10539" i="5"/>
  <c r="J10538" i="5"/>
  <c r="J10537" i="5"/>
  <c r="J10536" i="5"/>
  <c r="J10535" i="5"/>
  <c r="J10534" i="5"/>
  <c r="J10533" i="5"/>
  <c r="J10532" i="5"/>
  <c r="J10531" i="5"/>
  <c r="J10530" i="5"/>
  <c r="J10529" i="5"/>
  <c r="J10528" i="5"/>
  <c r="J10527" i="5"/>
  <c r="J10526" i="5"/>
  <c r="J10525" i="5"/>
  <c r="J10524" i="5"/>
  <c r="J10523" i="5"/>
  <c r="J10522" i="5"/>
  <c r="J10521" i="5"/>
  <c r="J10520" i="5"/>
  <c r="J10519" i="5"/>
  <c r="J10518" i="5"/>
  <c r="J10517" i="5"/>
  <c r="J10516" i="5"/>
  <c r="J10515" i="5"/>
  <c r="J10514" i="5"/>
  <c r="J10513" i="5"/>
  <c r="J10512" i="5"/>
  <c r="J10511" i="5"/>
  <c r="J10510" i="5"/>
  <c r="J10509" i="5"/>
  <c r="J10508" i="5"/>
  <c r="J10507" i="5"/>
  <c r="J10506" i="5"/>
  <c r="J10505" i="5"/>
  <c r="J10504" i="5"/>
  <c r="J10503" i="5"/>
  <c r="J10502" i="5"/>
  <c r="J10501" i="5"/>
  <c r="J10500" i="5"/>
  <c r="J10499" i="5"/>
  <c r="J10498" i="5"/>
  <c r="J10497" i="5"/>
  <c r="J10496" i="5"/>
  <c r="J10495" i="5"/>
  <c r="J10494" i="5"/>
  <c r="J10493" i="5"/>
  <c r="J10492" i="5"/>
  <c r="J10491" i="5"/>
  <c r="J10490" i="5"/>
  <c r="J10489" i="5"/>
  <c r="J10488" i="5"/>
  <c r="J10487" i="5"/>
  <c r="J10486" i="5"/>
  <c r="J10485" i="5"/>
  <c r="J10484" i="5"/>
  <c r="J10483" i="5"/>
  <c r="J10482" i="5"/>
  <c r="J10481" i="5"/>
  <c r="J10480" i="5"/>
  <c r="J10479" i="5"/>
  <c r="J10478" i="5"/>
  <c r="J10477" i="5"/>
  <c r="J10476" i="5"/>
  <c r="J10475" i="5"/>
  <c r="J10474" i="5"/>
  <c r="J10473" i="5"/>
  <c r="J10472" i="5"/>
  <c r="J10471" i="5"/>
  <c r="J10470" i="5"/>
  <c r="J10469" i="5"/>
  <c r="J10468" i="5"/>
  <c r="J10467" i="5"/>
  <c r="J10466" i="5"/>
  <c r="J10465" i="5"/>
  <c r="J10464" i="5"/>
  <c r="J10463" i="5"/>
  <c r="J10462" i="5"/>
  <c r="J10461" i="5"/>
  <c r="J10460" i="5"/>
  <c r="J10459" i="5"/>
  <c r="J10458" i="5"/>
  <c r="J10457" i="5"/>
  <c r="J10456" i="5"/>
  <c r="J10455" i="5"/>
  <c r="J10454" i="5"/>
  <c r="J10453" i="5"/>
  <c r="J10452" i="5"/>
  <c r="J10451" i="5"/>
  <c r="J10450" i="5"/>
  <c r="J10449" i="5"/>
  <c r="J10448" i="5"/>
  <c r="J10447" i="5"/>
  <c r="J10446" i="5"/>
  <c r="J10445" i="5"/>
  <c r="J10444" i="5"/>
  <c r="J10443" i="5"/>
  <c r="J10442" i="5"/>
  <c r="J10441" i="5"/>
  <c r="J10440" i="5"/>
  <c r="J10439" i="5"/>
  <c r="J10438" i="5"/>
  <c r="J10437" i="5"/>
  <c r="J10436" i="5"/>
  <c r="J10435" i="5"/>
  <c r="J10434" i="5"/>
  <c r="J10433" i="5"/>
  <c r="J10432" i="5"/>
  <c r="J10431" i="5"/>
  <c r="J10430" i="5"/>
  <c r="J10429" i="5"/>
  <c r="J10428" i="5"/>
  <c r="J10427" i="5"/>
  <c r="J10426" i="5"/>
  <c r="J10425" i="5"/>
  <c r="J10424" i="5"/>
  <c r="J10423" i="5"/>
  <c r="J10422" i="5"/>
  <c r="J10421" i="5"/>
  <c r="J10420" i="5"/>
  <c r="J10419" i="5"/>
  <c r="J10418" i="5"/>
  <c r="J10417" i="5"/>
  <c r="J10416" i="5"/>
  <c r="J10415" i="5"/>
  <c r="J10414" i="5"/>
  <c r="J10413" i="5"/>
  <c r="J10412" i="5"/>
  <c r="J10411" i="5"/>
  <c r="J10410" i="5"/>
  <c r="J10409" i="5"/>
  <c r="J10408" i="5"/>
  <c r="J10407" i="5"/>
  <c r="J10406" i="5"/>
  <c r="J10405" i="5"/>
  <c r="J10404" i="5"/>
  <c r="J10403" i="5"/>
  <c r="J10402" i="5"/>
  <c r="J10401" i="5"/>
  <c r="J10400" i="5"/>
  <c r="J10399" i="5"/>
  <c r="J10398" i="5"/>
  <c r="J10397" i="5"/>
  <c r="J10396" i="5"/>
  <c r="J10395" i="5"/>
  <c r="J10394" i="5"/>
  <c r="J10393" i="5"/>
  <c r="J10392" i="5"/>
  <c r="J10391" i="5"/>
  <c r="J10390" i="5"/>
  <c r="J10389" i="5"/>
  <c r="J10388" i="5"/>
  <c r="J10387" i="5"/>
  <c r="J10386" i="5"/>
  <c r="J10385" i="5"/>
  <c r="J10384" i="5"/>
  <c r="J10383" i="5"/>
  <c r="J10382" i="5"/>
  <c r="J10381" i="5"/>
  <c r="J10380" i="5"/>
  <c r="J10379" i="5"/>
  <c r="J10378" i="5"/>
  <c r="J10377" i="5"/>
  <c r="J10376" i="5"/>
  <c r="J10375" i="5"/>
  <c r="J10374" i="5"/>
  <c r="J10373" i="5"/>
  <c r="J10372" i="5"/>
  <c r="J10371" i="5"/>
  <c r="J10370" i="5"/>
  <c r="J10369" i="5"/>
  <c r="J10368" i="5"/>
  <c r="J10367" i="5"/>
  <c r="J10366" i="5"/>
  <c r="J10365" i="5"/>
  <c r="J10364" i="5"/>
  <c r="J10363" i="5"/>
  <c r="J10362" i="5"/>
  <c r="J10361" i="5"/>
  <c r="J10360" i="5"/>
  <c r="J10359" i="5"/>
  <c r="J10358" i="5"/>
  <c r="J10357" i="5"/>
  <c r="J10356" i="5"/>
  <c r="J10355" i="5"/>
  <c r="J10354" i="5"/>
  <c r="J10353" i="5"/>
  <c r="J10352" i="5"/>
  <c r="J10351" i="5"/>
  <c r="J10350" i="5"/>
  <c r="J10349" i="5"/>
  <c r="J10348" i="5"/>
  <c r="J10347" i="5"/>
  <c r="J10346" i="5"/>
  <c r="J10345" i="5"/>
  <c r="J10344" i="5"/>
  <c r="J10343" i="5"/>
  <c r="J10342" i="5"/>
  <c r="J10341" i="5"/>
  <c r="J10340" i="5"/>
  <c r="J10339" i="5"/>
  <c r="J10338" i="5"/>
  <c r="J10337" i="5"/>
  <c r="J10336" i="5"/>
  <c r="J10335" i="5"/>
  <c r="J10334" i="5"/>
  <c r="J10333" i="5"/>
  <c r="J10332" i="5"/>
  <c r="J10331" i="5"/>
  <c r="J10330" i="5"/>
  <c r="J10329" i="5"/>
  <c r="J10328" i="5"/>
  <c r="J10327" i="5"/>
  <c r="J10326" i="5"/>
  <c r="J10325" i="5"/>
  <c r="J10324" i="5"/>
  <c r="J10323" i="5"/>
  <c r="J10322" i="5"/>
  <c r="J10321" i="5"/>
  <c r="J10320" i="5"/>
  <c r="J10319" i="5"/>
  <c r="J10318" i="5"/>
  <c r="J10317" i="5"/>
  <c r="J10316" i="5"/>
  <c r="J10315" i="5"/>
  <c r="J10314" i="5"/>
  <c r="J10313" i="5"/>
  <c r="J10312" i="5"/>
  <c r="J10311" i="5"/>
  <c r="J10310" i="5"/>
  <c r="J10309" i="5"/>
  <c r="J10308" i="5"/>
  <c r="J10307" i="5"/>
  <c r="J10306" i="5"/>
  <c r="J10305" i="5"/>
  <c r="J10304" i="5"/>
  <c r="J10303" i="5"/>
  <c r="J10302" i="5"/>
  <c r="J10301" i="5"/>
  <c r="J10300" i="5"/>
  <c r="J10299" i="5"/>
  <c r="J10298" i="5"/>
  <c r="J10297" i="5"/>
  <c r="J10296" i="5"/>
  <c r="J10295" i="5"/>
  <c r="J10294" i="5"/>
  <c r="J10293" i="5"/>
  <c r="J10292" i="5"/>
  <c r="J10291" i="5"/>
  <c r="J10290" i="5"/>
  <c r="J10289" i="5"/>
  <c r="J10288" i="5"/>
  <c r="J10287" i="5"/>
  <c r="J10286" i="5"/>
  <c r="J10285" i="5"/>
  <c r="J10284" i="5"/>
  <c r="J10283" i="5"/>
  <c r="J10282" i="5"/>
  <c r="J10281" i="5"/>
  <c r="J10280" i="5"/>
  <c r="J10279" i="5"/>
  <c r="J10278" i="5"/>
  <c r="J10277" i="5"/>
  <c r="J10276" i="5"/>
  <c r="J10275" i="5"/>
  <c r="J10274" i="5"/>
  <c r="J10273" i="5"/>
  <c r="J10272" i="5"/>
  <c r="J10271" i="5"/>
  <c r="J10270" i="5"/>
  <c r="J10269" i="5"/>
  <c r="J10268" i="5"/>
  <c r="J10267" i="5"/>
  <c r="J10266" i="5"/>
  <c r="J10265" i="5"/>
  <c r="J10264" i="5"/>
  <c r="J10263" i="5"/>
  <c r="J10262" i="5"/>
  <c r="J10261" i="5"/>
  <c r="J10260" i="5"/>
  <c r="J10259" i="5"/>
  <c r="J10258" i="5"/>
  <c r="J10257" i="5"/>
  <c r="J10256" i="5"/>
  <c r="J10255" i="5"/>
  <c r="J10254" i="5"/>
  <c r="J10253" i="5"/>
  <c r="J10252" i="5"/>
  <c r="J10251" i="5"/>
  <c r="J10250" i="5"/>
  <c r="J10249" i="5"/>
  <c r="J10248" i="5"/>
  <c r="J10247" i="5"/>
  <c r="J10246" i="5"/>
  <c r="J10245" i="5"/>
  <c r="J10244" i="5"/>
  <c r="J10243" i="5"/>
  <c r="J10242" i="5"/>
  <c r="J10241" i="5"/>
  <c r="J10240" i="5"/>
  <c r="J10239" i="5"/>
  <c r="J10238" i="5"/>
  <c r="J10237" i="5"/>
  <c r="J10236" i="5"/>
  <c r="J10235" i="5"/>
  <c r="J10234" i="5"/>
  <c r="J10233" i="5"/>
  <c r="J10232" i="5"/>
  <c r="J10231" i="5"/>
  <c r="J10230" i="5"/>
  <c r="J10229" i="5"/>
  <c r="J10228" i="5"/>
  <c r="J10227" i="5"/>
  <c r="J10226" i="5"/>
  <c r="J10225" i="5"/>
  <c r="J10224" i="5"/>
  <c r="J10223" i="5"/>
  <c r="J10222" i="5"/>
  <c r="J10221" i="5"/>
  <c r="J10220" i="5"/>
  <c r="J10219" i="5"/>
  <c r="J10218" i="5"/>
  <c r="J10217" i="5"/>
  <c r="J10216" i="5"/>
  <c r="J10215" i="5"/>
  <c r="J10214" i="5"/>
  <c r="J10213" i="5"/>
  <c r="J10212" i="5"/>
  <c r="J10211" i="5"/>
  <c r="J10210" i="5"/>
  <c r="J10209" i="5"/>
  <c r="J10208" i="5"/>
  <c r="J10207" i="5"/>
  <c r="J10206" i="5"/>
  <c r="J10205" i="5"/>
  <c r="J10204" i="5"/>
  <c r="J10203" i="5"/>
  <c r="J10202" i="5"/>
  <c r="J10201" i="5"/>
  <c r="J10200" i="5"/>
  <c r="J10199" i="5"/>
  <c r="J10198" i="5"/>
  <c r="J10197" i="5"/>
  <c r="J10196" i="5"/>
  <c r="J10195" i="5"/>
  <c r="J10194" i="5"/>
  <c r="J10193" i="5"/>
  <c r="J10192" i="5"/>
  <c r="J10191" i="5"/>
  <c r="J10190" i="5"/>
  <c r="J10189" i="5"/>
  <c r="J10188" i="5"/>
  <c r="J10187" i="5"/>
  <c r="J10186" i="5"/>
  <c r="J10185" i="5"/>
  <c r="J10184" i="5"/>
  <c r="J10183" i="5"/>
  <c r="J10182" i="5"/>
  <c r="J10181" i="5"/>
  <c r="J10180" i="5"/>
  <c r="J10179" i="5"/>
  <c r="J10178" i="5"/>
  <c r="J10177" i="5"/>
  <c r="J10176" i="5"/>
  <c r="J10175" i="5"/>
  <c r="J10174" i="5"/>
  <c r="J10173" i="5"/>
  <c r="J10172" i="5"/>
  <c r="J10171" i="5"/>
  <c r="J10170" i="5"/>
  <c r="J10169" i="5"/>
  <c r="J10168" i="5"/>
  <c r="J10167" i="5"/>
  <c r="J10166" i="5"/>
  <c r="J10165" i="5"/>
  <c r="J10164" i="5"/>
  <c r="J10163" i="5"/>
  <c r="J10162" i="5"/>
  <c r="J10161" i="5"/>
  <c r="J10160" i="5"/>
  <c r="J10159" i="5"/>
  <c r="J10158" i="5"/>
  <c r="J10157" i="5"/>
  <c r="J10156" i="5"/>
  <c r="J10155" i="5"/>
  <c r="J10154" i="5"/>
  <c r="J10153" i="5"/>
  <c r="J10152" i="5"/>
  <c r="J10151" i="5"/>
  <c r="J10150" i="5"/>
  <c r="J10149" i="5"/>
  <c r="J10148" i="5"/>
  <c r="J10147" i="5"/>
  <c r="J10146" i="5"/>
  <c r="J10145" i="5"/>
  <c r="J10144" i="5"/>
  <c r="J10143" i="5"/>
  <c r="J10142" i="5"/>
  <c r="J10141" i="5"/>
  <c r="J10140" i="5"/>
  <c r="J10139" i="5"/>
  <c r="J10138" i="5"/>
  <c r="J10137" i="5"/>
  <c r="J10136" i="5"/>
  <c r="J10135" i="5"/>
  <c r="J10134" i="5"/>
  <c r="J10133" i="5"/>
  <c r="J10132" i="5"/>
  <c r="J10131" i="5"/>
  <c r="J10130" i="5"/>
  <c r="J10129" i="5"/>
  <c r="J10128" i="5"/>
  <c r="J10127" i="5"/>
  <c r="J10126" i="5"/>
  <c r="J10125" i="5"/>
  <c r="J10124" i="5"/>
  <c r="J10123" i="5"/>
  <c r="J10122" i="5"/>
  <c r="J10121" i="5"/>
  <c r="J10120" i="5"/>
  <c r="J10119" i="5"/>
  <c r="J10118" i="5"/>
  <c r="J10117" i="5"/>
  <c r="J10116" i="5"/>
  <c r="J10115" i="5"/>
  <c r="J10114" i="5"/>
  <c r="J10113" i="5"/>
  <c r="J10112" i="5"/>
  <c r="J10111" i="5"/>
  <c r="J10110" i="5"/>
  <c r="J10109" i="5"/>
  <c r="J10108" i="5"/>
  <c r="J10107" i="5"/>
  <c r="J10106" i="5"/>
  <c r="J10105" i="5"/>
  <c r="J10104" i="5"/>
  <c r="J10103" i="5"/>
  <c r="J10102" i="5"/>
  <c r="J10101" i="5"/>
  <c r="J10100" i="5"/>
  <c r="J10099" i="5"/>
  <c r="J10098" i="5"/>
  <c r="J10097" i="5"/>
  <c r="J10096" i="5"/>
  <c r="J10095" i="5"/>
  <c r="J10094" i="5"/>
  <c r="J10093" i="5"/>
  <c r="J10092" i="5"/>
  <c r="J10091" i="5"/>
  <c r="J10090" i="5"/>
  <c r="J10089" i="5"/>
  <c r="J10088" i="5"/>
  <c r="J10087" i="5"/>
  <c r="J10086" i="5"/>
  <c r="J10085" i="5"/>
  <c r="J10084" i="5"/>
  <c r="J10083" i="5"/>
  <c r="J10082" i="5"/>
  <c r="J10081" i="5"/>
  <c r="J10080" i="5"/>
  <c r="J10079" i="5"/>
  <c r="J10078" i="5"/>
  <c r="J10077" i="5"/>
  <c r="J10076" i="5"/>
  <c r="J10075" i="5"/>
  <c r="J10074" i="5"/>
  <c r="J10073" i="5"/>
  <c r="J10072" i="5"/>
  <c r="J10071" i="5"/>
  <c r="J10070" i="5"/>
  <c r="J10069" i="5"/>
  <c r="J10068" i="5"/>
  <c r="J10067" i="5"/>
  <c r="J10066" i="5"/>
  <c r="J10065" i="5"/>
  <c r="J10064" i="5"/>
  <c r="J10063" i="5"/>
  <c r="J10062" i="5"/>
  <c r="J10061" i="5"/>
  <c r="J10060" i="5"/>
  <c r="J10059" i="5"/>
  <c r="J10058" i="5"/>
  <c r="J10057" i="5"/>
  <c r="J10056" i="5"/>
  <c r="J10055" i="5"/>
  <c r="J10054" i="5"/>
  <c r="J10053" i="5"/>
  <c r="J10052" i="5"/>
  <c r="J10051" i="5"/>
  <c r="J10050" i="5"/>
  <c r="J10049" i="5"/>
  <c r="J10048" i="5"/>
  <c r="J10047" i="5"/>
  <c r="J10046" i="5"/>
  <c r="J10045" i="5"/>
  <c r="J10044" i="5"/>
  <c r="J10043" i="5"/>
  <c r="J10042" i="5"/>
  <c r="J10041" i="5"/>
  <c r="J10040" i="5"/>
  <c r="J10039" i="5"/>
  <c r="J10038" i="5"/>
  <c r="J10037" i="5"/>
  <c r="J10036" i="5"/>
  <c r="J10035" i="5"/>
  <c r="J10034" i="5"/>
  <c r="J10033" i="5"/>
  <c r="J10032" i="5"/>
  <c r="J10031" i="5"/>
  <c r="J10030" i="5"/>
  <c r="J10029" i="5"/>
  <c r="J10028" i="5"/>
  <c r="J10027" i="5"/>
  <c r="J10026" i="5"/>
  <c r="J10025" i="5"/>
  <c r="J10024" i="5"/>
  <c r="J10023" i="5"/>
  <c r="J10022" i="5"/>
  <c r="J10021" i="5"/>
  <c r="J10020" i="5"/>
  <c r="J10019" i="5"/>
  <c r="J10018" i="5"/>
  <c r="J10017" i="5"/>
  <c r="J10016" i="5"/>
  <c r="J10015" i="5"/>
  <c r="J10014" i="5"/>
  <c r="J10013" i="5"/>
  <c r="J10012" i="5"/>
  <c r="J10011" i="5"/>
  <c r="J10010" i="5"/>
  <c r="J10009" i="5"/>
  <c r="J10008" i="5"/>
  <c r="J10007" i="5"/>
  <c r="J10006" i="5"/>
  <c r="J10005" i="5"/>
  <c r="J10004" i="5"/>
  <c r="J10003" i="5"/>
  <c r="J10002" i="5"/>
  <c r="J10001" i="5"/>
  <c r="J10000" i="5"/>
  <c r="J9999" i="5"/>
  <c r="J9998" i="5"/>
  <c r="J9997" i="5"/>
  <c r="J9996" i="5"/>
  <c r="J9995" i="5"/>
  <c r="J9994" i="5"/>
  <c r="J9993" i="5"/>
  <c r="J9992" i="5"/>
  <c r="J9991" i="5"/>
  <c r="J9990" i="5"/>
  <c r="J9989" i="5"/>
  <c r="J9988" i="5"/>
  <c r="J9987" i="5"/>
  <c r="J9986" i="5"/>
  <c r="J9985" i="5"/>
  <c r="J9984" i="5"/>
  <c r="J9983" i="5"/>
  <c r="J9982" i="5"/>
  <c r="J9981" i="5"/>
  <c r="J9980" i="5"/>
  <c r="J9979" i="5"/>
  <c r="J9978" i="5"/>
  <c r="J9977" i="5"/>
  <c r="J9976" i="5"/>
  <c r="J9975" i="5"/>
  <c r="J9974" i="5"/>
  <c r="J9973" i="5"/>
  <c r="J9972" i="5"/>
  <c r="J9971" i="5"/>
  <c r="J9970" i="5"/>
  <c r="J9969" i="5"/>
  <c r="J9968" i="5"/>
  <c r="J9967" i="5"/>
  <c r="J9966" i="5"/>
  <c r="J9965" i="5"/>
  <c r="J9964" i="5"/>
  <c r="J9963" i="5"/>
  <c r="J9962" i="5"/>
  <c r="J9961" i="5"/>
  <c r="J9960" i="5"/>
  <c r="J9959" i="5"/>
  <c r="J9958" i="5"/>
  <c r="J9957" i="5"/>
  <c r="J9956" i="5"/>
  <c r="J9955" i="5"/>
  <c r="J9954" i="5"/>
  <c r="J9953" i="5"/>
  <c r="J9952" i="5"/>
  <c r="J9951" i="5"/>
  <c r="J9950" i="5"/>
  <c r="J9949" i="5"/>
  <c r="J9948" i="5"/>
  <c r="J9947" i="5"/>
  <c r="J9946" i="5"/>
  <c r="J9945" i="5"/>
  <c r="J9944" i="5"/>
  <c r="J9943" i="5"/>
  <c r="J9942" i="5"/>
  <c r="J9941" i="5"/>
  <c r="J9940" i="5"/>
  <c r="J9939" i="5"/>
  <c r="J9938" i="5"/>
  <c r="J9937" i="5"/>
  <c r="J9936" i="5"/>
  <c r="J9935" i="5"/>
  <c r="J9934" i="5"/>
  <c r="J9933" i="5"/>
  <c r="J9932" i="5"/>
  <c r="J9931" i="5"/>
  <c r="J9930" i="5"/>
  <c r="J9929" i="5"/>
  <c r="J9928" i="5"/>
  <c r="J9927" i="5"/>
  <c r="J9926" i="5"/>
  <c r="J9925" i="5"/>
  <c r="J9924" i="5"/>
  <c r="J9923" i="5"/>
  <c r="J9922" i="5"/>
  <c r="J9921" i="5"/>
  <c r="J9920" i="5"/>
  <c r="J9919" i="5"/>
  <c r="J9918" i="5"/>
  <c r="J9917" i="5"/>
  <c r="J9916" i="5"/>
  <c r="J9915" i="5"/>
  <c r="J9914" i="5"/>
  <c r="J9913" i="5"/>
  <c r="J9912" i="5"/>
  <c r="J9911" i="5"/>
  <c r="J9910" i="5"/>
  <c r="J9909" i="5"/>
  <c r="J9908" i="5"/>
  <c r="J9907" i="5"/>
  <c r="J9906" i="5"/>
  <c r="J9905" i="5"/>
  <c r="J9904" i="5"/>
  <c r="J9903" i="5"/>
  <c r="J9902" i="5"/>
  <c r="J9901" i="5"/>
  <c r="J9900" i="5"/>
  <c r="J9899" i="5"/>
  <c r="J9898" i="5"/>
  <c r="J9897" i="5"/>
  <c r="J9896" i="5"/>
  <c r="J9895" i="5"/>
  <c r="J9894" i="5"/>
  <c r="J9893" i="5"/>
  <c r="J9892" i="5"/>
  <c r="J9891" i="5"/>
  <c r="J9890" i="5"/>
  <c r="J9889" i="5"/>
  <c r="J9888" i="5"/>
  <c r="J9887" i="5"/>
  <c r="J9886" i="5"/>
  <c r="J9885" i="5"/>
  <c r="J9884" i="5"/>
  <c r="J9883" i="5"/>
  <c r="J9882" i="5"/>
  <c r="J9881" i="5"/>
  <c r="J9880" i="5"/>
  <c r="J9879" i="5"/>
  <c r="J9878" i="5"/>
  <c r="J9877" i="5"/>
  <c r="J9876" i="5"/>
  <c r="J9875" i="5"/>
  <c r="J9874" i="5"/>
  <c r="J9873" i="5"/>
  <c r="J9872" i="5"/>
  <c r="J9871" i="5"/>
  <c r="J9870" i="5"/>
  <c r="J9869" i="5"/>
  <c r="J9868" i="5"/>
  <c r="J9867" i="5"/>
  <c r="J9866" i="5"/>
  <c r="J9865" i="5"/>
  <c r="J9864" i="5"/>
  <c r="J9863" i="5"/>
  <c r="J9862" i="5"/>
  <c r="J9861" i="5"/>
  <c r="J9860" i="5"/>
  <c r="J9859" i="5"/>
  <c r="J9858" i="5"/>
  <c r="J9857" i="5"/>
  <c r="J9856" i="5"/>
  <c r="J9855" i="5"/>
  <c r="J9854" i="5"/>
  <c r="J9853" i="5"/>
  <c r="J9852" i="5"/>
  <c r="J9851" i="5"/>
  <c r="J9850" i="5"/>
  <c r="J9849" i="5"/>
  <c r="J9848" i="5"/>
  <c r="J9847" i="5"/>
  <c r="J9846" i="5"/>
  <c r="J9845" i="5"/>
  <c r="J9844" i="5"/>
  <c r="J9843" i="5"/>
  <c r="J9842" i="5"/>
  <c r="J9841" i="5"/>
  <c r="J9840" i="5"/>
  <c r="J9839" i="5"/>
  <c r="J9838" i="5"/>
  <c r="J9837" i="5"/>
  <c r="J9836" i="5"/>
  <c r="J9835" i="5"/>
  <c r="J9834" i="5"/>
  <c r="J9833" i="5"/>
  <c r="J9832" i="5"/>
  <c r="J9831" i="5"/>
  <c r="J9830" i="5"/>
  <c r="J9829" i="5"/>
  <c r="J9828" i="5"/>
  <c r="J9827" i="5"/>
  <c r="J9826" i="5"/>
  <c r="J9825" i="5"/>
  <c r="J9824" i="5"/>
  <c r="J9823" i="5"/>
  <c r="J9822" i="5"/>
  <c r="J9821" i="5"/>
  <c r="J9820" i="5"/>
  <c r="J9819" i="5"/>
  <c r="J9818" i="5"/>
  <c r="J9817" i="5"/>
  <c r="J9816" i="5"/>
  <c r="J9815" i="5"/>
  <c r="J9814" i="5"/>
  <c r="J9813" i="5"/>
  <c r="J9812" i="5"/>
  <c r="J9811" i="5"/>
  <c r="J9810" i="5"/>
  <c r="J9809" i="5"/>
  <c r="J9808" i="5"/>
  <c r="J9807" i="5"/>
  <c r="J9806" i="5"/>
  <c r="J9805" i="5"/>
  <c r="J9804" i="5"/>
  <c r="J9803" i="5"/>
  <c r="J9802" i="5"/>
  <c r="J9801" i="5"/>
  <c r="J9800" i="5"/>
  <c r="J9799" i="5"/>
  <c r="J9798" i="5"/>
  <c r="J9797" i="5"/>
  <c r="J9796" i="5"/>
  <c r="J9795" i="5"/>
  <c r="J9794" i="5"/>
  <c r="J9793" i="5"/>
  <c r="J9792" i="5"/>
  <c r="J9791" i="5"/>
  <c r="J9790" i="5"/>
  <c r="J9789" i="5"/>
  <c r="J9788" i="5"/>
  <c r="J9787" i="5"/>
  <c r="J9786" i="5"/>
  <c r="J9785" i="5"/>
  <c r="J9784" i="5"/>
  <c r="J9783" i="5"/>
  <c r="J9782" i="5"/>
  <c r="J9781" i="5"/>
  <c r="J9780" i="5"/>
  <c r="J9779" i="5"/>
  <c r="J9778" i="5"/>
  <c r="J9777" i="5"/>
  <c r="J9776" i="5"/>
  <c r="J9775" i="5"/>
  <c r="J9774" i="5"/>
  <c r="J9773" i="5"/>
  <c r="J9772" i="5"/>
  <c r="J9771" i="5"/>
  <c r="J9770" i="5"/>
  <c r="J9769" i="5"/>
  <c r="J9768" i="5"/>
  <c r="J9767" i="5"/>
  <c r="J9766" i="5"/>
  <c r="J9765" i="5"/>
  <c r="J9764" i="5"/>
  <c r="J9763" i="5"/>
  <c r="J9762" i="5"/>
  <c r="J9761" i="5"/>
  <c r="J9760" i="5"/>
  <c r="J9759" i="5"/>
  <c r="J9758" i="5"/>
  <c r="J9757" i="5"/>
  <c r="J9756" i="5"/>
  <c r="J9755" i="5"/>
  <c r="J9754" i="5"/>
  <c r="J9753" i="5"/>
  <c r="J9752" i="5"/>
  <c r="J9751" i="5"/>
  <c r="J9750" i="5"/>
  <c r="J9749" i="5"/>
  <c r="J9748" i="5"/>
  <c r="J9747" i="5"/>
  <c r="J9746" i="5"/>
  <c r="J9745" i="5"/>
  <c r="J9744" i="5"/>
  <c r="J9743" i="5"/>
  <c r="J9742" i="5"/>
  <c r="J9741" i="5"/>
  <c r="J9740" i="5"/>
  <c r="J9739" i="5"/>
  <c r="J9738" i="5"/>
  <c r="J9737" i="5"/>
  <c r="J9736" i="5"/>
  <c r="J9735" i="5"/>
  <c r="J9734" i="5"/>
  <c r="J9733" i="5"/>
  <c r="J9732" i="5"/>
  <c r="J9731" i="5"/>
  <c r="J9730" i="5"/>
  <c r="J9729" i="5"/>
  <c r="J9728" i="5"/>
  <c r="J9727" i="5"/>
  <c r="J9726" i="5"/>
  <c r="J9725" i="5"/>
  <c r="J9724" i="5"/>
  <c r="J9723" i="5"/>
  <c r="J9722" i="5"/>
  <c r="J9721" i="5"/>
  <c r="J9720" i="5"/>
  <c r="J9719" i="5"/>
  <c r="J9718" i="5"/>
  <c r="J9717" i="5"/>
  <c r="J9716" i="5"/>
  <c r="J9715" i="5"/>
  <c r="J9714" i="5"/>
  <c r="J9713" i="5"/>
  <c r="J9712" i="5"/>
  <c r="J9711" i="5"/>
  <c r="J9710" i="5"/>
  <c r="J9709" i="5"/>
  <c r="J9708" i="5"/>
  <c r="J9707" i="5"/>
  <c r="J9706" i="5"/>
  <c r="J9705" i="5"/>
  <c r="J9704" i="5"/>
  <c r="J9703" i="5"/>
  <c r="J9702" i="5"/>
  <c r="J9701" i="5"/>
  <c r="J9700" i="5"/>
  <c r="J9699" i="5"/>
  <c r="J9698" i="5"/>
  <c r="J9697" i="5"/>
  <c r="J9696" i="5"/>
  <c r="J9695" i="5"/>
  <c r="J9694" i="5"/>
  <c r="J9693" i="5"/>
  <c r="J9692" i="5"/>
  <c r="J9691" i="5"/>
  <c r="J9690" i="5"/>
  <c r="J9689" i="5"/>
  <c r="J9688" i="5"/>
  <c r="J9687" i="5"/>
  <c r="J9686" i="5"/>
  <c r="J9685" i="5"/>
  <c r="J9684" i="5"/>
  <c r="J9683" i="5"/>
  <c r="J9682" i="5"/>
  <c r="J9681" i="5"/>
  <c r="J9680" i="5"/>
  <c r="J9679" i="5"/>
  <c r="J9678" i="5"/>
  <c r="J9677" i="5"/>
  <c r="J9676" i="5"/>
  <c r="J9675" i="5"/>
  <c r="J9674" i="5"/>
  <c r="J9673" i="5"/>
  <c r="J9672" i="5"/>
  <c r="J9671" i="5"/>
  <c r="J9670" i="5"/>
  <c r="J9669" i="5"/>
  <c r="J9668" i="5"/>
  <c r="J9667" i="5"/>
  <c r="J9666" i="5"/>
  <c r="J9665" i="5"/>
  <c r="J9664" i="5"/>
  <c r="J9663" i="5"/>
  <c r="J9662" i="5"/>
  <c r="J9661" i="5"/>
  <c r="J9660" i="5"/>
  <c r="J9659" i="5"/>
  <c r="J9658" i="5"/>
  <c r="J9657" i="5"/>
  <c r="J9656" i="5"/>
  <c r="J9655" i="5"/>
  <c r="J9654" i="5"/>
  <c r="J9653" i="5"/>
  <c r="J9652" i="5"/>
  <c r="J9651" i="5"/>
  <c r="J9650" i="5"/>
  <c r="J9649" i="5"/>
  <c r="J9648" i="5"/>
  <c r="J9647" i="5"/>
  <c r="J9646" i="5"/>
  <c r="J9645" i="5"/>
  <c r="J9644" i="5"/>
  <c r="J9643" i="5"/>
  <c r="J9642" i="5"/>
  <c r="J9641" i="5"/>
  <c r="J9640" i="5"/>
  <c r="J9639" i="5"/>
  <c r="J9638" i="5"/>
  <c r="J9637" i="5"/>
  <c r="J9636" i="5"/>
  <c r="J9635" i="5"/>
  <c r="J9634" i="5"/>
  <c r="J9633" i="5"/>
  <c r="J9632" i="5"/>
  <c r="J9631" i="5"/>
  <c r="J9630" i="5"/>
  <c r="J9629" i="5"/>
  <c r="J9628" i="5"/>
  <c r="J9627" i="5"/>
  <c r="J9626" i="5"/>
  <c r="J9625" i="5"/>
  <c r="J9624" i="5"/>
  <c r="J9623" i="5"/>
  <c r="J9622" i="5"/>
  <c r="J9621" i="5"/>
  <c r="J9620" i="5"/>
  <c r="J9619" i="5"/>
  <c r="J9618" i="5"/>
  <c r="J9617" i="5"/>
  <c r="J9616" i="5"/>
  <c r="J9615" i="5"/>
  <c r="J9614" i="5"/>
  <c r="J9613" i="5"/>
  <c r="J9612" i="5"/>
  <c r="J9611" i="5"/>
  <c r="J9610" i="5"/>
  <c r="J9609" i="5"/>
  <c r="J9608" i="5"/>
  <c r="J9607" i="5"/>
  <c r="J9606" i="5"/>
  <c r="J9605" i="5"/>
  <c r="J9604" i="5"/>
  <c r="J9603" i="5"/>
  <c r="J9602" i="5"/>
  <c r="J9601" i="5"/>
  <c r="J9600" i="5"/>
  <c r="J9599" i="5"/>
  <c r="J9598" i="5"/>
  <c r="J9597" i="5"/>
  <c r="J9596" i="5"/>
  <c r="J9595" i="5"/>
  <c r="J9594" i="5"/>
  <c r="J9593" i="5"/>
  <c r="J9592" i="5"/>
  <c r="J9591" i="5"/>
  <c r="J9590" i="5"/>
  <c r="J9589" i="5"/>
  <c r="J9588" i="5"/>
  <c r="J9587" i="5"/>
  <c r="J9586" i="5"/>
  <c r="J9585" i="5"/>
  <c r="J9584" i="5"/>
  <c r="J9583" i="5"/>
  <c r="J9582" i="5"/>
  <c r="J9581" i="5"/>
  <c r="J9580" i="5"/>
  <c r="J9579" i="5"/>
  <c r="J9578" i="5"/>
  <c r="J9577" i="5"/>
  <c r="J9576" i="5"/>
  <c r="J9575" i="5"/>
  <c r="J9574" i="5"/>
  <c r="J9573" i="5"/>
  <c r="J9572" i="5"/>
  <c r="J9571" i="5"/>
  <c r="J9570" i="5"/>
  <c r="J9569" i="5"/>
  <c r="J9568" i="5"/>
  <c r="J9567" i="5"/>
  <c r="J9566" i="5"/>
  <c r="J9565" i="5"/>
  <c r="J9564" i="5"/>
  <c r="J9563" i="5"/>
  <c r="J9562" i="5"/>
  <c r="J9561" i="5"/>
  <c r="J9560" i="5"/>
  <c r="J9559" i="5"/>
  <c r="J9558" i="5"/>
  <c r="J9557" i="5"/>
  <c r="J9556" i="5"/>
  <c r="J9555" i="5"/>
  <c r="J9554" i="5"/>
  <c r="J9553" i="5"/>
  <c r="J9552" i="5"/>
  <c r="J9551" i="5"/>
  <c r="J9550" i="5"/>
  <c r="J9549" i="5"/>
  <c r="J9548" i="5"/>
  <c r="J9547" i="5"/>
  <c r="J9546" i="5"/>
  <c r="J9545" i="5"/>
  <c r="J9544" i="5"/>
  <c r="J9543" i="5"/>
  <c r="J9542" i="5"/>
  <c r="J9541" i="5"/>
  <c r="J9540" i="5"/>
  <c r="J9539" i="5"/>
  <c r="J9538" i="5"/>
  <c r="J9537" i="5"/>
  <c r="J9536" i="5"/>
  <c r="J9535" i="5"/>
  <c r="J9534" i="5"/>
  <c r="J9533" i="5"/>
  <c r="J9532" i="5"/>
  <c r="J9531" i="5"/>
  <c r="J9530" i="5"/>
  <c r="J9529" i="5"/>
  <c r="J9528" i="5"/>
  <c r="J9527" i="5"/>
  <c r="J9526" i="5"/>
  <c r="J9525" i="5"/>
  <c r="J9524" i="5"/>
  <c r="J9523" i="5"/>
  <c r="J9522" i="5"/>
  <c r="J9521" i="5"/>
  <c r="J9520" i="5"/>
  <c r="J9519" i="5"/>
  <c r="J9518" i="5"/>
  <c r="J9517" i="5"/>
  <c r="J9516" i="5"/>
  <c r="J9515" i="5"/>
  <c r="J9514" i="5"/>
  <c r="J9513" i="5"/>
  <c r="J9512" i="5"/>
  <c r="J9511" i="5"/>
  <c r="J9510" i="5"/>
  <c r="J9509" i="5"/>
  <c r="J9508" i="5"/>
  <c r="J9507" i="5"/>
  <c r="J9506" i="5"/>
  <c r="J9505" i="5"/>
  <c r="J9504" i="5"/>
  <c r="J9503" i="5"/>
  <c r="J9502" i="5"/>
  <c r="J9501" i="5"/>
  <c r="J9500" i="5"/>
  <c r="J9499" i="5"/>
  <c r="J9498" i="5"/>
  <c r="J9497" i="5"/>
  <c r="J9496" i="5"/>
  <c r="J9495" i="5"/>
  <c r="J9494" i="5"/>
  <c r="J9493" i="5"/>
  <c r="J9492" i="5"/>
  <c r="J9491" i="5"/>
  <c r="J9490" i="5"/>
  <c r="J9489" i="5"/>
  <c r="J9488" i="5"/>
  <c r="J9487" i="5"/>
  <c r="J9486" i="5"/>
  <c r="J9485" i="5"/>
  <c r="J9484" i="5"/>
  <c r="J9483" i="5"/>
  <c r="J9482" i="5"/>
  <c r="J9481" i="5"/>
  <c r="J9480" i="5"/>
  <c r="J9479" i="5"/>
  <c r="J9478" i="5"/>
  <c r="J9477" i="5"/>
  <c r="J9476" i="5"/>
  <c r="J9475" i="5"/>
  <c r="J9474" i="5"/>
  <c r="J9473" i="5"/>
  <c r="J9472" i="5"/>
  <c r="J9471" i="5"/>
  <c r="J9470" i="5"/>
  <c r="J9469" i="5"/>
  <c r="J9468" i="5"/>
  <c r="J9467" i="5"/>
  <c r="J9466" i="5"/>
  <c r="J9465" i="5"/>
  <c r="J9464" i="5"/>
  <c r="J9463" i="5"/>
  <c r="J9462" i="5"/>
  <c r="J9461" i="5"/>
  <c r="J9460" i="5"/>
  <c r="J9459" i="5"/>
  <c r="J9458" i="5"/>
  <c r="J9457" i="5"/>
  <c r="J9456" i="5"/>
  <c r="J9455" i="5"/>
  <c r="J9454" i="5"/>
  <c r="J9453" i="5"/>
  <c r="J9452" i="5"/>
  <c r="J9451" i="5"/>
  <c r="J9450" i="5"/>
  <c r="J9449" i="5"/>
  <c r="J9448" i="5"/>
  <c r="J9447" i="5"/>
  <c r="J9446" i="5"/>
  <c r="J9445" i="5"/>
  <c r="J9444" i="5"/>
  <c r="J9443" i="5"/>
  <c r="J9442" i="5"/>
  <c r="J9441" i="5"/>
  <c r="J9440" i="5"/>
  <c r="J9439" i="5"/>
  <c r="J9438" i="5"/>
  <c r="J9437" i="5"/>
  <c r="J9436" i="5"/>
  <c r="J9435" i="5"/>
  <c r="J9434" i="5"/>
  <c r="J9433" i="5"/>
  <c r="J9432" i="5"/>
  <c r="J9431" i="5"/>
  <c r="J9430" i="5"/>
  <c r="J9429" i="5"/>
  <c r="J9428" i="5"/>
  <c r="J9427" i="5"/>
  <c r="J9426" i="5"/>
  <c r="J9425" i="5"/>
  <c r="J9424" i="5"/>
  <c r="J9423" i="5"/>
  <c r="J9422" i="5"/>
  <c r="J9421" i="5"/>
  <c r="J9420" i="5"/>
  <c r="J9419" i="5"/>
  <c r="J9418" i="5"/>
  <c r="J9417" i="5"/>
  <c r="J9416" i="5"/>
  <c r="J9415" i="5"/>
  <c r="J9414" i="5"/>
  <c r="J9413" i="5"/>
  <c r="J9412" i="5"/>
  <c r="J9411" i="5"/>
  <c r="J9410" i="5"/>
  <c r="J9409" i="5"/>
  <c r="J9408" i="5"/>
  <c r="J9407" i="5"/>
  <c r="J9406" i="5"/>
  <c r="J9405" i="5"/>
  <c r="J9404" i="5"/>
  <c r="J9403" i="5"/>
  <c r="J9402" i="5"/>
  <c r="J9401" i="5"/>
  <c r="J9400" i="5"/>
  <c r="J9399" i="5"/>
  <c r="J9398" i="5"/>
  <c r="J9397" i="5"/>
  <c r="J9396" i="5"/>
  <c r="J9395" i="5"/>
  <c r="J9394" i="5"/>
  <c r="J9393" i="5"/>
  <c r="J9392" i="5"/>
  <c r="J9391" i="5"/>
  <c r="J9390" i="5"/>
  <c r="J9389" i="5"/>
  <c r="J9388" i="5"/>
  <c r="J9387" i="5"/>
  <c r="J9386" i="5"/>
  <c r="J9385" i="5"/>
  <c r="J9384" i="5"/>
  <c r="J9383" i="5"/>
  <c r="J9382" i="5"/>
  <c r="J9381" i="5"/>
  <c r="J9380" i="5"/>
  <c r="J9379" i="5"/>
  <c r="J9378" i="5"/>
  <c r="J9377" i="5"/>
  <c r="J9376" i="5"/>
  <c r="J9375" i="5"/>
  <c r="J9374" i="5"/>
  <c r="J9373" i="5"/>
  <c r="J9372" i="5"/>
  <c r="J9371" i="5"/>
  <c r="J9370" i="5"/>
  <c r="J9369" i="5"/>
  <c r="J9368" i="5"/>
  <c r="J9367" i="5"/>
  <c r="J9366" i="5"/>
  <c r="J9365" i="5"/>
  <c r="J9364" i="5"/>
  <c r="J9363" i="5"/>
  <c r="J9362" i="5"/>
  <c r="J9361" i="5"/>
  <c r="J9360" i="5"/>
  <c r="J9359" i="5"/>
  <c r="J9358" i="5"/>
  <c r="J9357" i="5"/>
  <c r="J9356" i="5"/>
  <c r="J9355" i="5"/>
  <c r="J9354" i="5"/>
  <c r="J9353" i="5"/>
  <c r="J9352" i="5"/>
  <c r="J9351" i="5"/>
  <c r="J9350" i="5"/>
  <c r="J9349" i="5"/>
  <c r="J9348" i="5"/>
  <c r="J9347" i="5"/>
  <c r="J9346" i="5"/>
  <c r="J9345" i="5"/>
  <c r="J9344" i="5"/>
  <c r="J9343" i="5"/>
  <c r="J9342" i="5"/>
  <c r="J9341" i="5"/>
  <c r="J9340" i="5"/>
  <c r="J9339" i="5"/>
  <c r="J9338" i="5"/>
  <c r="J9337" i="5"/>
  <c r="J9336" i="5"/>
  <c r="J9335" i="5"/>
  <c r="J9334" i="5"/>
  <c r="J9333" i="5"/>
  <c r="J9332" i="5"/>
  <c r="J9331" i="5"/>
  <c r="J9330" i="5"/>
  <c r="J9329" i="5"/>
  <c r="J9328" i="5"/>
  <c r="J9327" i="5"/>
  <c r="J9326" i="5"/>
  <c r="J9325" i="5"/>
  <c r="J9324" i="5"/>
  <c r="J9323" i="5"/>
  <c r="J9322" i="5"/>
  <c r="J9321" i="5"/>
  <c r="J9320" i="5"/>
  <c r="J9319" i="5"/>
  <c r="J9318" i="5"/>
  <c r="J9317" i="5"/>
  <c r="J9316" i="5"/>
  <c r="J9315" i="5"/>
  <c r="J9314" i="5"/>
  <c r="J9313" i="5"/>
  <c r="J9312" i="5"/>
  <c r="J9311" i="5"/>
  <c r="J9310" i="5"/>
  <c r="J9309" i="5"/>
  <c r="J9308" i="5"/>
  <c r="J9307" i="5"/>
  <c r="J9306" i="5"/>
  <c r="J9305" i="5"/>
  <c r="J9304" i="5"/>
  <c r="J9303" i="5"/>
  <c r="J9302" i="5"/>
  <c r="J9301" i="5"/>
  <c r="J9300" i="5"/>
  <c r="J9299" i="5"/>
  <c r="J9298" i="5"/>
  <c r="J9297" i="5"/>
  <c r="J9296" i="5"/>
  <c r="J9295" i="5"/>
  <c r="J9294" i="5"/>
  <c r="J9293" i="5"/>
  <c r="J9292" i="5"/>
  <c r="J9291" i="5"/>
  <c r="J9290" i="5"/>
  <c r="J9289" i="5"/>
  <c r="J9288" i="5"/>
  <c r="J9287" i="5"/>
  <c r="J9286" i="5"/>
  <c r="J9285" i="5"/>
  <c r="J9284" i="5"/>
  <c r="J9283" i="5"/>
  <c r="J9282" i="5"/>
  <c r="J9281" i="5"/>
  <c r="J9280" i="5"/>
  <c r="J9279" i="5"/>
  <c r="J9278" i="5"/>
  <c r="J9277" i="5"/>
  <c r="J9276" i="5"/>
  <c r="J9275" i="5"/>
  <c r="J9274" i="5"/>
  <c r="J9273" i="5"/>
  <c r="J9272" i="5"/>
  <c r="J9271" i="5"/>
  <c r="J9270" i="5"/>
  <c r="J9269" i="5"/>
  <c r="J9268" i="5"/>
  <c r="J9267" i="5"/>
  <c r="J9266" i="5"/>
  <c r="J9265" i="5"/>
  <c r="J9264" i="5"/>
  <c r="J9263" i="5"/>
  <c r="J9262" i="5"/>
  <c r="J9261" i="5"/>
  <c r="J9260" i="5"/>
  <c r="J9259" i="5"/>
  <c r="J9258" i="5"/>
  <c r="J9257" i="5"/>
  <c r="J9256" i="5"/>
  <c r="J9255" i="5"/>
  <c r="J9254" i="5"/>
  <c r="J9253" i="5"/>
  <c r="J9252" i="5"/>
  <c r="J9251" i="5"/>
  <c r="J9250" i="5"/>
  <c r="J9249" i="5"/>
  <c r="J9248" i="5"/>
  <c r="J9247" i="5"/>
  <c r="J9246" i="5"/>
  <c r="J9245" i="5"/>
  <c r="J9244" i="5"/>
  <c r="J9243" i="5"/>
  <c r="J9242" i="5"/>
  <c r="J9241" i="5"/>
  <c r="J9240" i="5"/>
  <c r="J9239" i="5"/>
  <c r="J9238" i="5"/>
  <c r="J9237" i="5"/>
  <c r="J9236" i="5"/>
  <c r="J9235" i="5"/>
  <c r="J9234" i="5"/>
  <c r="J9233" i="5"/>
  <c r="J9232" i="5"/>
  <c r="J9231" i="5"/>
  <c r="J9230" i="5"/>
  <c r="J9229" i="5"/>
  <c r="J9228" i="5"/>
  <c r="J9227" i="5"/>
  <c r="J9226" i="5"/>
  <c r="J9225" i="5"/>
  <c r="J9224" i="5"/>
  <c r="J9223" i="5"/>
  <c r="J9222" i="5"/>
  <c r="J9221" i="5"/>
  <c r="J9220" i="5"/>
  <c r="J9219" i="5"/>
  <c r="J9218" i="5"/>
  <c r="J9217" i="5"/>
  <c r="J9216" i="5"/>
  <c r="J9215" i="5"/>
  <c r="J9214" i="5"/>
  <c r="J9213" i="5"/>
  <c r="J9212" i="5"/>
  <c r="J9211" i="5"/>
  <c r="J9210" i="5"/>
  <c r="J9209" i="5"/>
  <c r="J9208" i="5"/>
  <c r="J9207" i="5"/>
  <c r="J9206" i="5"/>
  <c r="J9205" i="5"/>
  <c r="J9204" i="5"/>
  <c r="J9203" i="5"/>
  <c r="J9202" i="5"/>
  <c r="J9201" i="5"/>
  <c r="J9200" i="5"/>
  <c r="J9199" i="5"/>
  <c r="J9198" i="5"/>
  <c r="J9197" i="5"/>
  <c r="J9196" i="5"/>
  <c r="J9195" i="5"/>
  <c r="J9194" i="5"/>
  <c r="J9193" i="5"/>
  <c r="J9192" i="5"/>
  <c r="J9191" i="5"/>
  <c r="J9190" i="5"/>
  <c r="J9189" i="5"/>
  <c r="J9188" i="5"/>
  <c r="J9187" i="5"/>
  <c r="J9186" i="5"/>
  <c r="J9185" i="5"/>
  <c r="J9184" i="5"/>
  <c r="J9183" i="5"/>
  <c r="J9182" i="5"/>
  <c r="J9181" i="5"/>
  <c r="J9180" i="5"/>
  <c r="J9179" i="5"/>
  <c r="J9178" i="5"/>
  <c r="J9177" i="5"/>
  <c r="J9176" i="5"/>
  <c r="J9175" i="5"/>
  <c r="J9174" i="5"/>
  <c r="J9173" i="5"/>
  <c r="J9172" i="5"/>
  <c r="J9171" i="5"/>
  <c r="J9170" i="5"/>
  <c r="J9169" i="5"/>
  <c r="J9168" i="5"/>
  <c r="J9167" i="5"/>
  <c r="J9166" i="5"/>
  <c r="J9165" i="5"/>
  <c r="J9164" i="5"/>
  <c r="J9163" i="5"/>
  <c r="J9162" i="5"/>
  <c r="J9161" i="5"/>
  <c r="J9160" i="5"/>
  <c r="J9159" i="5"/>
  <c r="J9158" i="5"/>
  <c r="J9157" i="5"/>
  <c r="J9156" i="5"/>
  <c r="J9155" i="5"/>
  <c r="J9154" i="5"/>
  <c r="J9153" i="5"/>
  <c r="J9152" i="5"/>
  <c r="J9151" i="5"/>
  <c r="J9150" i="5"/>
  <c r="J9149" i="5"/>
  <c r="J9148" i="5"/>
  <c r="J9147" i="5"/>
  <c r="J9146" i="5"/>
  <c r="J9145" i="5"/>
  <c r="J9144" i="5"/>
  <c r="J9143" i="5"/>
  <c r="J9142" i="5"/>
  <c r="J9141" i="5"/>
  <c r="J9140" i="5"/>
  <c r="J9139" i="5"/>
  <c r="J9138" i="5"/>
  <c r="J9137" i="5"/>
  <c r="J9136" i="5"/>
  <c r="J9135" i="5"/>
  <c r="J9134" i="5"/>
  <c r="J9133" i="5"/>
  <c r="J9132" i="5"/>
  <c r="J9131" i="5"/>
  <c r="J9130" i="5"/>
  <c r="J9129" i="5"/>
  <c r="J9128" i="5"/>
  <c r="J9127" i="5"/>
  <c r="J9126" i="5"/>
  <c r="J9125" i="5"/>
  <c r="J9124" i="5"/>
  <c r="J9123" i="5"/>
  <c r="J9122" i="5"/>
  <c r="J9121" i="5"/>
  <c r="J9120" i="5"/>
  <c r="J9119" i="5"/>
  <c r="J9118" i="5"/>
  <c r="J9117" i="5"/>
  <c r="J9116" i="5"/>
  <c r="J9115" i="5"/>
  <c r="J9114" i="5"/>
  <c r="J9113" i="5"/>
  <c r="J9112" i="5"/>
  <c r="J9111" i="5"/>
  <c r="J9110" i="5"/>
  <c r="J9109" i="5"/>
  <c r="J9108" i="5"/>
  <c r="J9107" i="5"/>
  <c r="J9106" i="5"/>
  <c r="J9105" i="5"/>
  <c r="J9104" i="5"/>
  <c r="J9103" i="5"/>
  <c r="J9102" i="5"/>
  <c r="J9101" i="5"/>
  <c r="J9100" i="5"/>
  <c r="J9099" i="5"/>
  <c r="J9098" i="5"/>
  <c r="J9097" i="5"/>
  <c r="J9096" i="5"/>
  <c r="J9095" i="5"/>
  <c r="J9094" i="5"/>
  <c r="J9093" i="5"/>
  <c r="J9092" i="5"/>
  <c r="J9091" i="5"/>
  <c r="J9090" i="5"/>
  <c r="J9089" i="5"/>
  <c r="J9088" i="5"/>
  <c r="J9087" i="5"/>
  <c r="J9086" i="5"/>
  <c r="J9085" i="5"/>
  <c r="J9084" i="5"/>
  <c r="J9083" i="5"/>
  <c r="J9082" i="5"/>
  <c r="J9081" i="5"/>
  <c r="J9080" i="5"/>
  <c r="J9079" i="5"/>
  <c r="J9078" i="5"/>
  <c r="J9077" i="5"/>
  <c r="J9076" i="5"/>
  <c r="J9075" i="5"/>
  <c r="J9074" i="5"/>
  <c r="J9073" i="5"/>
  <c r="J9072" i="5"/>
  <c r="J9071" i="5"/>
  <c r="J9070" i="5"/>
  <c r="J9069" i="5"/>
  <c r="J9068" i="5"/>
  <c r="J9067" i="5"/>
  <c r="J9066" i="5"/>
  <c r="J9065" i="5"/>
  <c r="J9064" i="5"/>
  <c r="J9063" i="5"/>
  <c r="J9062" i="5"/>
  <c r="J9061" i="5"/>
  <c r="J9060" i="5"/>
  <c r="J9059" i="5"/>
  <c r="J9058" i="5"/>
  <c r="J9057" i="5"/>
  <c r="J9056" i="5"/>
  <c r="J9055" i="5"/>
  <c r="J9054" i="5"/>
  <c r="J9053" i="5"/>
  <c r="J9052" i="5"/>
  <c r="J9051" i="5"/>
  <c r="J9050" i="5"/>
  <c r="J9049" i="5"/>
  <c r="J9048" i="5"/>
  <c r="J9047" i="5"/>
  <c r="J9046" i="5"/>
  <c r="J9045" i="5"/>
  <c r="J9044" i="5"/>
  <c r="J9043" i="5"/>
  <c r="J9042" i="5"/>
  <c r="J9041" i="5"/>
  <c r="J9040" i="5"/>
  <c r="J9039" i="5"/>
  <c r="J9038" i="5"/>
  <c r="J9037" i="5"/>
  <c r="J9036" i="5"/>
  <c r="J9035" i="5"/>
  <c r="J9034" i="5"/>
  <c r="J9033" i="5"/>
  <c r="J9032" i="5"/>
  <c r="J9031" i="5"/>
  <c r="J9030" i="5"/>
  <c r="J9029" i="5"/>
  <c r="J9028" i="5"/>
  <c r="J9027" i="5"/>
  <c r="J9026" i="5"/>
  <c r="J9025" i="5"/>
  <c r="J9024" i="5"/>
  <c r="J9023" i="5"/>
  <c r="J9022" i="5"/>
  <c r="J9021" i="5"/>
  <c r="J9020" i="5"/>
  <c r="J9019" i="5"/>
  <c r="J9018" i="5"/>
  <c r="J9017" i="5"/>
  <c r="J9016" i="5"/>
  <c r="J9015" i="5"/>
  <c r="J9014" i="5"/>
  <c r="J9013" i="5"/>
  <c r="J9012" i="5"/>
  <c r="J9011" i="5"/>
  <c r="J9010" i="5"/>
  <c r="J9009" i="5"/>
  <c r="J9008" i="5"/>
  <c r="J9007" i="5"/>
  <c r="J9006" i="5"/>
  <c r="J9005" i="5"/>
  <c r="J9004" i="5"/>
  <c r="J9003" i="5"/>
  <c r="J9002" i="5"/>
  <c r="J9001" i="5"/>
  <c r="J9000" i="5"/>
  <c r="J8999" i="5"/>
  <c r="J8998" i="5"/>
  <c r="J8997" i="5"/>
  <c r="J8996" i="5"/>
  <c r="J8995" i="5"/>
  <c r="J8994" i="5"/>
  <c r="J8993" i="5"/>
  <c r="J8992" i="5"/>
  <c r="J8991" i="5"/>
  <c r="J8990" i="5"/>
  <c r="J8989" i="5"/>
  <c r="J8988" i="5"/>
  <c r="J8987" i="5"/>
  <c r="J8986" i="5"/>
  <c r="J8985" i="5"/>
  <c r="J8984" i="5"/>
  <c r="J8983" i="5"/>
  <c r="J8982" i="5"/>
  <c r="J8981" i="5"/>
  <c r="J8980" i="5"/>
  <c r="J8979" i="5"/>
  <c r="J8978" i="5"/>
  <c r="J8977" i="5"/>
  <c r="J8976" i="5"/>
  <c r="J8975" i="5"/>
  <c r="J8974" i="5"/>
  <c r="J8973" i="5"/>
  <c r="J8972" i="5"/>
  <c r="J8971" i="5"/>
  <c r="J8970" i="5"/>
  <c r="J8969" i="5"/>
  <c r="J8968" i="5"/>
  <c r="J8967" i="5"/>
  <c r="J8966" i="5"/>
  <c r="J8965" i="5"/>
  <c r="J8964" i="5"/>
  <c r="J8963" i="5"/>
  <c r="J8962" i="5"/>
  <c r="J8961" i="5"/>
  <c r="J8960" i="5"/>
  <c r="J8959" i="5"/>
  <c r="J8958" i="5"/>
  <c r="J8957" i="5"/>
  <c r="J8956" i="5"/>
  <c r="J8955" i="5"/>
  <c r="J8954" i="5"/>
  <c r="J8953" i="5"/>
  <c r="J8952" i="5"/>
  <c r="J8951" i="5"/>
  <c r="J8950" i="5"/>
  <c r="J8949" i="5"/>
  <c r="J8948" i="5"/>
  <c r="J8947" i="5"/>
  <c r="J8946" i="5"/>
  <c r="J8945" i="5"/>
  <c r="J8944" i="5"/>
  <c r="J8943" i="5"/>
  <c r="J8942" i="5"/>
  <c r="J8941" i="5"/>
  <c r="J8940" i="5"/>
  <c r="J8939" i="5"/>
  <c r="J8938" i="5"/>
  <c r="J8937" i="5"/>
  <c r="J8936" i="5"/>
  <c r="J8935" i="5"/>
  <c r="J8934" i="5"/>
  <c r="J8933" i="5"/>
  <c r="J8932" i="5"/>
  <c r="J8931" i="5"/>
  <c r="J8930" i="5"/>
  <c r="J8929" i="5"/>
  <c r="J8928" i="5"/>
  <c r="J8927" i="5"/>
  <c r="J8926" i="5"/>
  <c r="J8925" i="5"/>
  <c r="J8924" i="5"/>
  <c r="J8923" i="5"/>
  <c r="J8922" i="5"/>
  <c r="J8921" i="5"/>
  <c r="J8920" i="5"/>
  <c r="J8919" i="5"/>
  <c r="J8918" i="5"/>
  <c r="J8917" i="5"/>
  <c r="J8916" i="5"/>
  <c r="J8915" i="5"/>
  <c r="J8914" i="5"/>
  <c r="J8913" i="5"/>
  <c r="J8912" i="5"/>
  <c r="J8911" i="5"/>
  <c r="J8910" i="5"/>
  <c r="J8909" i="5"/>
  <c r="J8908" i="5"/>
  <c r="J8907" i="5"/>
  <c r="J8906" i="5"/>
  <c r="J8905" i="5"/>
  <c r="J8904" i="5"/>
  <c r="J8903" i="5"/>
  <c r="J8902" i="5"/>
  <c r="J8901" i="5"/>
  <c r="J8900" i="5"/>
  <c r="J8899" i="5"/>
  <c r="J8898" i="5"/>
  <c r="J8897" i="5"/>
  <c r="J8896" i="5"/>
  <c r="J8895" i="5"/>
  <c r="J8894" i="5"/>
  <c r="J8893" i="5"/>
  <c r="J8892" i="5"/>
  <c r="J8891" i="5"/>
  <c r="J8890" i="5"/>
  <c r="J8889" i="5"/>
  <c r="J8888" i="5"/>
  <c r="J8887" i="5"/>
  <c r="J8886" i="5"/>
  <c r="J8885" i="5"/>
  <c r="J8884" i="5"/>
  <c r="J8883" i="5"/>
  <c r="J8882" i="5"/>
  <c r="J8881" i="5"/>
  <c r="J8880" i="5"/>
  <c r="J8879" i="5"/>
  <c r="J8878" i="5"/>
  <c r="J8877" i="5"/>
  <c r="J8876" i="5"/>
  <c r="J8875" i="5"/>
  <c r="J8874" i="5"/>
  <c r="J8873" i="5"/>
  <c r="J8872" i="5"/>
  <c r="J8871" i="5"/>
  <c r="J8870" i="5"/>
  <c r="J8869" i="5"/>
  <c r="J8868" i="5"/>
  <c r="J8867" i="5"/>
  <c r="J8866" i="5"/>
  <c r="J8865" i="5"/>
  <c r="J8864" i="5"/>
  <c r="J8863" i="5"/>
  <c r="J8862" i="5"/>
  <c r="J8861" i="5"/>
  <c r="J8860" i="5"/>
  <c r="J8859" i="5"/>
  <c r="J8858" i="5"/>
  <c r="J8857" i="5"/>
  <c r="J8856" i="5"/>
  <c r="J8855" i="5"/>
  <c r="J8854" i="5"/>
  <c r="J8853" i="5"/>
  <c r="J8852" i="5"/>
  <c r="J8851" i="5"/>
  <c r="J8850" i="5"/>
  <c r="J8849" i="5"/>
  <c r="J8848" i="5"/>
  <c r="J8847" i="5"/>
  <c r="J8846" i="5"/>
  <c r="J8845" i="5"/>
  <c r="J8844" i="5"/>
  <c r="J8843" i="5"/>
  <c r="J8842" i="5"/>
  <c r="J8841" i="5"/>
  <c r="J8840" i="5"/>
  <c r="J8839" i="5"/>
  <c r="J8838" i="5"/>
  <c r="J8837" i="5"/>
  <c r="J8836" i="5"/>
  <c r="J8835" i="5"/>
  <c r="J8834" i="5"/>
  <c r="J8833" i="5"/>
  <c r="J8832" i="5"/>
  <c r="J8831" i="5"/>
  <c r="J8830" i="5"/>
  <c r="J8829" i="5"/>
  <c r="J8828" i="5"/>
  <c r="J8827" i="5"/>
  <c r="J8826" i="5"/>
  <c r="J8825" i="5"/>
  <c r="J8824" i="5"/>
  <c r="J8823" i="5"/>
  <c r="J8822" i="5"/>
  <c r="J8821" i="5"/>
  <c r="J8820" i="5"/>
  <c r="J8819" i="5"/>
  <c r="J8818" i="5"/>
  <c r="J8817" i="5"/>
  <c r="J8816" i="5"/>
  <c r="J8815" i="5"/>
  <c r="J8814" i="5"/>
  <c r="J8813" i="5"/>
  <c r="J8812" i="5"/>
  <c r="J8811" i="5"/>
  <c r="J8810" i="5"/>
  <c r="J8809" i="5"/>
  <c r="J8808" i="5"/>
  <c r="J8807" i="5"/>
  <c r="J8806" i="5"/>
  <c r="J8805" i="5"/>
  <c r="J8804" i="5"/>
  <c r="J8803" i="5"/>
  <c r="J8802" i="5"/>
  <c r="J8801" i="5"/>
  <c r="J8800" i="5"/>
  <c r="J8799" i="5"/>
  <c r="J8798" i="5"/>
  <c r="J8797" i="5"/>
  <c r="J8796" i="5"/>
  <c r="J8795" i="5"/>
  <c r="J8794" i="5"/>
  <c r="J8793" i="5"/>
  <c r="J8792" i="5"/>
  <c r="J8791" i="5"/>
  <c r="J8790" i="5"/>
  <c r="J8789" i="5"/>
  <c r="J8788" i="5"/>
  <c r="J8787" i="5"/>
  <c r="J8786" i="5"/>
  <c r="J8785" i="5"/>
  <c r="J8784" i="5"/>
  <c r="J8783" i="5"/>
  <c r="J8782" i="5"/>
  <c r="J8781" i="5"/>
  <c r="J8780" i="5"/>
  <c r="J8779" i="5"/>
  <c r="J8778" i="5"/>
  <c r="J8777" i="5"/>
  <c r="J8776" i="5"/>
  <c r="J8775" i="5"/>
  <c r="J8774" i="5"/>
  <c r="J8773" i="5"/>
  <c r="J8772" i="5"/>
  <c r="J8771" i="5"/>
  <c r="J8770" i="5"/>
  <c r="J8769" i="5"/>
  <c r="J8768" i="5"/>
  <c r="J8767" i="5"/>
  <c r="J8766" i="5"/>
  <c r="J8765" i="5"/>
  <c r="J8764" i="5"/>
  <c r="J8763" i="5"/>
  <c r="J8762" i="5"/>
  <c r="J8761" i="5"/>
  <c r="J8760" i="5"/>
  <c r="J8759" i="5"/>
  <c r="J8758" i="5"/>
  <c r="J8757" i="5"/>
  <c r="J8756" i="5"/>
  <c r="J8755" i="5"/>
  <c r="J8754" i="5"/>
  <c r="J8753" i="5"/>
  <c r="J8752" i="5"/>
  <c r="J8751" i="5"/>
  <c r="J8750" i="5"/>
  <c r="J8749" i="5"/>
  <c r="J8748" i="5"/>
  <c r="J8747" i="5"/>
  <c r="J8746" i="5"/>
  <c r="J8745" i="5"/>
  <c r="J8744" i="5"/>
  <c r="J8743" i="5"/>
  <c r="J8742" i="5"/>
  <c r="J8741" i="5"/>
  <c r="J8740" i="5"/>
  <c r="J8739" i="5"/>
  <c r="J8738" i="5"/>
  <c r="J8737" i="5"/>
  <c r="J8736" i="5"/>
  <c r="J8735" i="5"/>
  <c r="J8734" i="5"/>
  <c r="J8733" i="5"/>
  <c r="J8732" i="5"/>
  <c r="J8731" i="5"/>
  <c r="J8730" i="5"/>
  <c r="J8729" i="5"/>
  <c r="J8728" i="5"/>
  <c r="J8727" i="5"/>
  <c r="J8726" i="5"/>
  <c r="J8725" i="5"/>
  <c r="J8724" i="5"/>
  <c r="J8723" i="5"/>
  <c r="J8722" i="5"/>
  <c r="J8721" i="5"/>
  <c r="J8720" i="5"/>
  <c r="J8719" i="5"/>
  <c r="J8718" i="5"/>
  <c r="J8717" i="5"/>
  <c r="J8716" i="5"/>
  <c r="J8715" i="5"/>
  <c r="J8714" i="5"/>
  <c r="J8713" i="5"/>
  <c r="J8712" i="5"/>
  <c r="J8711" i="5"/>
  <c r="J8710" i="5"/>
  <c r="J8709" i="5"/>
  <c r="J8708" i="5"/>
  <c r="J8707" i="5"/>
  <c r="J8706" i="5"/>
  <c r="J8705" i="5"/>
  <c r="J8704" i="5"/>
  <c r="J8703" i="5"/>
  <c r="J8702" i="5"/>
  <c r="J8701" i="5"/>
  <c r="J8700" i="5"/>
  <c r="J8699" i="5"/>
  <c r="J8698" i="5"/>
  <c r="J8697" i="5"/>
  <c r="J8696" i="5"/>
  <c r="J8695" i="5"/>
  <c r="J8694" i="5"/>
  <c r="J8693" i="5"/>
  <c r="J8692" i="5"/>
  <c r="J8691" i="5"/>
  <c r="J8690" i="5"/>
  <c r="J8689" i="5"/>
  <c r="J8688" i="5"/>
  <c r="J8687" i="5"/>
  <c r="J8686" i="5"/>
  <c r="J8685" i="5"/>
  <c r="J8684" i="5"/>
  <c r="J8683" i="5"/>
  <c r="J8682" i="5"/>
  <c r="J8681" i="5"/>
  <c r="J8680" i="5"/>
  <c r="J8679" i="5"/>
  <c r="J8678" i="5"/>
  <c r="J8677" i="5"/>
  <c r="J8676" i="5"/>
  <c r="J8675" i="5"/>
  <c r="J8674" i="5"/>
  <c r="J8673" i="5"/>
  <c r="J8672" i="5"/>
  <c r="J8671" i="5"/>
  <c r="J8670" i="5"/>
  <c r="J8669" i="5"/>
  <c r="J8668" i="5"/>
  <c r="J8667" i="5"/>
  <c r="J8666" i="5"/>
  <c r="J8665" i="5"/>
  <c r="J8664" i="5"/>
  <c r="J8663" i="5"/>
  <c r="J8662" i="5"/>
  <c r="J8661" i="5"/>
  <c r="J8660" i="5"/>
  <c r="J8659" i="5"/>
  <c r="J8658" i="5"/>
  <c r="J8657" i="5"/>
  <c r="J8656" i="5"/>
  <c r="J8655" i="5"/>
  <c r="J8654" i="5"/>
  <c r="J8653" i="5"/>
  <c r="J8652" i="5"/>
  <c r="J8651" i="5"/>
  <c r="J8650" i="5"/>
  <c r="J8649" i="5"/>
  <c r="J8648" i="5"/>
  <c r="J8647" i="5"/>
  <c r="J8646" i="5"/>
  <c r="J8645" i="5"/>
  <c r="J8644" i="5"/>
  <c r="J8643" i="5"/>
  <c r="J8642" i="5"/>
  <c r="J8641" i="5"/>
  <c r="J8640" i="5"/>
  <c r="J8639" i="5"/>
  <c r="J8638" i="5"/>
  <c r="J8637" i="5"/>
  <c r="J8636" i="5"/>
  <c r="J8635" i="5"/>
  <c r="J8634" i="5"/>
  <c r="J8633" i="5"/>
  <c r="J8632" i="5"/>
  <c r="J8631" i="5"/>
  <c r="J8630" i="5"/>
  <c r="J8629" i="5"/>
  <c r="J8628" i="5"/>
  <c r="J8627" i="5"/>
  <c r="J8626" i="5"/>
  <c r="J8625" i="5"/>
  <c r="J8624" i="5"/>
  <c r="J8623" i="5"/>
  <c r="J8622" i="5"/>
  <c r="J8621" i="5"/>
  <c r="J8620" i="5"/>
  <c r="J8619" i="5"/>
  <c r="J8618" i="5"/>
  <c r="J8617" i="5"/>
  <c r="J8616" i="5"/>
  <c r="J8615" i="5"/>
  <c r="J8614" i="5"/>
  <c r="J8613" i="5"/>
  <c r="J8612" i="5"/>
  <c r="J8611" i="5"/>
  <c r="J8610" i="5"/>
  <c r="J8609" i="5"/>
  <c r="J8608" i="5"/>
  <c r="J8607" i="5"/>
  <c r="J8606" i="5"/>
  <c r="J8605" i="5"/>
  <c r="J8604" i="5"/>
  <c r="J8603" i="5"/>
  <c r="J8602" i="5"/>
  <c r="J8601" i="5"/>
  <c r="J8600" i="5"/>
  <c r="J8599" i="5"/>
  <c r="J8598" i="5"/>
  <c r="J8597" i="5"/>
  <c r="J8596" i="5"/>
  <c r="J8595" i="5"/>
  <c r="J8594" i="5"/>
  <c r="J8593" i="5"/>
  <c r="J8592" i="5"/>
  <c r="J8591" i="5"/>
  <c r="J8590" i="5"/>
  <c r="J8589" i="5"/>
  <c r="J8588" i="5"/>
  <c r="J8587" i="5"/>
  <c r="J8586" i="5"/>
  <c r="J8585" i="5"/>
  <c r="J8584" i="5"/>
  <c r="J8583" i="5"/>
  <c r="J8582" i="5"/>
  <c r="J8581" i="5"/>
  <c r="J8580" i="5"/>
  <c r="J8579" i="5"/>
  <c r="J8578" i="5"/>
  <c r="J8577" i="5"/>
  <c r="J8576" i="5"/>
  <c r="J8575" i="5"/>
  <c r="J8574" i="5"/>
  <c r="J8573" i="5"/>
  <c r="J8572" i="5"/>
  <c r="J8571" i="5"/>
  <c r="J8570" i="5"/>
  <c r="J8569" i="5"/>
  <c r="J8568" i="5"/>
  <c r="J8567" i="5"/>
  <c r="J8566" i="5"/>
  <c r="J8565" i="5"/>
  <c r="J8564" i="5"/>
  <c r="J8563" i="5"/>
  <c r="J8562" i="5"/>
  <c r="J8561" i="5"/>
  <c r="J8560" i="5"/>
  <c r="J8559" i="5"/>
  <c r="J8558" i="5"/>
  <c r="J8557" i="5"/>
  <c r="J8556" i="5"/>
  <c r="J8555" i="5"/>
  <c r="J8554" i="5"/>
  <c r="J8553" i="5"/>
  <c r="J8552" i="5"/>
  <c r="J8551" i="5"/>
  <c r="J8550" i="5"/>
  <c r="J8549" i="5"/>
  <c r="J8548" i="5"/>
  <c r="J8547" i="5"/>
  <c r="J8546" i="5"/>
  <c r="J8545" i="5"/>
  <c r="J8544" i="5"/>
  <c r="J8543" i="5"/>
  <c r="J8542" i="5"/>
  <c r="J8541" i="5"/>
  <c r="J8540" i="5"/>
  <c r="J8539" i="5"/>
  <c r="J8538" i="5"/>
  <c r="J8537" i="5"/>
  <c r="J8536" i="5"/>
  <c r="J8535" i="5"/>
  <c r="J8534" i="5"/>
  <c r="J8533" i="5"/>
  <c r="J8532" i="5"/>
  <c r="J8531" i="5"/>
  <c r="J8530" i="5"/>
  <c r="J8529" i="5"/>
  <c r="J8528" i="5"/>
  <c r="J8527" i="5"/>
  <c r="J8526" i="5"/>
  <c r="J8525" i="5"/>
  <c r="J8524" i="5"/>
  <c r="J8523" i="5"/>
  <c r="J8522" i="5"/>
  <c r="J8521" i="5"/>
  <c r="J8520" i="5"/>
  <c r="J8519" i="5"/>
  <c r="J8518" i="5"/>
  <c r="J8517" i="5"/>
  <c r="J8516" i="5"/>
  <c r="J8515" i="5"/>
  <c r="J8514" i="5"/>
  <c r="J8513" i="5"/>
  <c r="J8512" i="5"/>
  <c r="J8511" i="5"/>
  <c r="J8510" i="5"/>
  <c r="J8509" i="5"/>
  <c r="J8508" i="5"/>
  <c r="J8507" i="5"/>
  <c r="J8506" i="5"/>
  <c r="J8505" i="5"/>
  <c r="J8504" i="5"/>
  <c r="J8503" i="5"/>
  <c r="J8502" i="5"/>
  <c r="J8501" i="5"/>
  <c r="J8500" i="5"/>
  <c r="J8499" i="5"/>
  <c r="J8498" i="5"/>
  <c r="J8497" i="5"/>
  <c r="J8496" i="5"/>
  <c r="J8495" i="5"/>
  <c r="J8494" i="5"/>
  <c r="J8493" i="5"/>
  <c r="J8492" i="5"/>
  <c r="J8491" i="5"/>
  <c r="J8490" i="5"/>
  <c r="J8489" i="5"/>
  <c r="J8488" i="5"/>
  <c r="J8487" i="5"/>
  <c r="J8486" i="5"/>
  <c r="J8485" i="5"/>
  <c r="J8484" i="5"/>
  <c r="J8483" i="5"/>
  <c r="J8482" i="5"/>
  <c r="J8481" i="5"/>
  <c r="J8480" i="5"/>
  <c r="J8479" i="5"/>
  <c r="J8478" i="5"/>
  <c r="J8477" i="5"/>
  <c r="J8476" i="5"/>
  <c r="J8475" i="5"/>
  <c r="J8474" i="5"/>
  <c r="J8473" i="5"/>
  <c r="J8472" i="5"/>
  <c r="J8471" i="5"/>
  <c r="J8470" i="5"/>
  <c r="J8469" i="5"/>
  <c r="J8468" i="5"/>
  <c r="J8467" i="5"/>
  <c r="J8466" i="5"/>
  <c r="J8465" i="5"/>
  <c r="J8464" i="5"/>
  <c r="J8463" i="5"/>
  <c r="J8462" i="5"/>
  <c r="J8461" i="5"/>
  <c r="J8460" i="5"/>
  <c r="J8459" i="5"/>
  <c r="J8458" i="5"/>
  <c r="J8457" i="5"/>
  <c r="J8456" i="5"/>
  <c r="J8455" i="5"/>
  <c r="J8454" i="5"/>
  <c r="J8453" i="5"/>
  <c r="J8452" i="5"/>
  <c r="J8451" i="5"/>
  <c r="J8450" i="5"/>
  <c r="J8449" i="5"/>
  <c r="J8448" i="5"/>
  <c r="J8447" i="5"/>
  <c r="J8446" i="5"/>
  <c r="J8445" i="5"/>
  <c r="J8444" i="5"/>
  <c r="J8443" i="5"/>
  <c r="J8442" i="5"/>
  <c r="J8441" i="5"/>
  <c r="J8440" i="5"/>
  <c r="J8439" i="5"/>
  <c r="J8438" i="5"/>
  <c r="J8437" i="5"/>
  <c r="J8436" i="5"/>
  <c r="J8435" i="5"/>
  <c r="J8434" i="5"/>
  <c r="J8433" i="5"/>
  <c r="J8432" i="5"/>
  <c r="J8431" i="5"/>
  <c r="J8430" i="5"/>
  <c r="J8429" i="5"/>
  <c r="J8428" i="5"/>
  <c r="J8427" i="5"/>
  <c r="J8426" i="5"/>
  <c r="J8425" i="5"/>
  <c r="J8424" i="5"/>
  <c r="J8423" i="5"/>
  <c r="J8422" i="5"/>
  <c r="J8421" i="5"/>
  <c r="J8420" i="5"/>
  <c r="J8419" i="5"/>
  <c r="J8418" i="5"/>
  <c r="J8417" i="5"/>
  <c r="J8416" i="5"/>
  <c r="J8415" i="5"/>
  <c r="J8414" i="5"/>
  <c r="J8413" i="5"/>
  <c r="J8412" i="5"/>
  <c r="J8411" i="5"/>
  <c r="J8410" i="5"/>
  <c r="J8409" i="5"/>
  <c r="J8408" i="5"/>
  <c r="J8407" i="5"/>
  <c r="J8406" i="5"/>
  <c r="J8405" i="5"/>
  <c r="J8404" i="5"/>
  <c r="J8403" i="5"/>
  <c r="J8402" i="5"/>
  <c r="J8401" i="5"/>
  <c r="J8400" i="5"/>
  <c r="J8399" i="5"/>
  <c r="J8398" i="5"/>
  <c r="J8397" i="5"/>
  <c r="J8396" i="5"/>
  <c r="J8395" i="5"/>
  <c r="J8394" i="5"/>
  <c r="J8393" i="5"/>
  <c r="J8392" i="5"/>
  <c r="J8391" i="5"/>
  <c r="J8390" i="5"/>
  <c r="J8389" i="5"/>
  <c r="J8388" i="5"/>
  <c r="J8387" i="5"/>
  <c r="J8386" i="5"/>
  <c r="J8385" i="5"/>
  <c r="J8384" i="5"/>
  <c r="J8383" i="5"/>
  <c r="J8382" i="5"/>
  <c r="J8381" i="5"/>
  <c r="J8380" i="5"/>
  <c r="J8379" i="5"/>
  <c r="J8378" i="5"/>
  <c r="J8377" i="5"/>
  <c r="J8376" i="5"/>
  <c r="J8375" i="5"/>
  <c r="J8374" i="5"/>
  <c r="J8373" i="5"/>
  <c r="J8372" i="5"/>
  <c r="J8371" i="5"/>
  <c r="J8370" i="5"/>
  <c r="J8369" i="5"/>
  <c r="J8368" i="5"/>
  <c r="J8367" i="5"/>
  <c r="J8366" i="5"/>
  <c r="J8365" i="5"/>
  <c r="J8364" i="5"/>
  <c r="J8363" i="5"/>
  <c r="J8362" i="5"/>
  <c r="J8361" i="5"/>
  <c r="J8360" i="5"/>
  <c r="J8359" i="5"/>
  <c r="J8358" i="5"/>
  <c r="J8357" i="5"/>
  <c r="J8356" i="5"/>
  <c r="J8355" i="5"/>
  <c r="J8354" i="5"/>
  <c r="J8353" i="5"/>
  <c r="J8352" i="5"/>
  <c r="J8351" i="5"/>
  <c r="J8350" i="5"/>
  <c r="J8349" i="5"/>
  <c r="J8348" i="5"/>
  <c r="J8347" i="5"/>
  <c r="J8346" i="5"/>
  <c r="J8345" i="5"/>
  <c r="J8344" i="5"/>
  <c r="J8343" i="5"/>
  <c r="J8342" i="5"/>
  <c r="J8341" i="5"/>
  <c r="J8340" i="5"/>
  <c r="J8339" i="5"/>
  <c r="J8338" i="5"/>
  <c r="J8337" i="5"/>
  <c r="J8336" i="5"/>
  <c r="J8335" i="5"/>
  <c r="J8334" i="5"/>
  <c r="J8333" i="5"/>
  <c r="J8332" i="5"/>
  <c r="J8331" i="5"/>
  <c r="J8330" i="5"/>
  <c r="J8329" i="5"/>
  <c r="J8328" i="5"/>
  <c r="J8327" i="5"/>
  <c r="J8326" i="5"/>
  <c r="J8325" i="5"/>
  <c r="J8324" i="5"/>
  <c r="J8323" i="5"/>
  <c r="J8322" i="5"/>
  <c r="J8321" i="5"/>
  <c r="J8320" i="5"/>
  <c r="J8319" i="5"/>
  <c r="J8318" i="5"/>
  <c r="J8317" i="5"/>
  <c r="J8316" i="5"/>
  <c r="J8315" i="5"/>
  <c r="J8314" i="5"/>
  <c r="J8313" i="5"/>
  <c r="J8312" i="5"/>
  <c r="J8311" i="5"/>
  <c r="J8310" i="5"/>
  <c r="J8309" i="5"/>
  <c r="J8308" i="5"/>
  <c r="J8307" i="5"/>
  <c r="J8306" i="5"/>
  <c r="J8305" i="5"/>
  <c r="J8304" i="5"/>
  <c r="J8303" i="5"/>
  <c r="J8302" i="5"/>
  <c r="J8301" i="5"/>
  <c r="J8300" i="5"/>
  <c r="J8299" i="5"/>
  <c r="J8298" i="5"/>
  <c r="J8297" i="5"/>
  <c r="J8296" i="5"/>
  <c r="J8295" i="5"/>
  <c r="J8294" i="5"/>
  <c r="J8293" i="5"/>
  <c r="J8292" i="5"/>
  <c r="J8291" i="5"/>
  <c r="J8290" i="5"/>
  <c r="J8289" i="5"/>
  <c r="J8288" i="5"/>
  <c r="J8287" i="5"/>
  <c r="J8286" i="5"/>
  <c r="J8285" i="5"/>
  <c r="J8284" i="5"/>
  <c r="J8283" i="5"/>
  <c r="J8282" i="5"/>
  <c r="J8281" i="5"/>
  <c r="J8280" i="5"/>
  <c r="J8279" i="5"/>
  <c r="J8278" i="5"/>
  <c r="J8277" i="5"/>
  <c r="J8276" i="5"/>
  <c r="J8275" i="5"/>
  <c r="J8274" i="5"/>
  <c r="J8273" i="5"/>
  <c r="J8272" i="5"/>
  <c r="J8271" i="5"/>
  <c r="J8270" i="5"/>
  <c r="J8269" i="5"/>
  <c r="J8268" i="5"/>
  <c r="J8267" i="5"/>
  <c r="J8266" i="5"/>
  <c r="J8265" i="5"/>
  <c r="J8264" i="5"/>
  <c r="J8263" i="5"/>
  <c r="J8262" i="5"/>
  <c r="J8261" i="5"/>
  <c r="J8260" i="5"/>
  <c r="J8259" i="5"/>
  <c r="J8258" i="5"/>
  <c r="J8257" i="5"/>
  <c r="J8256" i="5"/>
  <c r="J8255" i="5"/>
  <c r="J8254" i="5"/>
  <c r="J8253" i="5"/>
  <c r="J8252" i="5"/>
  <c r="J8251" i="5"/>
  <c r="J8250" i="5"/>
  <c r="J8249" i="5"/>
  <c r="J8248" i="5"/>
  <c r="J8247" i="5"/>
  <c r="J8246" i="5"/>
  <c r="J8245" i="5"/>
  <c r="J8244" i="5"/>
  <c r="J8243" i="5"/>
  <c r="J8242" i="5"/>
  <c r="J8241" i="5"/>
  <c r="J8240" i="5"/>
  <c r="J8239" i="5"/>
  <c r="J8238" i="5"/>
  <c r="J8237" i="5"/>
  <c r="J8236" i="5"/>
  <c r="J8235" i="5"/>
  <c r="J8234" i="5"/>
  <c r="J8233" i="5"/>
  <c r="J8232" i="5"/>
  <c r="J8231" i="5"/>
  <c r="J8230" i="5"/>
  <c r="J8229" i="5"/>
  <c r="J8228" i="5"/>
  <c r="J8227" i="5"/>
  <c r="J8226" i="5"/>
  <c r="J8225" i="5"/>
  <c r="J8224" i="5"/>
  <c r="J8223" i="5"/>
  <c r="J8222" i="5"/>
  <c r="J8221" i="5"/>
  <c r="J8220" i="5"/>
  <c r="J8219" i="5"/>
  <c r="J8218" i="5"/>
  <c r="J8217" i="5"/>
  <c r="J8216" i="5"/>
  <c r="J8215" i="5"/>
  <c r="J8214" i="5"/>
  <c r="J8213" i="5"/>
  <c r="J8212" i="5"/>
  <c r="J8211" i="5"/>
  <c r="J8210" i="5"/>
  <c r="J8209" i="5"/>
  <c r="J8208" i="5"/>
  <c r="J8207" i="5"/>
  <c r="J8206" i="5"/>
  <c r="J8205" i="5"/>
  <c r="J8204" i="5"/>
  <c r="J8203" i="5"/>
  <c r="J8202" i="5"/>
  <c r="J8201" i="5"/>
  <c r="J8200" i="5"/>
  <c r="J8199" i="5"/>
  <c r="J8198" i="5"/>
  <c r="J8197" i="5"/>
  <c r="J8196" i="5"/>
  <c r="J8195" i="5"/>
  <c r="J8194" i="5"/>
  <c r="J8193" i="5"/>
  <c r="J8192" i="5"/>
  <c r="J8191" i="5"/>
  <c r="J8190" i="5"/>
  <c r="J8189" i="5"/>
  <c r="J8188" i="5"/>
  <c r="J8187" i="5"/>
  <c r="J8186" i="5"/>
  <c r="J8185" i="5"/>
  <c r="J8184" i="5"/>
  <c r="J8183" i="5"/>
  <c r="J8182" i="5"/>
  <c r="J8181" i="5"/>
  <c r="J8180" i="5"/>
  <c r="J8179" i="5"/>
  <c r="J8178" i="5"/>
  <c r="J8177" i="5"/>
  <c r="J8176" i="5"/>
  <c r="J8175" i="5"/>
  <c r="J8174" i="5"/>
  <c r="J8173" i="5"/>
  <c r="J8172" i="5"/>
  <c r="J8171" i="5"/>
  <c r="J8170" i="5"/>
  <c r="J8169" i="5"/>
  <c r="J8168" i="5"/>
  <c r="J8167" i="5"/>
  <c r="J8166" i="5"/>
  <c r="J8165" i="5"/>
  <c r="J8164" i="5"/>
  <c r="J8163" i="5"/>
  <c r="J8162" i="5"/>
  <c r="J8161" i="5"/>
  <c r="J8160" i="5"/>
  <c r="J8159" i="5"/>
  <c r="J8158" i="5"/>
  <c r="J8157" i="5"/>
  <c r="J8156" i="5"/>
  <c r="J8155" i="5"/>
  <c r="J8154" i="5"/>
  <c r="J8153" i="5"/>
  <c r="J8152" i="5"/>
  <c r="J8151" i="5"/>
  <c r="J8150" i="5"/>
  <c r="J8149" i="5"/>
  <c r="J8148" i="5"/>
  <c r="J8147" i="5"/>
  <c r="J8146" i="5"/>
  <c r="J8145" i="5"/>
  <c r="J8144" i="5"/>
  <c r="J8143" i="5"/>
  <c r="J8142" i="5"/>
  <c r="J8141" i="5"/>
  <c r="J8140" i="5"/>
  <c r="J8139" i="5"/>
  <c r="J8138" i="5"/>
  <c r="J8137" i="5"/>
  <c r="J8136" i="5"/>
  <c r="J8135" i="5"/>
  <c r="J8134" i="5"/>
  <c r="J8133" i="5"/>
  <c r="J8132" i="5"/>
  <c r="J8131" i="5"/>
  <c r="J8130" i="5"/>
  <c r="J8129" i="5"/>
  <c r="J8128" i="5"/>
  <c r="J8127" i="5"/>
  <c r="J8126" i="5"/>
  <c r="J8125" i="5"/>
  <c r="J8124" i="5"/>
  <c r="J8123" i="5"/>
  <c r="J8122" i="5"/>
  <c r="J8121" i="5"/>
  <c r="J8120" i="5"/>
  <c r="J8119" i="5"/>
  <c r="J8118" i="5"/>
  <c r="J8117" i="5"/>
  <c r="J8116" i="5"/>
  <c r="J8115" i="5"/>
  <c r="J8114" i="5"/>
  <c r="J8113" i="5"/>
  <c r="J8112" i="5"/>
  <c r="J8111" i="5"/>
  <c r="J8110" i="5"/>
  <c r="J8109" i="5"/>
  <c r="J8108" i="5"/>
  <c r="J8107" i="5"/>
  <c r="J8106" i="5"/>
  <c r="J8105" i="5"/>
  <c r="J8104" i="5"/>
  <c r="J8103" i="5"/>
  <c r="J8102" i="5"/>
  <c r="J8101" i="5"/>
  <c r="J8100" i="5"/>
  <c r="J8099" i="5"/>
  <c r="J8098" i="5"/>
  <c r="J8097" i="5"/>
  <c r="J8096" i="5"/>
  <c r="J8095" i="5"/>
  <c r="J8094" i="5"/>
  <c r="J8093" i="5"/>
  <c r="J8092" i="5"/>
  <c r="J8091" i="5"/>
  <c r="J8090" i="5"/>
  <c r="J8089" i="5"/>
  <c r="J8088" i="5"/>
  <c r="J8087" i="5"/>
  <c r="J8086" i="5"/>
  <c r="J8085" i="5"/>
  <c r="J8084" i="5"/>
  <c r="J8083" i="5"/>
  <c r="J8082" i="5"/>
  <c r="J8081" i="5"/>
  <c r="J8080" i="5"/>
  <c r="J8079" i="5"/>
  <c r="J8078" i="5"/>
  <c r="J8077" i="5"/>
  <c r="J8076" i="5"/>
  <c r="J8075" i="5"/>
  <c r="J8074" i="5"/>
  <c r="J8073" i="5"/>
  <c r="J8072" i="5"/>
  <c r="J8071" i="5"/>
  <c r="J8070" i="5"/>
  <c r="J8069" i="5"/>
  <c r="J8068" i="5"/>
  <c r="J8067" i="5"/>
  <c r="J8066" i="5"/>
  <c r="J8065" i="5"/>
  <c r="J8064" i="5"/>
  <c r="J8063" i="5"/>
  <c r="J8062" i="5"/>
  <c r="J8061" i="5"/>
  <c r="J8060" i="5"/>
  <c r="J8059" i="5"/>
  <c r="J8058" i="5"/>
  <c r="J8057" i="5"/>
  <c r="J8056" i="5"/>
  <c r="J8055" i="5"/>
  <c r="J8054" i="5"/>
  <c r="J8053" i="5"/>
  <c r="J8052" i="5"/>
  <c r="J8051" i="5"/>
  <c r="J8050" i="5"/>
  <c r="J8049" i="5"/>
  <c r="J8048" i="5"/>
  <c r="J8047" i="5"/>
  <c r="J8046" i="5"/>
  <c r="J8045" i="5"/>
  <c r="J8044" i="5"/>
  <c r="J8043" i="5"/>
  <c r="J8042" i="5"/>
  <c r="J8041" i="5"/>
  <c r="J8040" i="5"/>
  <c r="J8039" i="5"/>
  <c r="J8038" i="5"/>
  <c r="J8037" i="5"/>
  <c r="J8036" i="5"/>
  <c r="J8035" i="5"/>
  <c r="J8034" i="5"/>
  <c r="J8033" i="5"/>
  <c r="J8032" i="5"/>
  <c r="J8031" i="5"/>
  <c r="J8030" i="5"/>
  <c r="J8029" i="5"/>
  <c r="J8028" i="5"/>
  <c r="J8027" i="5"/>
  <c r="J8026" i="5"/>
  <c r="J8025" i="5"/>
  <c r="J8024" i="5"/>
  <c r="J8023" i="5"/>
  <c r="J8022" i="5"/>
  <c r="J8021" i="5"/>
  <c r="J8020" i="5"/>
  <c r="J8019" i="5"/>
  <c r="J8018" i="5"/>
  <c r="J8017" i="5"/>
  <c r="J8016" i="5"/>
  <c r="J8015" i="5"/>
  <c r="J8014" i="5"/>
  <c r="J8013" i="5"/>
  <c r="J8012" i="5"/>
  <c r="J8011" i="5"/>
  <c r="J8010" i="5"/>
  <c r="J8009" i="5"/>
  <c r="J8008" i="5"/>
  <c r="J8007" i="5"/>
  <c r="J8006" i="5"/>
  <c r="J8005" i="5"/>
  <c r="J8004" i="5"/>
  <c r="J8003" i="5"/>
  <c r="J8002" i="5"/>
  <c r="J8001" i="5"/>
  <c r="J8000" i="5"/>
  <c r="J7999" i="5"/>
  <c r="J7998" i="5"/>
  <c r="J7997" i="5"/>
  <c r="J7996" i="5"/>
  <c r="J7995" i="5"/>
  <c r="J7994" i="5"/>
  <c r="J7993" i="5"/>
  <c r="J7992" i="5"/>
  <c r="J7991" i="5"/>
  <c r="J7990" i="5"/>
  <c r="J7989" i="5"/>
  <c r="J7988" i="5"/>
  <c r="J7987" i="5"/>
  <c r="J7986" i="5"/>
  <c r="J7985" i="5"/>
  <c r="J7984" i="5"/>
  <c r="J7983" i="5"/>
  <c r="J7982" i="5"/>
  <c r="J7981" i="5"/>
  <c r="J7980" i="5"/>
  <c r="J7979" i="5"/>
  <c r="J7978" i="5"/>
  <c r="J7977" i="5"/>
  <c r="J7976" i="5"/>
  <c r="J7975" i="5"/>
  <c r="J7974" i="5"/>
  <c r="J7973" i="5"/>
  <c r="J7972" i="5"/>
  <c r="J7971" i="5"/>
  <c r="J7970" i="5"/>
  <c r="J7969" i="5"/>
  <c r="J7968" i="5"/>
  <c r="J7967" i="5"/>
  <c r="J7966" i="5"/>
  <c r="J7965" i="5"/>
  <c r="J7964" i="5"/>
  <c r="J7963" i="5"/>
  <c r="J7962" i="5"/>
  <c r="J7961" i="5"/>
  <c r="J7960" i="5"/>
  <c r="J7959" i="5"/>
  <c r="J7958" i="5"/>
  <c r="J7957" i="5"/>
  <c r="J7956" i="5"/>
  <c r="J7955" i="5"/>
  <c r="J7954" i="5"/>
  <c r="J7953" i="5"/>
  <c r="J7952" i="5"/>
  <c r="J7951" i="5"/>
  <c r="J7950" i="5"/>
  <c r="J7949" i="5"/>
  <c r="J7948" i="5"/>
  <c r="J7947" i="5"/>
  <c r="J7946" i="5"/>
  <c r="J7945" i="5"/>
  <c r="J7944" i="5"/>
  <c r="J7943" i="5"/>
  <c r="J7942" i="5"/>
  <c r="J7941" i="5"/>
  <c r="J7940" i="5"/>
  <c r="J7939" i="5"/>
  <c r="J7938" i="5"/>
  <c r="J7937" i="5"/>
  <c r="J7936" i="5"/>
  <c r="J7935" i="5"/>
  <c r="J7934" i="5"/>
  <c r="J7933" i="5"/>
  <c r="J7932" i="5"/>
  <c r="J7931" i="5"/>
  <c r="J7930" i="5"/>
  <c r="J7929" i="5"/>
  <c r="J7928" i="5"/>
  <c r="J7927" i="5"/>
  <c r="J7926" i="5"/>
  <c r="J7925" i="5"/>
  <c r="J7924" i="5"/>
  <c r="J7923" i="5"/>
  <c r="J7922" i="5"/>
  <c r="J7921" i="5"/>
  <c r="J7920" i="5"/>
  <c r="J7919" i="5"/>
  <c r="J7918" i="5"/>
  <c r="J7917" i="5"/>
  <c r="J7916" i="5"/>
  <c r="J7915" i="5"/>
  <c r="J7914" i="5"/>
  <c r="J7913" i="5"/>
  <c r="J7912" i="5"/>
  <c r="J7911" i="5"/>
  <c r="J7910" i="5"/>
  <c r="J7909" i="5"/>
  <c r="J7908" i="5"/>
  <c r="J7907" i="5"/>
  <c r="J7906" i="5"/>
  <c r="J7905" i="5"/>
  <c r="J7904" i="5"/>
  <c r="J7903" i="5"/>
  <c r="J7902" i="5"/>
  <c r="J7901" i="5"/>
  <c r="J7900" i="5"/>
  <c r="J7899" i="5"/>
  <c r="J7898" i="5"/>
  <c r="J7897" i="5"/>
  <c r="J7896" i="5"/>
  <c r="J7895" i="5"/>
  <c r="J7894" i="5"/>
  <c r="J7893" i="5"/>
  <c r="J7892" i="5"/>
  <c r="J7891" i="5"/>
  <c r="J7890" i="5"/>
  <c r="J7889" i="5"/>
  <c r="J7888" i="5"/>
  <c r="J7887" i="5"/>
  <c r="J7886" i="5"/>
  <c r="J7885" i="5"/>
  <c r="J7884" i="5"/>
  <c r="J7883" i="5"/>
  <c r="J7882" i="5"/>
  <c r="J7881" i="5"/>
  <c r="J7880" i="5"/>
  <c r="J7879" i="5"/>
  <c r="J7878" i="5"/>
  <c r="J7877" i="5"/>
  <c r="J7876" i="5"/>
  <c r="J7875" i="5"/>
  <c r="J7874" i="5"/>
  <c r="J7873" i="5"/>
  <c r="J7872" i="5"/>
  <c r="J7871" i="5"/>
  <c r="J7870" i="5"/>
  <c r="J7869" i="5"/>
  <c r="J7868" i="5"/>
  <c r="J7867" i="5"/>
  <c r="J7866" i="5"/>
  <c r="J7865" i="5"/>
  <c r="J7864" i="5"/>
  <c r="J7863" i="5"/>
  <c r="J7862" i="5"/>
  <c r="J7861" i="5"/>
  <c r="J7860" i="5"/>
  <c r="J7859" i="5"/>
  <c r="J7858" i="5"/>
  <c r="J7857" i="5"/>
  <c r="J7856" i="5"/>
  <c r="J7855" i="5"/>
  <c r="J7854" i="5"/>
  <c r="J7853" i="5"/>
  <c r="J7852" i="5"/>
  <c r="J7851" i="5"/>
  <c r="J7850" i="5"/>
  <c r="J7849" i="5"/>
  <c r="J7848" i="5"/>
  <c r="J7847" i="5"/>
  <c r="J7846" i="5"/>
  <c r="J7845" i="5"/>
  <c r="J7844" i="5"/>
  <c r="J7843" i="5"/>
  <c r="J7842" i="5"/>
  <c r="J7841" i="5"/>
  <c r="J7840" i="5"/>
  <c r="J7839" i="5"/>
  <c r="J7838" i="5"/>
  <c r="J7837" i="5"/>
  <c r="J7836" i="5"/>
  <c r="J7835" i="5"/>
  <c r="J7834" i="5"/>
  <c r="J7833" i="5"/>
  <c r="J7832" i="5"/>
  <c r="J7831" i="5"/>
  <c r="J7830" i="5"/>
  <c r="J7829" i="5"/>
  <c r="J7828" i="5"/>
  <c r="J7827" i="5"/>
  <c r="J7826" i="5"/>
  <c r="J7825" i="5"/>
  <c r="J7824" i="5"/>
  <c r="J7823" i="5"/>
  <c r="J7822" i="5"/>
  <c r="J7821" i="5"/>
  <c r="J7820" i="5"/>
  <c r="J7819" i="5"/>
  <c r="J7818" i="5"/>
  <c r="J7817" i="5"/>
  <c r="J7816" i="5"/>
  <c r="J7815" i="5"/>
  <c r="J7814" i="5"/>
  <c r="J7813" i="5"/>
  <c r="J7812" i="5"/>
  <c r="J7811" i="5"/>
  <c r="J7810" i="5"/>
  <c r="J7809" i="5"/>
  <c r="J7808" i="5"/>
  <c r="J7807" i="5"/>
  <c r="J7806" i="5"/>
  <c r="J7805" i="5"/>
  <c r="J7804" i="5"/>
  <c r="J7803" i="5"/>
  <c r="J7802" i="5"/>
  <c r="J7801" i="5"/>
  <c r="J7800" i="5"/>
  <c r="J7799" i="5"/>
  <c r="J7798" i="5"/>
  <c r="J7797" i="5"/>
  <c r="J7796" i="5"/>
  <c r="J7795" i="5"/>
  <c r="J7794" i="5"/>
  <c r="J7793" i="5"/>
  <c r="J7792" i="5"/>
  <c r="J7791" i="5"/>
  <c r="J7790" i="5"/>
  <c r="J7789" i="5"/>
  <c r="J7788" i="5"/>
  <c r="J7787" i="5"/>
  <c r="J7786" i="5"/>
  <c r="J7785" i="5"/>
  <c r="J7784" i="5"/>
  <c r="J7783" i="5"/>
  <c r="J7782" i="5"/>
  <c r="J7781" i="5"/>
  <c r="J7780" i="5"/>
  <c r="J7779" i="5"/>
  <c r="J7778" i="5"/>
  <c r="J7777" i="5"/>
  <c r="J7776" i="5"/>
  <c r="J7775" i="5"/>
  <c r="J7774" i="5"/>
  <c r="J7773" i="5"/>
  <c r="J7772" i="5"/>
  <c r="J7771" i="5"/>
  <c r="J7770" i="5"/>
  <c r="J7769" i="5"/>
  <c r="J7768" i="5"/>
  <c r="J7767" i="5"/>
  <c r="J7766" i="5"/>
  <c r="J7765" i="5"/>
  <c r="J7764" i="5"/>
  <c r="J7763" i="5"/>
  <c r="J7762" i="5"/>
  <c r="J7761" i="5"/>
  <c r="J7760" i="5"/>
  <c r="J7759" i="5"/>
  <c r="J7758" i="5"/>
  <c r="J7757" i="5"/>
  <c r="J7756" i="5"/>
  <c r="J7755" i="5"/>
  <c r="J7754" i="5"/>
  <c r="J7753" i="5"/>
  <c r="J7752" i="5"/>
  <c r="J7751" i="5"/>
  <c r="J7750" i="5"/>
  <c r="J7749" i="5"/>
  <c r="J7748" i="5"/>
  <c r="J7747" i="5"/>
  <c r="J7746" i="5"/>
  <c r="J7745" i="5"/>
  <c r="J7744" i="5"/>
  <c r="J7743" i="5"/>
  <c r="J7742" i="5"/>
  <c r="J7741" i="5"/>
  <c r="J7740" i="5"/>
  <c r="J7739" i="5"/>
  <c r="J7738" i="5"/>
  <c r="J7737" i="5"/>
  <c r="J7736" i="5"/>
  <c r="J7735" i="5"/>
  <c r="J7734" i="5"/>
  <c r="J7733" i="5"/>
  <c r="J7732" i="5"/>
  <c r="J7731" i="5"/>
  <c r="J7730" i="5"/>
  <c r="J7729" i="5"/>
  <c r="J7728" i="5"/>
  <c r="J7727" i="5"/>
  <c r="J7726" i="5"/>
  <c r="J7725" i="5"/>
  <c r="J7724" i="5"/>
  <c r="J7723" i="5"/>
  <c r="J7722" i="5"/>
  <c r="J7721" i="5"/>
  <c r="J7720" i="5"/>
  <c r="J7719" i="5"/>
  <c r="J7718" i="5"/>
  <c r="J7717" i="5"/>
  <c r="J7716" i="5"/>
  <c r="J7715" i="5"/>
  <c r="J7714" i="5"/>
  <c r="J7713" i="5"/>
  <c r="J7712" i="5"/>
  <c r="J7711" i="5"/>
  <c r="J7710" i="5"/>
  <c r="J7709" i="5"/>
  <c r="J7708" i="5"/>
  <c r="J7707" i="5"/>
  <c r="J7706" i="5"/>
  <c r="J7705" i="5"/>
  <c r="J7704" i="5"/>
  <c r="J7703" i="5"/>
  <c r="J7702" i="5"/>
  <c r="J7701" i="5"/>
  <c r="J7700" i="5"/>
  <c r="J7699" i="5"/>
  <c r="J7698" i="5"/>
  <c r="J7697" i="5"/>
  <c r="J7696" i="5"/>
  <c r="J7695" i="5"/>
  <c r="J7694" i="5"/>
  <c r="J7693" i="5"/>
  <c r="J7692" i="5"/>
  <c r="J7691" i="5"/>
  <c r="J7690" i="5"/>
  <c r="J7689" i="5"/>
  <c r="J7688" i="5"/>
  <c r="J7687" i="5"/>
  <c r="J7686" i="5"/>
  <c r="J7685" i="5"/>
  <c r="J7684" i="5"/>
  <c r="J7683" i="5"/>
  <c r="J7682" i="5"/>
  <c r="J7681" i="5"/>
  <c r="J7680" i="5"/>
  <c r="J7679" i="5"/>
  <c r="J7678" i="5"/>
  <c r="J7677" i="5"/>
  <c r="J7676" i="5"/>
  <c r="J7675" i="5"/>
  <c r="J7674" i="5"/>
  <c r="J7673" i="5"/>
  <c r="J7672" i="5"/>
  <c r="J7671" i="5"/>
  <c r="J7670" i="5"/>
  <c r="J7669" i="5"/>
  <c r="J7668" i="5"/>
  <c r="J7667" i="5"/>
  <c r="J7666" i="5"/>
  <c r="J7665" i="5"/>
  <c r="J7664" i="5"/>
  <c r="J7663" i="5"/>
  <c r="J7662" i="5"/>
  <c r="J7661" i="5"/>
  <c r="J7660" i="5"/>
  <c r="J7659" i="5"/>
  <c r="J7658" i="5"/>
  <c r="J7657" i="5"/>
  <c r="J7656" i="5"/>
  <c r="J7655" i="5"/>
  <c r="J7654" i="5"/>
  <c r="J7653" i="5"/>
  <c r="J7652" i="5"/>
  <c r="J7651" i="5"/>
  <c r="J7650" i="5"/>
  <c r="J7649" i="5"/>
  <c r="J7648" i="5"/>
  <c r="J7647" i="5"/>
  <c r="J7646" i="5"/>
  <c r="J7645" i="5"/>
  <c r="J7644" i="5"/>
  <c r="J7643" i="5"/>
  <c r="J7642" i="5"/>
  <c r="J7641" i="5"/>
  <c r="J7640" i="5"/>
  <c r="J7639" i="5"/>
  <c r="J7638" i="5"/>
  <c r="J7637" i="5"/>
  <c r="J7636" i="5"/>
  <c r="J7635" i="5"/>
  <c r="J7634" i="5"/>
  <c r="J7633" i="5"/>
  <c r="J7632" i="5"/>
  <c r="J7631" i="5"/>
  <c r="J7630" i="5"/>
  <c r="J7629" i="5"/>
  <c r="J7628" i="5"/>
  <c r="J7627" i="5"/>
  <c r="J7626" i="5"/>
  <c r="J7625" i="5"/>
  <c r="J7624" i="5"/>
  <c r="J7623" i="5"/>
  <c r="J7622" i="5"/>
  <c r="J7621" i="5"/>
  <c r="J7620" i="5"/>
  <c r="J7619" i="5"/>
  <c r="J7618" i="5"/>
  <c r="J7617" i="5"/>
  <c r="J7616" i="5"/>
  <c r="J7615" i="5"/>
  <c r="J7614" i="5"/>
  <c r="J7613" i="5"/>
  <c r="J7612" i="5"/>
  <c r="J7611" i="5"/>
  <c r="J7610" i="5"/>
  <c r="J7609" i="5"/>
  <c r="J7608" i="5"/>
  <c r="J7607" i="5"/>
  <c r="J7606" i="5"/>
  <c r="J7605" i="5"/>
  <c r="J7604" i="5"/>
  <c r="J7603" i="5"/>
  <c r="J7602" i="5"/>
  <c r="J7601" i="5"/>
  <c r="J7600" i="5"/>
  <c r="J7599" i="5"/>
  <c r="J7598" i="5"/>
  <c r="J7597" i="5"/>
  <c r="J7596" i="5"/>
  <c r="J7595" i="5"/>
  <c r="J7594" i="5"/>
  <c r="J7593" i="5"/>
  <c r="J7592" i="5"/>
  <c r="J7591" i="5"/>
  <c r="J7590" i="5"/>
  <c r="J7589" i="5"/>
  <c r="J7588" i="5"/>
  <c r="J7587" i="5"/>
  <c r="J7586" i="5"/>
  <c r="J7585" i="5"/>
  <c r="J7584" i="5"/>
  <c r="J7583" i="5"/>
  <c r="J7582" i="5"/>
  <c r="J7581" i="5"/>
  <c r="J7580" i="5"/>
  <c r="J7579" i="5"/>
  <c r="J7578" i="5"/>
  <c r="J7577" i="5"/>
  <c r="J7576" i="5"/>
  <c r="J7575" i="5"/>
  <c r="J7574" i="5"/>
  <c r="J7573" i="5"/>
  <c r="J7572" i="5"/>
  <c r="J7571" i="5"/>
  <c r="J7570" i="5"/>
  <c r="J7569" i="5"/>
  <c r="J7568" i="5"/>
  <c r="J7567" i="5"/>
  <c r="J7566" i="5"/>
  <c r="J7565" i="5"/>
  <c r="J7564" i="5"/>
  <c r="J7563" i="5"/>
  <c r="J7562" i="5"/>
  <c r="J7561" i="5"/>
  <c r="J7560" i="5"/>
  <c r="J7559" i="5"/>
  <c r="J7558" i="5"/>
  <c r="J7557" i="5"/>
  <c r="J7556" i="5"/>
  <c r="J7555" i="5"/>
  <c r="J7554" i="5"/>
  <c r="J7553" i="5"/>
  <c r="J7552" i="5"/>
  <c r="J7551" i="5"/>
  <c r="J7550" i="5"/>
  <c r="J7549" i="5"/>
  <c r="J7548" i="5"/>
  <c r="J7547" i="5"/>
  <c r="J7546" i="5"/>
  <c r="J7545" i="5"/>
  <c r="J7544" i="5"/>
  <c r="J7543" i="5"/>
  <c r="J7542" i="5"/>
  <c r="J7541" i="5"/>
  <c r="J7540" i="5"/>
  <c r="J7539" i="5"/>
  <c r="J7538" i="5"/>
  <c r="J7537" i="5"/>
  <c r="J7536" i="5"/>
  <c r="J7535" i="5"/>
  <c r="J7534" i="5"/>
  <c r="J7533" i="5"/>
  <c r="J7532" i="5"/>
  <c r="J7531" i="5"/>
  <c r="J7530" i="5"/>
  <c r="J7529" i="5"/>
  <c r="J7528" i="5"/>
  <c r="J7527" i="5"/>
  <c r="J7526" i="5"/>
  <c r="J7525" i="5"/>
  <c r="J7524" i="5"/>
  <c r="J7523" i="5"/>
  <c r="J7522" i="5"/>
  <c r="J7521" i="5"/>
  <c r="J7520" i="5"/>
  <c r="J7519" i="5"/>
  <c r="J7518" i="5"/>
  <c r="J7517" i="5"/>
  <c r="J7516" i="5"/>
  <c r="J7515" i="5"/>
  <c r="J7514" i="5"/>
  <c r="J7513" i="5"/>
  <c r="J7512" i="5"/>
  <c r="J7511" i="5"/>
  <c r="J7510" i="5"/>
  <c r="J7509" i="5"/>
  <c r="J7508" i="5"/>
  <c r="J7507" i="5"/>
  <c r="J7506" i="5"/>
  <c r="J7505" i="5"/>
  <c r="J7504" i="5"/>
  <c r="J7503" i="5"/>
  <c r="J7502" i="5"/>
  <c r="J7501" i="5"/>
  <c r="J7500" i="5"/>
  <c r="J7499" i="5"/>
  <c r="J7498" i="5"/>
  <c r="J7497" i="5"/>
  <c r="J7496" i="5"/>
  <c r="J7495" i="5"/>
  <c r="J7494" i="5"/>
  <c r="J7493" i="5"/>
  <c r="J7492" i="5"/>
  <c r="J7491" i="5"/>
  <c r="J7490" i="5"/>
  <c r="J7489" i="5"/>
  <c r="J7488" i="5"/>
  <c r="J7487" i="5"/>
  <c r="J7486" i="5"/>
  <c r="J7485" i="5"/>
  <c r="J7484" i="5"/>
  <c r="J7483" i="5"/>
  <c r="J7482" i="5"/>
  <c r="J7481" i="5"/>
  <c r="J7480" i="5"/>
  <c r="J7479" i="5"/>
  <c r="J7478" i="5"/>
  <c r="J7477" i="5"/>
  <c r="J7476" i="5"/>
  <c r="J7475" i="5"/>
  <c r="J7474" i="5"/>
  <c r="J7473" i="5"/>
  <c r="J7472" i="5"/>
  <c r="J7471" i="5"/>
  <c r="J7470" i="5"/>
  <c r="J7469" i="5"/>
  <c r="J7468" i="5"/>
  <c r="J7467" i="5"/>
  <c r="J7466" i="5"/>
  <c r="J7465" i="5"/>
  <c r="J7464" i="5"/>
  <c r="J7463" i="5"/>
  <c r="J7462" i="5"/>
  <c r="J7461" i="5"/>
  <c r="J7460" i="5"/>
  <c r="J7459" i="5"/>
  <c r="J7458" i="5"/>
  <c r="J7457" i="5"/>
  <c r="J7456" i="5"/>
  <c r="J7455" i="5"/>
  <c r="J7454" i="5"/>
  <c r="J7453" i="5"/>
  <c r="J7452" i="5"/>
  <c r="J7451" i="5"/>
  <c r="J7450" i="5"/>
  <c r="J7449" i="5"/>
  <c r="J7448" i="5"/>
  <c r="J7447" i="5"/>
  <c r="J7446" i="5"/>
  <c r="J7445" i="5"/>
  <c r="J7444" i="5"/>
  <c r="J7443" i="5"/>
  <c r="J7442" i="5"/>
  <c r="J7441" i="5"/>
  <c r="J7440" i="5"/>
  <c r="J7439" i="5"/>
  <c r="J7438" i="5"/>
  <c r="J7437" i="5"/>
  <c r="J7436" i="5"/>
  <c r="J7435" i="5"/>
  <c r="J7434" i="5"/>
  <c r="J7433" i="5"/>
  <c r="J7432" i="5"/>
  <c r="J7431" i="5"/>
  <c r="J7430" i="5"/>
  <c r="J7429" i="5"/>
  <c r="J7428" i="5"/>
  <c r="J7427" i="5"/>
  <c r="J7426" i="5"/>
  <c r="J7425" i="5"/>
  <c r="J7424" i="5"/>
  <c r="J7423" i="5"/>
  <c r="J7422" i="5"/>
  <c r="J7421" i="5"/>
  <c r="J7420" i="5"/>
  <c r="J7419" i="5"/>
  <c r="J7418" i="5"/>
  <c r="J7417" i="5"/>
  <c r="J7416" i="5"/>
  <c r="J7415" i="5"/>
  <c r="J7414" i="5"/>
  <c r="J7413" i="5"/>
  <c r="J7412" i="5"/>
  <c r="J7411" i="5"/>
  <c r="J7410" i="5"/>
  <c r="J7409" i="5"/>
  <c r="J7408" i="5"/>
  <c r="J7407" i="5"/>
  <c r="J7406" i="5"/>
  <c r="J7405" i="5"/>
  <c r="J7404" i="5"/>
  <c r="J7403" i="5"/>
  <c r="J7402" i="5"/>
  <c r="J7401" i="5"/>
  <c r="J7400" i="5"/>
  <c r="J7399" i="5"/>
  <c r="J7398" i="5"/>
  <c r="J7397" i="5"/>
  <c r="J7396" i="5"/>
  <c r="J7395" i="5"/>
  <c r="J7394" i="5"/>
  <c r="J7393" i="5"/>
  <c r="J7392" i="5"/>
  <c r="J7391" i="5"/>
  <c r="J7390" i="5"/>
  <c r="J7389" i="5"/>
  <c r="J7388" i="5"/>
  <c r="J7387" i="5"/>
  <c r="J7386" i="5"/>
  <c r="J7385" i="5"/>
  <c r="J7384" i="5"/>
  <c r="J7383" i="5"/>
  <c r="J7382" i="5"/>
  <c r="J7381" i="5"/>
  <c r="J7380" i="5"/>
  <c r="J7379" i="5"/>
  <c r="J7378" i="5"/>
  <c r="J7377" i="5"/>
  <c r="J7376" i="5"/>
  <c r="J7375" i="5"/>
  <c r="J7374" i="5"/>
  <c r="J7373" i="5"/>
  <c r="J7372" i="5"/>
  <c r="J7371" i="5"/>
  <c r="J7370" i="5"/>
  <c r="J7369" i="5"/>
  <c r="J7368" i="5"/>
  <c r="J7367" i="5"/>
  <c r="J7366" i="5"/>
  <c r="J7365" i="5"/>
  <c r="J7364" i="5"/>
  <c r="J7363" i="5"/>
  <c r="J7362" i="5"/>
  <c r="J7361" i="5"/>
  <c r="J7360" i="5"/>
  <c r="J7359" i="5"/>
  <c r="J7358" i="5"/>
  <c r="J7357" i="5"/>
  <c r="J7356" i="5"/>
  <c r="J7355" i="5"/>
  <c r="J7354" i="5"/>
  <c r="J7353" i="5"/>
  <c r="J7352" i="5"/>
  <c r="J7351" i="5"/>
  <c r="J7350" i="5"/>
  <c r="J7349" i="5"/>
  <c r="J7348" i="5"/>
  <c r="J7347" i="5"/>
  <c r="J7346" i="5"/>
  <c r="J7345" i="5"/>
  <c r="J7344" i="5"/>
  <c r="J7343" i="5"/>
  <c r="J7342" i="5"/>
  <c r="J7341" i="5"/>
  <c r="J7340" i="5"/>
  <c r="J7339" i="5"/>
  <c r="J7338" i="5"/>
  <c r="J7337" i="5"/>
  <c r="J7336" i="5"/>
  <c r="J7335" i="5"/>
  <c r="J7334" i="5"/>
  <c r="J7333" i="5"/>
  <c r="J7332" i="5"/>
  <c r="J7331" i="5"/>
  <c r="J7330" i="5"/>
  <c r="J7329" i="5"/>
  <c r="J7328" i="5"/>
  <c r="J7327" i="5"/>
  <c r="J7326" i="5"/>
  <c r="J7325" i="5"/>
  <c r="J7324" i="5"/>
  <c r="J7323" i="5"/>
  <c r="J7322" i="5"/>
  <c r="J7321" i="5"/>
  <c r="J7320" i="5"/>
  <c r="J7319" i="5"/>
  <c r="J7318" i="5"/>
  <c r="J7317" i="5"/>
  <c r="J7316" i="5"/>
  <c r="J7315" i="5"/>
  <c r="J7314" i="5"/>
  <c r="J7313" i="5"/>
  <c r="J7312" i="5"/>
  <c r="J7311" i="5"/>
  <c r="J7310" i="5"/>
  <c r="J7309" i="5"/>
  <c r="J7308" i="5"/>
  <c r="J7307" i="5"/>
  <c r="J7306" i="5"/>
  <c r="J7305" i="5"/>
  <c r="J7304" i="5"/>
  <c r="J7303" i="5"/>
  <c r="J7302" i="5"/>
  <c r="J7301" i="5"/>
  <c r="J7300" i="5"/>
  <c r="J7299" i="5"/>
  <c r="J7298" i="5"/>
  <c r="J7297" i="5"/>
  <c r="J7296" i="5"/>
  <c r="J7295" i="5"/>
  <c r="J7294" i="5"/>
  <c r="J7293" i="5"/>
  <c r="J7292" i="5"/>
  <c r="J7291" i="5"/>
  <c r="J7290" i="5"/>
  <c r="J7289" i="5"/>
  <c r="J7288" i="5"/>
  <c r="J7287" i="5"/>
  <c r="J7286" i="5"/>
  <c r="J7285" i="5"/>
  <c r="J7284" i="5"/>
  <c r="J7283" i="5"/>
  <c r="J7282" i="5"/>
  <c r="J7281" i="5"/>
  <c r="J7280" i="5"/>
  <c r="J7279" i="5"/>
  <c r="J7278" i="5"/>
  <c r="J7277" i="5"/>
  <c r="J7276" i="5"/>
  <c r="J7275" i="5"/>
  <c r="J7274" i="5"/>
  <c r="J7273" i="5"/>
  <c r="J7272" i="5"/>
  <c r="J7271" i="5"/>
  <c r="J7270" i="5"/>
  <c r="J7269" i="5"/>
  <c r="J7268" i="5"/>
  <c r="J7267" i="5"/>
  <c r="J7266" i="5"/>
  <c r="J7265" i="5"/>
  <c r="J7264" i="5"/>
  <c r="J7263" i="5"/>
  <c r="J7262" i="5"/>
  <c r="J7261" i="5"/>
  <c r="J7260" i="5"/>
  <c r="J7259" i="5"/>
  <c r="J7258" i="5"/>
  <c r="J7257" i="5"/>
  <c r="J7256" i="5"/>
  <c r="J7255" i="5"/>
  <c r="J7254" i="5"/>
  <c r="J7253" i="5"/>
  <c r="J7252" i="5"/>
  <c r="J7251" i="5"/>
  <c r="J7250" i="5"/>
  <c r="J7249" i="5"/>
  <c r="J7248" i="5"/>
  <c r="J7247" i="5"/>
  <c r="J7246" i="5"/>
  <c r="J7245" i="5"/>
  <c r="J7244" i="5"/>
  <c r="J7243" i="5"/>
  <c r="J7242" i="5"/>
  <c r="J7241" i="5"/>
  <c r="J7240" i="5"/>
  <c r="J7239" i="5"/>
  <c r="J7238" i="5"/>
  <c r="J7237" i="5"/>
  <c r="J7236" i="5"/>
  <c r="J7235" i="5"/>
  <c r="J7234" i="5"/>
  <c r="J7233" i="5"/>
  <c r="J7232" i="5"/>
  <c r="J7231" i="5"/>
  <c r="J7230" i="5"/>
  <c r="J7229" i="5"/>
  <c r="J7228" i="5"/>
  <c r="J7227" i="5"/>
  <c r="J7226" i="5"/>
  <c r="J7225" i="5"/>
  <c r="J7224" i="5"/>
  <c r="J7223" i="5"/>
  <c r="J7222" i="5"/>
  <c r="J7221" i="5"/>
  <c r="J7220" i="5"/>
  <c r="J7219" i="5"/>
  <c r="J7218" i="5"/>
  <c r="J7217" i="5"/>
  <c r="J7216" i="5"/>
  <c r="J7215" i="5"/>
  <c r="J7214" i="5"/>
  <c r="J7213" i="5"/>
  <c r="J7212" i="5"/>
  <c r="J7211" i="5"/>
  <c r="J7210" i="5"/>
  <c r="J7209" i="5"/>
  <c r="J7208" i="5"/>
  <c r="J7207" i="5"/>
  <c r="J7206" i="5"/>
  <c r="J7205" i="5"/>
  <c r="J7204" i="5"/>
  <c r="J7203" i="5"/>
  <c r="J7202" i="5"/>
  <c r="J7201" i="5"/>
  <c r="J7200" i="5"/>
  <c r="J7199" i="5"/>
  <c r="J7198" i="5"/>
  <c r="J7197" i="5"/>
  <c r="J7196" i="5"/>
  <c r="J7195" i="5"/>
  <c r="J7194" i="5"/>
  <c r="J7193" i="5"/>
  <c r="J7192" i="5"/>
  <c r="J7191" i="5"/>
  <c r="J7190" i="5"/>
  <c r="J7189" i="5"/>
  <c r="J7188" i="5"/>
  <c r="J7187" i="5"/>
  <c r="J7186" i="5"/>
  <c r="J7185" i="5"/>
  <c r="J7184" i="5"/>
  <c r="J7183" i="5"/>
  <c r="J7182" i="5"/>
  <c r="J7181" i="5"/>
  <c r="J7180" i="5"/>
  <c r="J7179" i="5"/>
  <c r="J7178" i="5"/>
  <c r="J7177" i="5"/>
  <c r="J7176" i="5"/>
  <c r="J7175" i="5"/>
  <c r="J7174" i="5"/>
  <c r="J7173" i="5"/>
  <c r="J7172" i="5"/>
  <c r="J7171" i="5"/>
  <c r="J7170" i="5"/>
  <c r="J7169" i="5"/>
  <c r="J7168" i="5"/>
  <c r="J7167" i="5"/>
  <c r="J7166" i="5"/>
  <c r="J7165" i="5"/>
  <c r="J7164" i="5"/>
  <c r="J7163" i="5"/>
  <c r="J7162" i="5"/>
  <c r="J7161" i="5"/>
  <c r="J7160" i="5"/>
  <c r="J7159" i="5"/>
  <c r="J7158" i="5"/>
  <c r="J7157" i="5"/>
  <c r="J7156" i="5"/>
  <c r="J7155" i="5"/>
  <c r="J7154" i="5"/>
  <c r="J7153" i="5"/>
  <c r="J7152" i="5"/>
  <c r="J7151" i="5"/>
  <c r="J7150" i="5"/>
  <c r="J7149" i="5"/>
  <c r="J7148" i="5"/>
  <c r="J7147" i="5"/>
  <c r="J7146" i="5"/>
  <c r="J7145" i="5"/>
  <c r="J7144" i="5"/>
  <c r="J7143" i="5"/>
  <c r="J7142" i="5"/>
  <c r="J7141" i="5"/>
  <c r="J7140" i="5"/>
  <c r="J7139" i="5"/>
  <c r="J7138" i="5"/>
  <c r="J7137" i="5"/>
  <c r="J7136" i="5"/>
  <c r="J7135" i="5"/>
  <c r="J7134" i="5"/>
  <c r="J7133" i="5"/>
  <c r="J7132" i="5"/>
  <c r="J7131" i="5"/>
  <c r="J7130" i="5"/>
  <c r="J7129" i="5"/>
  <c r="J7128" i="5"/>
  <c r="J7127" i="5"/>
  <c r="J7126" i="5"/>
  <c r="J7125" i="5"/>
  <c r="J7124" i="5"/>
  <c r="J7123" i="5"/>
  <c r="J7122" i="5"/>
  <c r="J7121" i="5"/>
  <c r="J7120" i="5"/>
  <c r="J7119" i="5"/>
  <c r="J7118" i="5"/>
  <c r="J7117" i="5"/>
  <c r="J7116" i="5"/>
  <c r="J7115" i="5"/>
  <c r="J7114" i="5"/>
  <c r="J7113" i="5"/>
  <c r="J7112" i="5"/>
  <c r="J7111" i="5"/>
  <c r="J7110" i="5"/>
  <c r="J7109" i="5"/>
  <c r="J7108" i="5"/>
  <c r="J7107" i="5"/>
  <c r="J7106" i="5"/>
  <c r="J7105" i="5"/>
  <c r="J7104" i="5"/>
  <c r="J7103" i="5"/>
  <c r="J7102" i="5"/>
  <c r="J7101" i="5"/>
  <c r="J7100" i="5"/>
  <c r="J7099" i="5"/>
  <c r="J7098" i="5"/>
  <c r="J7097" i="5"/>
  <c r="J7096" i="5"/>
  <c r="J7095" i="5"/>
  <c r="J7094" i="5"/>
  <c r="J7093" i="5"/>
  <c r="J7092" i="5"/>
  <c r="J7091" i="5"/>
  <c r="J7090" i="5"/>
  <c r="J7089" i="5"/>
  <c r="J7088" i="5"/>
  <c r="J7087" i="5"/>
  <c r="J7086" i="5"/>
  <c r="J7085" i="5"/>
  <c r="J7084" i="5"/>
  <c r="J7083" i="5"/>
  <c r="J7082" i="5"/>
  <c r="J7081" i="5"/>
  <c r="J7080" i="5"/>
  <c r="J7079" i="5"/>
  <c r="J7078" i="5"/>
  <c r="J7077" i="5"/>
  <c r="J7076" i="5"/>
  <c r="J7075" i="5"/>
  <c r="J7074" i="5"/>
  <c r="J7073" i="5"/>
  <c r="J7072" i="5"/>
  <c r="J7071" i="5"/>
  <c r="J7070" i="5"/>
  <c r="J7069" i="5"/>
  <c r="J7068" i="5"/>
  <c r="J7067" i="5"/>
  <c r="J7066" i="5"/>
  <c r="J7065" i="5"/>
  <c r="J7064" i="5"/>
  <c r="J7063" i="5"/>
  <c r="J7062" i="5"/>
  <c r="J7061" i="5"/>
  <c r="J7060" i="5"/>
  <c r="J7059" i="5"/>
  <c r="J7058" i="5"/>
  <c r="J7057" i="5"/>
  <c r="J7056" i="5"/>
  <c r="J7055" i="5"/>
  <c r="J7054" i="5"/>
  <c r="J7053" i="5"/>
  <c r="J7052" i="5"/>
  <c r="J7051" i="5"/>
  <c r="J7050" i="5"/>
  <c r="J7049" i="5"/>
  <c r="J7048" i="5"/>
  <c r="J7047" i="5"/>
  <c r="J7046" i="5"/>
  <c r="J7045" i="5"/>
  <c r="J7044" i="5"/>
  <c r="J7043" i="5"/>
  <c r="J7042" i="5"/>
  <c r="J7041" i="5"/>
  <c r="J7040" i="5"/>
  <c r="J7039" i="5"/>
  <c r="J7038" i="5"/>
  <c r="J7037" i="5"/>
  <c r="J7036" i="5"/>
  <c r="J7035" i="5"/>
  <c r="J7034" i="5"/>
  <c r="J7033" i="5"/>
  <c r="J7032" i="5"/>
  <c r="J7031" i="5"/>
  <c r="J7030" i="5"/>
  <c r="J7029" i="5"/>
  <c r="J7028" i="5"/>
  <c r="J7027" i="5"/>
  <c r="J7026" i="5"/>
  <c r="J7025" i="5"/>
  <c r="J7024" i="5"/>
  <c r="J7023" i="5"/>
  <c r="J7022" i="5"/>
  <c r="J7021" i="5"/>
  <c r="J7020" i="5"/>
  <c r="J7019" i="5"/>
  <c r="J7018" i="5"/>
  <c r="J7017" i="5"/>
  <c r="J7016" i="5"/>
  <c r="J7015" i="5"/>
  <c r="J7014" i="5"/>
  <c r="J7013" i="5"/>
  <c r="J7012" i="5"/>
  <c r="J7011" i="5"/>
  <c r="J7010" i="5"/>
  <c r="J7009" i="5"/>
  <c r="J7008" i="5"/>
  <c r="J7007" i="5"/>
  <c r="J7006" i="5"/>
  <c r="J7005" i="5"/>
  <c r="J7004" i="5"/>
  <c r="J7003" i="5"/>
  <c r="J7002" i="5"/>
  <c r="J7001" i="5"/>
  <c r="J7000" i="5"/>
  <c r="J6999" i="5"/>
  <c r="J6998" i="5"/>
  <c r="J6997" i="5"/>
  <c r="J6996" i="5"/>
  <c r="J6995" i="5"/>
  <c r="J6994" i="5"/>
  <c r="J6993" i="5"/>
  <c r="J6992" i="5"/>
  <c r="J6991" i="5"/>
  <c r="J6990" i="5"/>
  <c r="J6989" i="5"/>
  <c r="J6988" i="5"/>
  <c r="J6987" i="5"/>
  <c r="J6986" i="5"/>
  <c r="J6985" i="5"/>
  <c r="J6984" i="5"/>
  <c r="J6983" i="5"/>
  <c r="J6982" i="5"/>
  <c r="J6981" i="5"/>
  <c r="J6980" i="5"/>
  <c r="J6979" i="5"/>
  <c r="J6978" i="5"/>
  <c r="J6977" i="5"/>
  <c r="J6976" i="5"/>
  <c r="J6975" i="5"/>
  <c r="J6974" i="5"/>
  <c r="J6973" i="5"/>
  <c r="J6972" i="5"/>
  <c r="J6971" i="5"/>
  <c r="J6970" i="5"/>
  <c r="J6969" i="5"/>
  <c r="J6968" i="5"/>
  <c r="J6967" i="5"/>
  <c r="J6966" i="5"/>
  <c r="J6965" i="5"/>
  <c r="J6964" i="5"/>
  <c r="J6963" i="5"/>
  <c r="J6962" i="5"/>
  <c r="J6961" i="5"/>
  <c r="J6960" i="5"/>
  <c r="J6959" i="5"/>
  <c r="J6958" i="5"/>
  <c r="J6957" i="5"/>
  <c r="J6956" i="5"/>
  <c r="J6955" i="5"/>
  <c r="J6954" i="5"/>
  <c r="J6953" i="5"/>
  <c r="J6952" i="5"/>
  <c r="J6951" i="5"/>
  <c r="J6950" i="5"/>
  <c r="J6949" i="5"/>
  <c r="J6948" i="5"/>
  <c r="J6947" i="5"/>
  <c r="J6946" i="5"/>
  <c r="J6945" i="5"/>
  <c r="J6944" i="5"/>
  <c r="J6943" i="5"/>
  <c r="J6942" i="5"/>
  <c r="J6941" i="5"/>
  <c r="J6940" i="5"/>
  <c r="J6939" i="5"/>
  <c r="J6938" i="5"/>
  <c r="J6937" i="5"/>
  <c r="J6936" i="5"/>
  <c r="J6935" i="5"/>
  <c r="J6934" i="5"/>
  <c r="J6933" i="5"/>
  <c r="J6932" i="5"/>
  <c r="J6931" i="5"/>
  <c r="J6930" i="5"/>
  <c r="J6929" i="5"/>
  <c r="J6928" i="5"/>
  <c r="J6927" i="5"/>
  <c r="J6926" i="5"/>
  <c r="J6925" i="5"/>
  <c r="J6924" i="5"/>
  <c r="J6923" i="5"/>
  <c r="J6922" i="5"/>
  <c r="J6921" i="5"/>
  <c r="J6920" i="5"/>
  <c r="J6919" i="5"/>
  <c r="J6918" i="5"/>
  <c r="J6917" i="5"/>
  <c r="J6916" i="5"/>
  <c r="J6915" i="5"/>
  <c r="J6914" i="5"/>
  <c r="J6913" i="5"/>
  <c r="J6912" i="5"/>
  <c r="J6911" i="5"/>
  <c r="J6910" i="5"/>
  <c r="J6909" i="5"/>
  <c r="J6908" i="5"/>
  <c r="J6907" i="5"/>
  <c r="J6906" i="5"/>
  <c r="J6905" i="5"/>
  <c r="J6904" i="5"/>
  <c r="J6903" i="5"/>
  <c r="J6902" i="5"/>
  <c r="J6901" i="5"/>
  <c r="J6900" i="5"/>
  <c r="J6899" i="5"/>
  <c r="J6898" i="5"/>
  <c r="J6897" i="5"/>
  <c r="J6896" i="5"/>
  <c r="J6895" i="5"/>
  <c r="J6894" i="5"/>
  <c r="J6893" i="5"/>
  <c r="J6892" i="5"/>
  <c r="J6891" i="5"/>
  <c r="J6890" i="5"/>
  <c r="J6889" i="5"/>
  <c r="J6888" i="5"/>
  <c r="J6887" i="5"/>
  <c r="J6886" i="5"/>
  <c r="J6885" i="5"/>
  <c r="J6884" i="5"/>
  <c r="J6883" i="5"/>
  <c r="J6882" i="5"/>
  <c r="J6881" i="5"/>
  <c r="J6880" i="5"/>
  <c r="J6879" i="5"/>
  <c r="J6878" i="5"/>
  <c r="J6877" i="5"/>
  <c r="J6876" i="5"/>
  <c r="J6875" i="5"/>
  <c r="J6874" i="5"/>
  <c r="J6873" i="5"/>
  <c r="J6872" i="5"/>
  <c r="J6871" i="5"/>
  <c r="J6870" i="5"/>
  <c r="J6869" i="5"/>
  <c r="J6868" i="5"/>
  <c r="J6867" i="5"/>
  <c r="J6866" i="5"/>
  <c r="J6865" i="5"/>
  <c r="J6864" i="5"/>
  <c r="J6863" i="5"/>
  <c r="J6862" i="5"/>
  <c r="J6861" i="5"/>
  <c r="J6860" i="5"/>
  <c r="J6859" i="5"/>
  <c r="J6858" i="5"/>
  <c r="J6857" i="5"/>
  <c r="J6856" i="5"/>
  <c r="J6855" i="5"/>
  <c r="J6854" i="5"/>
  <c r="J6853" i="5"/>
  <c r="J6852" i="5"/>
  <c r="J6851" i="5"/>
  <c r="J6850" i="5"/>
  <c r="J6849" i="5"/>
  <c r="J6848" i="5"/>
  <c r="J6847" i="5"/>
  <c r="J6846" i="5"/>
  <c r="J6845" i="5"/>
  <c r="J6844" i="5"/>
  <c r="J6843" i="5"/>
  <c r="J6842" i="5"/>
  <c r="J6841" i="5"/>
  <c r="J6840" i="5"/>
  <c r="J6839" i="5"/>
  <c r="J6838" i="5"/>
  <c r="J6837" i="5"/>
  <c r="J6836" i="5"/>
  <c r="J6835" i="5"/>
  <c r="J6834" i="5"/>
  <c r="J6833" i="5"/>
  <c r="J6832" i="5"/>
  <c r="J6831" i="5"/>
  <c r="J6830" i="5"/>
  <c r="J6829" i="5"/>
  <c r="J6828" i="5"/>
  <c r="J6827" i="5"/>
  <c r="J6826" i="5"/>
  <c r="J6825" i="5"/>
  <c r="J6824" i="5"/>
  <c r="J6823" i="5"/>
  <c r="J6822" i="5"/>
  <c r="J6821" i="5"/>
  <c r="J6820" i="5"/>
  <c r="J6819" i="5"/>
  <c r="J6818" i="5"/>
  <c r="J6817" i="5"/>
  <c r="J6816" i="5"/>
  <c r="J6815" i="5"/>
  <c r="J6814" i="5"/>
  <c r="J6813" i="5"/>
  <c r="J6812" i="5"/>
  <c r="J6811" i="5"/>
  <c r="J6810" i="5"/>
  <c r="J6809" i="5"/>
  <c r="J6808" i="5"/>
  <c r="J6807" i="5"/>
  <c r="J6806" i="5"/>
  <c r="J6805" i="5"/>
  <c r="J6804" i="5"/>
  <c r="J6803" i="5"/>
  <c r="J6802" i="5"/>
  <c r="J6801" i="5"/>
  <c r="J6800" i="5"/>
  <c r="J6799" i="5"/>
  <c r="J6798" i="5"/>
  <c r="J6797" i="5"/>
  <c r="J6796" i="5"/>
  <c r="J6795" i="5"/>
  <c r="J6794" i="5"/>
  <c r="J6793" i="5"/>
  <c r="J6792" i="5"/>
  <c r="J6791" i="5"/>
  <c r="J6790" i="5"/>
  <c r="J6789" i="5"/>
  <c r="J6788" i="5"/>
  <c r="J6787" i="5"/>
  <c r="J6786" i="5"/>
  <c r="J6785" i="5"/>
  <c r="J6784" i="5"/>
  <c r="J6783" i="5"/>
  <c r="J6782" i="5"/>
  <c r="J6781" i="5"/>
  <c r="J6780" i="5"/>
  <c r="J6779" i="5"/>
  <c r="J6778" i="5"/>
  <c r="J6777" i="5"/>
  <c r="J6776" i="5"/>
  <c r="J6775" i="5"/>
  <c r="J6774" i="5"/>
  <c r="J6773" i="5"/>
  <c r="J6772" i="5"/>
  <c r="J6771" i="5"/>
  <c r="J6770" i="5"/>
  <c r="J6769" i="5"/>
  <c r="J6768" i="5"/>
  <c r="J6767" i="5"/>
  <c r="J6766" i="5"/>
  <c r="J6765" i="5"/>
  <c r="J6764" i="5"/>
  <c r="J6763" i="5"/>
  <c r="J6762" i="5"/>
  <c r="J6761" i="5"/>
  <c r="J6760" i="5"/>
  <c r="J6759" i="5"/>
  <c r="J6758" i="5"/>
  <c r="J6757" i="5"/>
  <c r="J6756" i="5"/>
  <c r="J6755" i="5"/>
  <c r="J6754" i="5"/>
  <c r="J6753" i="5"/>
  <c r="J6752" i="5"/>
  <c r="J6751" i="5"/>
  <c r="J6750" i="5"/>
  <c r="J6749" i="5"/>
  <c r="J6748" i="5"/>
  <c r="J6747" i="5"/>
  <c r="J6746" i="5"/>
  <c r="J6745" i="5"/>
  <c r="J6744" i="5"/>
  <c r="J6743" i="5"/>
  <c r="J6742" i="5"/>
  <c r="J6741" i="5"/>
  <c r="J6740" i="5"/>
  <c r="J6739" i="5"/>
  <c r="J6738" i="5"/>
  <c r="J6737" i="5"/>
  <c r="J6736" i="5"/>
  <c r="J6735" i="5"/>
  <c r="J6734" i="5"/>
  <c r="J6733" i="5"/>
  <c r="J6732" i="5"/>
  <c r="J6731" i="5"/>
  <c r="J6730" i="5"/>
  <c r="J6729" i="5"/>
  <c r="J6728" i="5"/>
  <c r="J6727" i="5"/>
  <c r="J6726" i="5"/>
  <c r="J6725" i="5"/>
  <c r="J6724" i="5"/>
  <c r="J6723" i="5"/>
  <c r="J6722" i="5"/>
  <c r="J6721" i="5"/>
  <c r="J6720" i="5"/>
  <c r="J6719" i="5"/>
  <c r="J6718" i="5"/>
  <c r="J6717" i="5"/>
  <c r="J6716" i="5"/>
  <c r="J6715" i="5"/>
  <c r="J6714" i="5"/>
  <c r="J6713" i="5"/>
  <c r="J6712" i="5"/>
  <c r="J6711" i="5"/>
  <c r="J6710" i="5"/>
  <c r="J6709" i="5"/>
  <c r="J6708" i="5"/>
  <c r="J6707" i="5"/>
  <c r="J6706" i="5"/>
  <c r="J6705" i="5"/>
  <c r="J6704" i="5"/>
  <c r="J6703" i="5"/>
  <c r="J6702" i="5"/>
  <c r="J6701" i="5"/>
  <c r="J6700" i="5"/>
  <c r="J6699" i="5"/>
  <c r="J6698" i="5"/>
  <c r="J6697" i="5"/>
  <c r="J6696" i="5"/>
  <c r="J6695" i="5"/>
  <c r="J6694" i="5"/>
  <c r="J6693" i="5"/>
  <c r="J6692" i="5"/>
  <c r="J6691" i="5"/>
  <c r="J6690" i="5"/>
  <c r="J6689" i="5"/>
  <c r="J6688" i="5"/>
  <c r="J6687" i="5"/>
  <c r="J6686" i="5"/>
  <c r="J6685" i="5"/>
  <c r="J6684" i="5"/>
  <c r="J6683" i="5"/>
  <c r="J6682" i="5"/>
  <c r="J6681" i="5"/>
  <c r="J6680" i="5"/>
  <c r="J6679" i="5"/>
  <c r="J6678" i="5"/>
  <c r="J6677" i="5"/>
  <c r="J6676" i="5"/>
  <c r="J6675" i="5"/>
  <c r="J6674" i="5"/>
  <c r="J6673" i="5"/>
  <c r="J6672" i="5"/>
  <c r="J6671" i="5"/>
  <c r="J6670" i="5"/>
  <c r="J6669" i="5"/>
  <c r="J6668" i="5"/>
  <c r="J6667" i="5"/>
  <c r="J6666" i="5"/>
  <c r="J6665" i="5"/>
  <c r="J6664" i="5"/>
  <c r="J6663" i="5"/>
  <c r="J6662" i="5"/>
  <c r="J6661" i="5"/>
  <c r="J6660" i="5"/>
  <c r="J6659" i="5"/>
  <c r="J6658" i="5"/>
  <c r="J6657" i="5"/>
  <c r="J6656" i="5"/>
  <c r="J6655" i="5"/>
  <c r="J6654" i="5"/>
  <c r="J6653" i="5"/>
  <c r="J6652" i="5"/>
  <c r="J6651" i="5"/>
  <c r="J6650" i="5"/>
  <c r="J6649" i="5"/>
  <c r="J6648" i="5"/>
  <c r="J6647" i="5"/>
  <c r="J6646" i="5"/>
  <c r="J6645" i="5"/>
  <c r="J6644" i="5"/>
  <c r="J6643" i="5"/>
  <c r="J6642" i="5"/>
  <c r="J6641" i="5"/>
  <c r="J6640" i="5"/>
  <c r="J6639" i="5"/>
  <c r="J6638" i="5"/>
  <c r="J6637" i="5"/>
  <c r="J6636" i="5"/>
  <c r="J6635" i="5"/>
  <c r="J6634" i="5"/>
  <c r="J6633" i="5"/>
  <c r="J6632" i="5"/>
  <c r="J6631" i="5"/>
  <c r="J6630" i="5"/>
  <c r="J6629" i="5"/>
  <c r="J6628" i="5"/>
  <c r="J6627" i="5"/>
  <c r="J6626" i="5"/>
  <c r="J6625" i="5"/>
  <c r="J6624" i="5"/>
  <c r="J6623" i="5"/>
  <c r="J6622" i="5"/>
  <c r="J6621" i="5"/>
  <c r="J6620" i="5"/>
  <c r="J6619" i="5"/>
  <c r="J6618" i="5"/>
  <c r="J6617" i="5"/>
  <c r="J6616" i="5"/>
  <c r="J6615" i="5"/>
  <c r="J6614" i="5"/>
  <c r="J6613" i="5"/>
  <c r="J6612" i="5"/>
  <c r="J6611" i="5"/>
  <c r="J6610" i="5"/>
  <c r="J6609" i="5"/>
  <c r="J6608" i="5"/>
  <c r="J6607" i="5"/>
  <c r="J6606" i="5"/>
  <c r="J6605" i="5"/>
  <c r="J6604" i="5"/>
  <c r="J6603" i="5"/>
  <c r="J6602" i="5"/>
  <c r="J6601" i="5"/>
  <c r="J6600" i="5"/>
  <c r="J6599" i="5"/>
  <c r="J6598" i="5"/>
  <c r="J6597" i="5"/>
  <c r="J6596" i="5"/>
  <c r="J6595" i="5"/>
  <c r="J6594" i="5"/>
  <c r="J6593" i="5"/>
  <c r="J6592" i="5"/>
  <c r="J6591" i="5"/>
  <c r="J6590" i="5"/>
  <c r="J6589" i="5"/>
  <c r="J6588" i="5"/>
  <c r="J6587" i="5"/>
  <c r="J6586" i="5"/>
  <c r="J6585" i="5"/>
  <c r="J6584" i="5"/>
  <c r="J6583" i="5"/>
  <c r="J6582" i="5"/>
  <c r="J6581" i="5"/>
  <c r="J6580" i="5"/>
  <c r="J6579" i="5"/>
  <c r="J6578" i="5"/>
  <c r="J6577" i="5"/>
  <c r="J6576" i="5"/>
  <c r="J6575" i="5"/>
  <c r="J6574" i="5"/>
  <c r="J6573" i="5"/>
  <c r="J6572" i="5"/>
  <c r="J6571" i="5"/>
  <c r="J6570" i="5"/>
  <c r="J6569" i="5"/>
  <c r="J6568" i="5"/>
  <c r="J6567" i="5"/>
  <c r="J6566" i="5"/>
  <c r="J6565" i="5"/>
  <c r="J6564" i="5"/>
  <c r="J6563" i="5"/>
  <c r="J6562" i="5"/>
  <c r="J6561" i="5"/>
  <c r="J6560" i="5"/>
  <c r="J6559" i="5"/>
  <c r="J6558" i="5"/>
  <c r="J6557" i="5"/>
  <c r="J6556" i="5"/>
  <c r="J6555" i="5"/>
  <c r="J6554" i="5"/>
  <c r="J6553" i="5"/>
  <c r="J6552" i="5"/>
  <c r="J6551" i="5"/>
  <c r="J6550" i="5"/>
  <c r="J6549" i="5"/>
  <c r="J6548" i="5"/>
  <c r="J6547" i="5"/>
  <c r="J6546" i="5"/>
  <c r="J6545" i="5"/>
  <c r="J6544" i="5"/>
  <c r="J6543" i="5"/>
  <c r="J6542" i="5"/>
  <c r="J6541" i="5"/>
  <c r="J6540" i="5"/>
  <c r="J6539" i="5"/>
  <c r="J6538" i="5"/>
  <c r="J6537" i="5"/>
  <c r="J6536" i="5"/>
  <c r="J6535" i="5"/>
  <c r="J6534" i="5"/>
  <c r="J6533" i="5"/>
  <c r="J6532" i="5"/>
  <c r="J6531" i="5"/>
  <c r="J6530" i="5"/>
  <c r="J6529" i="5"/>
  <c r="J6528" i="5"/>
  <c r="J6527" i="5"/>
  <c r="J6526" i="5"/>
  <c r="J6525" i="5"/>
  <c r="J6524" i="5"/>
  <c r="J6523" i="5"/>
  <c r="J6522" i="5"/>
  <c r="J6521" i="5"/>
  <c r="J6520" i="5"/>
  <c r="J6519" i="5"/>
  <c r="J6518" i="5"/>
  <c r="J6517" i="5"/>
  <c r="J6516" i="5"/>
  <c r="J6515" i="5"/>
  <c r="J6514" i="5"/>
  <c r="J6513" i="5"/>
  <c r="J6512" i="5"/>
  <c r="J6511" i="5"/>
  <c r="J6510" i="5"/>
  <c r="J6509" i="5"/>
  <c r="J6508" i="5"/>
  <c r="J6507" i="5"/>
  <c r="J6506" i="5"/>
  <c r="J6505" i="5"/>
  <c r="J6504" i="5"/>
  <c r="J6503" i="5"/>
  <c r="J6502" i="5"/>
  <c r="J6501" i="5"/>
  <c r="J6500" i="5"/>
  <c r="J6499" i="5"/>
  <c r="J6498" i="5"/>
  <c r="J6497" i="5"/>
  <c r="J6496" i="5"/>
  <c r="J6495" i="5"/>
  <c r="J6494" i="5"/>
  <c r="J6493" i="5"/>
  <c r="J6492" i="5"/>
  <c r="J6491" i="5"/>
  <c r="J6490" i="5"/>
  <c r="J6489" i="5"/>
  <c r="J6488" i="5"/>
  <c r="J6487" i="5"/>
  <c r="J6486" i="5"/>
  <c r="J6485" i="5"/>
  <c r="J6484" i="5"/>
  <c r="J6483" i="5"/>
  <c r="J6482" i="5"/>
  <c r="J6481" i="5"/>
  <c r="J6480" i="5"/>
  <c r="J6479" i="5"/>
  <c r="J6478" i="5"/>
  <c r="J6477" i="5"/>
  <c r="J6476" i="5"/>
  <c r="J6475" i="5"/>
  <c r="J6474" i="5"/>
  <c r="J6473" i="5"/>
  <c r="J6472" i="5"/>
  <c r="J6471" i="5"/>
  <c r="J6470" i="5"/>
  <c r="J6469" i="5"/>
  <c r="J6468" i="5"/>
  <c r="J6467" i="5"/>
  <c r="J6466" i="5"/>
  <c r="J6465" i="5"/>
  <c r="J6464" i="5"/>
  <c r="J6463" i="5"/>
  <c r="J6462" i="5"/>
  <c r="J6461" i="5"/>
  <c r="J6460" i="5"/>
  <c r="J6459" i="5"/>
  <c r="J6458" i="5"/>
  <c r="J6457" i="5"/>
  <c r="J6456" i="5"/>
  <c r="J6455" i="5"/>
  <c r="J6454" i="5"/>
  <c r="J6453" i="5"/>
  <c r="J6452" i="5"/>
  <c r="J6451" i="5"/>
  <c r="J6450" i="5"/>
  <c r="J6449" i="5"/>
  <c r="J6448" i="5"/>
  <c r="J6447" i="5"/>
  <c r="J6446" i="5"/>
  <c r="J6445" i="5"/>
  <c r="J6444" i="5"/>
  <c r="J6443" i="5"/>
  <c r="J6442" i="5"/>
  <c r="J6441" i="5"/>
  <c r="J6440" i="5"/>
  <c r="J6439" i="5"/>
  <c r="J6438" i="5"/>
  <c r="J6437" i="5"/>
  <c r="J6436" i="5"/>
  <c r="J6435" i="5"/>
  <c r="J6434" i="5"/>
  <c r="J6433" i="5"/>
  <c r="J6432" i="5"/>
  <c r="J6431" i="5"/>
  <c r="J6430" i="5"/>
  <c r="J6429" i="5"/>
  <c r="J6428" i="5"/>
  <c r="J6427" i="5"/>
  <c r="J6426" i="5"/>
  <c r="J6425" i="5"/>
  <c r="J6424" i="5"/>
  <c r="J6423" i="5"/>
  <c r="J6422" i="5"/>
  <c r="J6421" i="5"/>
  <c r="J6420" i="5"/>
  <c r="J6419" i="5"/>
  <c r="J6418" i="5"/>
  <c r="J6417" i="5"/>
  <c r="J6416" i="5"/>
  <c r="J6415" i="5"/>
  <c r="J6414" i="5"/>
  <c r="J6413" i="5"/>
  <c r="J6412" i="5"/>
  <c r="J6411" i="5"/>
  <c r="J6410" i="5"/>
  <c r="J6409" i="5"/>
  <c r="J6408" i="5"/>
  <c r="J6407" i="5"/>
  <c r="J6406" i="5"/>
  <c r="J6405" i="5"/>
  <c r="J6404" i="5"/>
  <c r="J6403" i="5"/>
  <c r="J6402" i="5"/>
  <c r="J6401" i="5"/>
  <c r="J6400" i="5"/>
  <c r="J6399" i="5"/>
  <c r="J6398" i="5"/>
  <c r="J6397" i="5"/>
  <c r="J6396" i="5"/>
  <c r="J6395" i="5"/>
  <c r="J6394" i="5"/>
  <c r="J6393" i="5"/>
  <c r="J6392" i="5"/>
  <c r="J6391" i="5"/>
  <c r="J6390" i="5"/>
  <c r="J6389" i="5"/>
  <c r="J6388" i="5"/>
  <c r="J6387" i="5"/>
  <c r="J6386" i="5"/>
  <c r="J6385" i="5"/>
  <c r="J6384" i="5"/>
  <c r="J6383" i="5"/>
  <c r="J6382" i="5"/>
  <c r="J6381" i="5"/>
  <c r="J6380" i="5"/>
  <c r="J6379" i="5"/>
  <c r="J6378" i="5"/>
  <c r="J6377" i="5"/>
  <c r="J6376" i="5"/>
  <c r="J6375" i="5"/>
  <c r="J6374" i="5"/>
  <c r="J6373" i="5"/>
  <c r="J6372" i="5"/>
  <c r="J6371" i="5"/>
  <c r="J6370" i="5"/>
  <c r="J6369" i="5"/>
  <c r="J6368" i="5"/>
  <c r="J6367" i="5"/>
  <c r="J6366" i="5"/>
  <c r="J6365" i="5"/>
  <c r="J6364" i="5"/>
  <c r="J6363" i="5"/>
  <c r="J6362" i="5"/>
  <c r="J6361" i="5"/>
  <c r="J6360" i="5"/>
  <c r="J6359" i="5"/>
  <c r="J6358" i="5"/>
  <c r="J6357" i="5"/>
  <c r="J6356" i="5"/>
  <c r="J6355" i="5"/>
  <c r="J6354" i="5"/>
  <c r="J6353" i="5"/>
  <c r="J6352" i="5"/>
  <c r="J6351" i="5"/>
  <c r="J6350" i="5"/>
  <c r="J6349" i="5"/>
  <c r="J6348" i="5"/>
  <c r="J6347" i="5"/>
  <c r="J6346" i="5"/>
  <c r="J6345" i="5"/>
  <c r="J6344" i="5"/>
  <c r="J6343" i="5"/>
  <c r="J6342" i="5"/>
  <c r="J6341" i="5"/>
  <c r="J6340" i="5"/>
  <c r="J6339" i="5"/>
  <c r="J6338" i="5"/>
  <c r="J6337" i="5"/>
  <c r="J6336" i="5"/>
  <c r="J6335" i="5"/>
  <c r="J6334" i="5"/>
  <c r="J6333" i="5"/>
  <c r="J6332" i="5"/>
  <c r="J6331" i="5"/>
  <c r="J6330" i="5"/>
  <c r="J6329" i="5"/>
  <c r="J6328" i="5"/>
  <c r="J6327" i="5"/>
  <c r="J6326" i="5"/>
  <c r="J6325" i="5"/>
  <c r="J6324" i="5"/>
  <c r="J6323" i="5"/>
  <c r="J6322" i="5"/>
  <c r="J6321" i="5"/>
  <c r="J6320" i="5"/>
  <c r="J6319" i="5"/>
  <c r="J6318" i="5"/>
  <c r="J6317" i="5"/>
  <c r="J6316" i="5"/>
  <c r="J6315" i="5"/>
  <c r="J6314" i="5"/>
  <c r="J6313" i="5"/>
  <c r="J6312" i="5"/>
  <c r="J6311" i="5"/>
  <c r="J6310" i="5"/>
  <c r="J6309" i="5"/>
  <c r="J6308" i="5"/>
  <c r="J6307" i="5"/>
  <c r="J6306" i="5"/>
  <c r="J6305" i="5"/>
  <c r="J6304" i="5"/>
  <c r="J6303" i="5"/>
  <c r="J6302" i="5"/>
  <c r="J6301" i="5"/>
  <c r="J6300" i="5"/>
  <c r="J6299" i="5"/>
  <c r="J6298" i="5"/>
  <c r="J6297" i="5"/>
  <c r="J6296" i="5"/>
  <c r="J6295" i="5"/>
  <c r="J6294" i="5"/>
  <c r="J6293" i="5"/>
  <c r="J6292" i="5"/>
  <c r="J6291" i="5"/>
  <c r="J6290" i="5"/>
  <c r="J6289" i="5"/>
  <c r="J6288" i="5"/>
  <c r="J6287" i="5"/>
  <c r="J6286" i="5"/>
  <c r="J6285" i="5"/>
  <c r="J6284" i="5"/>
  <c r="J6283" i="5"/>
  <c r="J6282" i="5"/>
  <c r="J6281" i="5"/>
  <c r="J6280" i="5"/>
  <c r="J6279" i="5"/>
  <c r="J6278" i="5"/>
  <c r="J6277" i="5"/>
  <c r="J6276" i="5"/>
  <c r="J6275" i="5"/>
  <c r="J6274" i="5"/>
  <c r="J6273" i="5"/>
  <c r="J6272" i="5"/>
  <c r="J6271" i="5"/>
  <c r="J6270" i="5"/>
  <c r="J6269" i="5"/>
  <c r="J6268" i="5"/>
  <c r="J6267" i="5"/>
  <c r="J6266" i="5"/>
  <c r="J6265" i="5"/>
  <c r="J6264" i="5"/>
  <c r="J6263" i="5"/>
  <c r="J6262" i="5"/>
  <c r="J6261" i="5"/>
  <c r="J6260" i="5"/>
  <c r="J6259" i="5"/>
  <c r="J6258" i="5"/>
  <c r="J6257" i="5"/>
  <c r="J6256" i="5"/>
  <c r="J6255" i="5"/>
  <c r="J6254" i="5"/>
  <c r="J6253" i="5"/>
  <c r="J6252" i="5"/>
  <c r="J6251" i="5"/>
  <c r="J6250" i="5"/>
  <c r="J6249" i="5"/>
  <c r="J6248" i="5"/>
  <c r="J6247" i="5"/>
  <c r="J6246" i="5"/>
  <c r="J6245" i="5"/>
  <c r="J6244" i="5"/>
  <c r="J6243" i="5"/>
  <c r="J6242" i="5"/>
  <c r="J6241" i="5"/>
  <c r="J6240" i="5"/>
  <c r="J6239" i="5"/>
  <c r="J6238" i="5"/>
  <c r="J6237" i="5"/>
  <c r="J6236" i="5"/>
  <c r="J6235" i="5"/>
  <c r="J6234" i="5"/>
  <c r="J6233" i="5"/>
  <c r="J6232" i="5"/>
  <c r="J6231" i="5"/>
  <c r="J6230" i="5"/>
  <c r="J6229" i="5"/>
  <c r="J6228" i="5"/>
  <c r="J6227" i="5"/>
  <c r="J6226" i="5"/>
  <c r="J6225" i="5"/>
  <c r="J6224" i="5"/>
  <c r="J6223" i="5"/>
  <c r="J6222" i="5"/>
  <c r="J6221" i="5"/>
  <c r="J6220" i="5"/>
  <c r="J6219" i="5"/>
  <c r="J6218" i="5"/>
  <c r="J6217" i="5"/>
  <c r="J6216" i="5"/>
  <c r="J6215" i="5"/>
  <c r="J6214" i="5"/>
  <c r="J6213" i="5"/>
  <c r="J6212" i="5"/>
  <c r="J6211" i="5"/>
  <c r="J6210" i="5"/>
  <c r="J6209" i="5"/>
  <c r="J6208" i="5"/>
  <c r="J6207" i="5"/>
  <c r="J6206" i="5"/>
  <c r="J6205" i="5"/>
  <c r="J6204" i="5"/>
  <c r="J6203" i="5"/>
  <c r="J6202" i="5"/>
  <c r="J6201" i="5"/>
  <c r="J6200" i="5"/>
  <c r="J6199" i="5"/>
  <c r="J6198" i="5"/>
  <c r="J6197" i="5"/>
  <c r="J6196" i="5"/>
  <c r="J6195" i="5"/>
  <c r="J6194" i="5"/>
  <c r="J6193" i="5"/>
  <c r="J6192" i="5"/>
  <c r="J6191" i="5"/>
  <c r="J6190" i="5"/>
  <c r="J6189" i="5"/>
  <c r="J6188" i="5"/>
  <c r="J6187" i="5"/>
  <c r="J6186" i="5"/>
  <c r="J6185" i="5"/>
  <c r="J6184" i="5"/>
  <c r="J6183" i="5"/>
  <c r="J6182" i="5"/>
  <c r="J6181" i="5"/>
  <c r="J6180" i="5"/>
  <c r="J6179" i="5"/>
  <c r="J6178" i="5"/>
  <c r="J6177" i="5"/>
  <c r="J6176" i="5"/>
  <c r="J6175" i="5"/>
  <c r="J6174" i="5"/>
  <c r="J6173" i="5"/>
  <c r="J6172" i="5"/>
  <c r="J6171" i="5"/>
  <c r="J6170" i="5"/>
  <c r="J6169" i="5"/>
  <c r="J6168" i="5"/>
  <c r="J6167" i="5"/>
  <c r="J6166" i="5"/>
  <c r="J6165" i="5"/>
  <c r="J6164" i="5"/>
  <c r="J6163" i="5"/>
  <c r="J6162" i="5"/>
  <c r="J6161" i="5"/>
  <c r="J6160" i="5"/>
  <c r="J6159" i="5"/>
  <c r="J6158" i="5"/>
  <c r="J6157" i="5"/>
  <c r="J6156" i="5"/>
  <c r="J6155" i="5"/>
  <c r="J6154" i="5"/>
  <c r="J6153" i="5"/>
  <c r="J6152" i="5"/>
  <c r="J6151" i="5"/>
  <c r="J6150" i="5"/>
  <c r="J6149" i="5"/>
  <c r="J6148" i="5"/>
  <c r="J6147" i="5"/>
  <c r="J6146" i="5"/>
  <c r="J6145" i="5"/>
  <c r="J6144" i="5"/>
  <c r="J6143" i="5"/>
  <c r="J6142" i="5"/>
  <c r="J6141" i="5"/>
  <c r="J6140" i="5"/>
  <c r="J6139" i="5"/>
  <c r="J6138" i="5"/>
  <c r="J6137" i="5"/>
  <c r="J6136" i="5"/>
  <c r="J6135" i="5"/>
  <c r="J6134" i="5"/>
  <c r="J6133" i="5"/>
  <c r="J6132" i="5"/>
  <c r="J6131" i="5"/>
  <c r="J6130" i="5"/>
  <c r="J6129" i="5"/>
  <c r="J6128" i="5"/>
  <c r="J6127" i="5"/>
  <c r="J6126" i="5"/>
  <c r="J6125" i="5"/>
  <c r="J6124" i="5"/>
  <c r="J6123" i="5"/>
  <c r="J6122" i="5"/>
  <c r="J6121" i="5"/>
  <c r="J6120" i="5"/>
  <c r="J6119" i="5"/>
  <c r="J6118" i="5"/>
  <c r="J6117" i="5"/>
  <c r="J6116" i="5"/>
  <c r="J6115" i="5"/>
  <c r="J6114" i="5"/>
  <c r="J6113" i="5"/>
  <c r="J6112" i="5"/>
  <c r="J6111" i="5"/>
  <c r="J6110" i="5"/>
  <c r="J6109" i="5"/>
  <c r="J6108" i="5"/>
  <c r="J6107" i="5"/>
  <c r="J6106" i="5"/>
  <c r="J6105" i="5"/>
  <c r="J6104" i="5"/>
  <c r="J6103" i="5"/>
  <c r="J6102" i="5"/>
  <c r="J6101" i="5"/>
  <c r="J6100" i="5"/>
  <c r="J6099" i="5"/>
  <c r="J6098" i="5"/>
  <c r="J6097" i="5"/>
  <c r="J6096" i="5"/>
  <c r="J6095" i="5"/>
  <c r="J6094" i="5"/>
  <c r="J6093" i="5"/>
  <c r="J6092" i="5"/>
  <c r="J6091" i="5"/>
  <c r="J6090" i="5"/>
  <c r="J6089" i="5"/>
  <c r="J6088" i="5"/>
  <c r="J6087" i="5"/>
  <c r="J6086" i="5"/>
  <c r="J6085" i="5"/>
  <c r="J6084" i="5"/>
  <c r="J6083" i="5"/>
  <c r="J6082" i="5"/>
  <c r="J6081" i="5"/>
  <c r="J6080" i="5"/>
  <c r="J6079" i="5"/>
  <c r="J6078" i="5"/>
  <c r="J6077" i="5"/>
  <c r="J6076" i="5"/>
  <c r="J6075" i="5"/>
  <c r="J6074" i="5"/>
  <c r="J6073" i="5"/>
  <c r="J6072" i="5"/>
  <c r="J6071" i="5"/>
  <c r="J6070" i="5"/>
  <c r="J6069" i="5"/>
  <c r="J6068" i="5"/>
  <c r="J6067" i="5"/>
  <c r="J6066" i="5"/>
  <c r="J6065" i="5"/>
  <c r="J6064" i="5"/>
  <c r="J6063" i="5"/>
  <c r="J6062" i="5"/>
  <c r="J6061" i="5"/>
  <c r="J6060" i="5"/>
  <c r="J6059" i="5"/>
  <c r="J6058" i="5"/>
  <c r="J6057" i="5"/>
  <c r="J6056" i="5"/>
  <c r="J6055" i="5"/>
  <c r="J6054" i="5"/>
  <c r="J6053" i="5"/>
  <c r="J6052" i="5"/>
  <c r="J6051" i="5"/>
  <c r="J6050" i="5"/>
  <c r="J6049" i="5"/>
  <c r="J6048" i="5"/>
  <c r="J6047" i="5"/>
  <c r="J6046" i="5"/>
  <c r="J6045" i="5"/>
  <c r="J6044" i="5"/>
  <c r="J6043" i="5"/>
  <c r="J6042" i="5"/>
  <c r="J6041" i="5"/>
  <c r="J6040" i="5"/>
  <c r="J6039" i="5"/>
  <c r="J6038" i="5"/>
  <c r="J6037" i="5"/>
  <c r="J6036" i="5"/>
  <c r="J6035" i="5"/>
  <c r="J6034" i="5"/>
  <c r="J6033" i="5"/>
  <c r="J6032" i="5"/>
  <c r="J6031" i="5"/>
  <c r="J6030" i="5"/>
  <c r="J6029" i="5"/>
  <c r="J6028" i="5"/>
  <c r="J6027" i="5"/>
  <c r="J6026" i="5"/>
  <c r="J6025" i="5"/>
  <c r="J6024" i="5"/>
  <c r="J6023" i="5"/>
  <c r="J6022" i="5"/>
  <c r="J6021" i="5"/>
  <c r="J6020" i="5"/>
  <c r="J6019" i="5"/>
  <c r="J6018" i="5"/>
  <c r="J6017" i="5"/>
  <c r="J6016" i="5"/>
  <c r="J6015" i="5"/>
  <c r="J6014" i="5"/>
  <c r="J6013" i="5"/>
  <c r="J6012" i="5"/>
  <c r="J6011" i="5"/>
  <c r="J6010" i="5"/>
  <c r="J6009" i="5"/>
  <c r="J6008" i="5"/>
  <c r="J6007" i="5"/>
  <c r="J6006" i="5"/>
  <c r="J6005" i="5"/>
  <c r="J6004" i="5"/>
  <c r="J6003" i="5"/>
  <c r="J6002" i="5"/>
  <c r="J6001" i="5"/>
  <c r="J6000" i="5"/>
  <c r="J5999" i="5"/>
  <c r="J5998" i="5"/>
  <c r="J5997" i="5"/>
  <c r="J5996" i="5"/>
  <c r="J5995" i="5"/>
  <c r="J5994" i="5"/>
  <c r="J5993" i="5"/>
  <c r="J5992" i="5"/>
  <c r="J5991" i="5"/>
  <c r="J5990" i="5"/>
  <c r="J5989" i="5"/>
  <c r="J5988" i="5"/>
  <c r="J5987" i="5"/>
  <c r="J5986" i="5"/>
  <c r="J5985" i="5"/>
  <c r="J5984" i="5"/>
  <c r="J5983" i="5"/>
  <c r="J5982" i="5"/>
  <c r="J5981" i="5"/>
  <c r="J5980" i="5"/>
  <c r="J5979" i="5"/>
  <c r="J5978" i="5"/>
  <c r="J5977" i="5"/>
  <c r="J5976" i="5"/>
  <c r="J5975" i="5"/>
  <c r="J5974" i="5"/>
  <c r="J5973" i="5"/>
  <c r="J5972" i="5"/>
  <c r="J5971" i="5"/>
  <c r="J5970" i="5"/>
  <c r="J5969" i="5"/>
  <c r="J5968" i="5"/>
  <c r="J5967" i="5"/>
  <c r="J5966" i="5"/>
  <c r="J5965" i="5"/>
  <c r="J5964" i="5"/>
  <c r="J5963" i="5"/>
  <c r="J5962" i="5"/>
  <c r="J5961" i="5"/>
  <c r="J5960" i="5"/>
  <c r="J5959" i="5"/>
  <c r="J5958" i="5"/>
  <c r="J5957" i="5"/>
  <c r="J5956" i="5"/>
  <c r="J5955" i="5"/>
  <c r="J5954" i="5"/>
  <c r="J5953" i="5"/>
  <c r="J5952" i="5"/>
  <c r="J5951" i="5"/>
  <c r="J5950" i="5"/>
  <c r="J5949" i="5"/>
  <c r="J5948" i="5"/>
  <c r="J5947" i="5"/>
  <c r="J5946" i="5"/>
  <c r="J5945" i="5"/>
  <c r="J5944" i="5"/>
  <c r="J5943" i="5"/>
  <c r="J5942" i="5"/>
  <c r="J5941" i="5"/>
  <c r="J5940" i="5"/>
  <c r="J5939" i="5"/>
  <c r="J5938" i="5"/>
  <c r="J5937" i="5"/>
  <c r="J5936" i="5"/>
  <c r="J5935" i="5"/>
  <c r="J5934" i="5"/>
  <c r="J5933" i="5"/>
  <c r="J5932" i="5"/>
  <c r="J5931" i="5"/>
  <c r="J5930" i="5"/>
  <c r="J5929" i="5"/>
  <c r="J5928" i="5"/>
  <c r="J5927" i="5"/>
  <c r="J5926" i="5"/>
  <c r="J5925" i="5"/>
  <c r="J5924" i="5"/>
  <c r="J5923" i="5"/>
  <c r="J5922" i="5"/>
  <c r="J5921" i="5"/>
  <c r="J5920" i="5"/>
  <c r="J5919" i="5"/>
  <c r="J5918" i="5"/>
  <c r="J5917" i="5"/>
  <c r="J5916" i="5"/>
  <c r="J5915" i="5"/>
  <c r="J5914" i="5"/>
  <c r="J5913" i="5"/>
  <c r="J5912" i="5"/>
  <c r="J5911" i="5"/>
  <c r="J5910" i="5"/>
  <c r="J5909" i="5"/>
  <c r="J5908" i="5"/>
  <c r="J5907" i="5"/>
  <c r="J5906" i="5"/>
  <c r="J5905" i="5"/>
  <c r="J5904" i="5"/>
  <c r="J5903" i="5"/>
  <c r="J5902" i="5"/>
  <c r="J5901" i="5"/>
  <c r="J5900" i="5"/>
  <c r="J5899" i="5"/>
  <c r="J5898" i="5"/>
  <c r="J5897" i="5"/>
  <c r="J5896" i="5"/>
  <c r="J5895" i="5"/>
  <c r="J5894" i="5"/>
  <c r="J5893" i="5"/>
  <c r="J5892" i="5"/>
  <c r="J5891" i="5"/>
  <c r="J5890" i="5"/>
  <c r="J5889" i="5"/>
  <c r="J5888" i="5"/>
  <c r="J5887" i="5"/>
  <c r="J5886" i="5"/>
  <c r="J5885" i="5"/>
  <c r="J5884" i="5"/>
  <c r="J5883" i="5"/>
  <c r="J5882" i="5"/>
  <c r="J5881" i="5"/>
  <c r="J5880" i="5"/>
  <c r="J5879" i="5"/>
  <c r="J5878" i="5"/>
  <c r="J5877" i="5"/>
  <c r="J5876" i="5"/>
  <c r="J5875" i="5"/>
  <c r="J5874" i="5"/>
  <c r="J5873" i="5"/>
  <c r="J5872" i="5"/>
  <c r="J5871" i="5"/>
  <c r="J5870" i="5"/>
  <c r="J5869" i="5"/>
  <c r="J5868" i="5"/>
  <c r="J5867" i="5"/>
  <c r="J5866" i="5"/>
  <c r="J5865" i="5"/>
  <c r="J5864" i="5"/>
  <c r="J5863" i="5"/>
  <c r="J5862" i="5"/>
  <c r="J5861" i="5"/>
  <c r="J5860" i="5"/>
  <c r="J5859" i="5"/>
  <c r="J5858" i="5"/>
  <c r="J5857" i="5"/>
  <c r="J5856" i="5"/>
  <c r="J5855" i="5"/>
  <c r="J5854" i="5"/>
  <c r="J5853" i="5"/>
  <c r="J5852" i="5"/>
  <c r="J5851" i="5"/>
  <c r="J5850" i="5"/>
  <c r="J5849" i="5"/>
  <c r="J5848" i="5"/>
  <c r="J5847" i="5"/>
  <c r="J5846" i="5"/>
  <c r="J5845" i="5"/>
  <c r="J5844" i="5"/>
  <c r="J5843" i="5"/>
  <c r="J5842" i="5"/>
  <c r="J5841" i="5"/>
  <c r="J5840" i="5"/>
  <c r="J5839" i="5"/>
  <c r="J5838" i="5"/>
  <c r="J5837" i="5"/>
  <c r="J5836" i="5"/>
  <c r="J5835" i="5"/>
  <c r="J5834" i="5"/>
  <c r="J5833" i="5"/>
  <c r="J5832" i="5"/>
  <c r="J5831" i="5"/>
  <c r="J5830" i="5"/>
  <c r="J5829" i="5"/>
  <c r="J5828" i="5"/>
  <c r="J5827" i="5"/>
  <c r="J5826" i="5"/>
  <c r="J5825" i="5"/>
  <c r="J5824" i="5"/>
  <c r="J5823" i="5"/>
  <c r="J5822" i="5"/>
  <c r="J5821" i="5"/>
  <c r="J5820" i="5"/>
  <c r="J5819" i="5"/>
  <c r="J5818" i="5"/>
  <c r="J5817" i="5"/>
  <c r="J5816" i="5"/>
  <c r="J5815" i="5"/>
  <c r="J5814" i="5"/>
  <c r="J5813" i="5"/>
  <c r="J5812" i="5"/>
  <c r="J5811" i="5"/>
  <c r="J5810" i="5"/>
  <c r="J5809" i="5"/>
  <c r="J5808" i="5"/>
  <c r="J5807" i="5"/>
  <c r="J5806" i="5"/>
  <c r="J5805" i="5"/>
  <c r="J5804" i="5"/>
  <c r="J5803" i="5"/>
  <c r="J5802" i="5"/>
  <c r="J5801" i="5"/>
  <c r="J5800" i="5"/>
  <c r="J5799" i="5"/>
  <c r="J5798" i="5"/>
  <c r="J5797" i="5"/>
  <c r="J5796" i="5"/>
  <c r="J5795" i="5"/>
  <c r="J5794" i="5"/>
  <c r="J5793" i="5"/>
  <c r="J5792" i="5"/>
  <c r="J5791" i="5"/>
  <c r="J5790" i="5"/>
  <c r="J5789" i="5"/>
  <c r="J5788" i="5"/>
  <c r="J5787" i="5"/>
  <c r="J5786" i="5"/>
  <c r="J5785" i="5"/>
  <c r="J5784" i="5"/>
  <c r="J5783" i="5"/>
  <c r="J5782" i="5"/>
  <c r="J5781" i="5"/>
  <c r="J5780" i="5"/>
  <c r="J5779" i="5"/>
  <c r="J5778" i="5"/>
  <c r="J5777" i="5"/>
  <c r="J5776" i="5"/>
  <c r="J5775" i="5"/>
  <c r="J5774" i="5"/>
  <c r="J5773" i="5"/>
  <c r="J5772" i="5"/>
  <c r="J5771" i="5"/>
  <c r="J5770" i="5"/>
  <c r="J5769" i="5"/>
  <c r="J5768" i="5"/>
  <c r="J5767" i="5"/>
  <c r="J5766" i="5"/>
  <c r="J5765" i="5"/>
  <c r="J5764" i="5"/>
  <c r="J5763" i="5"/>
  <c r="J5762" i="5"/>
  <c r="J5761" i="5"/>
  <c r="J5760" i="5"/>
  <c r="J5759" i="5"/>
  <c r="J5758" i="5"/>
  <c r="J5757" i="5"/>
  <c r="J5756" i="5"/>
  <c r="J5755" i="5"/>
  <c r="J5754" i="5"/>
  <c r="J5753" i="5"/>
  <c r="J5752" i="5"/>
  <c r="J5751" i="5"/>
  <c r="J5750" i="5"/>
  <c r="J5749" i="5"/>
  <c r="J5748" i="5"/>
  <c r="J5747" i="5"/>
  <c r="J5746" i="5"/>
  <c r="J5745" i="5"/>
  <c r="J5744" i="5"/>
  <c r="J5743" i="5"/>
  <c r="J5742" i="5"/>
  <c r="J5741" i="5"/>
  <c r="J5740" i="5"/>
  <c r="J5739" i="5"/>
  <c r="J5738" i="5"/>
  <c r="J5737" i="5"/>
  <c r="J5736" i="5"/>
  <c r="J5735" i="5"/>
  <c r="J5734" i="5"/>
  <c r="J5733" i="5"/>
  <c r="J5732" i="5"/>
  <c r="J5731" i="5"/>
  <c r="J5730" i="5"/>
  <c r="J5729" i="5"/>
  <c r="J5728" i="5"/>
  <c r="J5727" i="5"/>
  <c r="J5726" i="5"/>
  <c r="J5725" i="5"/>
  <c r="J5724" i="5"/>
  <c r="J5723" i="5"/>
  <c r="J5722" i="5"/>
  <c r="J5721" i="5"/>
  <c r="J5720" i="5"/>
  <c r="J5719" i="5"/>
  <c r="J5718" i="5"/>
  <c r="J5717" i="5"/>
  <c r="J5716" i="5"/>
  <c r="J5715" i="5"/>
  <c r="J5714" i="5"/>
  <c r="J5713" i="5"/>
  <c r="J5712" i="5"/>
  <c r="J5711" i="5"/>
  <c r="J5710" i="5"/>
  <c r="J5709" i="5"/>
  <c r="J5708" i="5"/>
  <c r="J5707" i="5"/>
  <c r="J5706" i="5"/>
  <c r="J5705" i="5"/>
  <c r="J5704" i="5"/>
  <c r="J5703" i="5"/>
  <c r="J5702" i="5"/>
  <c r="J5701" i="5"/>
  <c r="J5700" i="5"/>
  <c r="J5699" i="5"/>
  <c r="J5698" i="5"/>
  <c r="J5697" i="5"/>
  <c r="J5696" i="5"/>
  <c r="J5695" i="5"/>
  <c r="J5694" i="5"/>
  <c r="J5693" i="5"/>
  <c r="J5692" i="5"/>
  <c r="J5691" i="5"/>
  <c r="J5690" i="5"/>
  <c r="J5689" i="5"/>
  <c r="J5688" i="5"/>
  <c r="J5687" i="5"/>
  <c r="J5686" i="5"/>
  <c r="J5685" i="5"/>
  <c r="J5684" i="5"/>
  <c r="J5683" i="5"/>
  <c r="J5682" i="5"/>
  <c r="J5681" i="5"/>
  <c r="J5680" i="5"/>
  <c r="J5679" i="5"/>
  <c r="J5678" i="5"/>
  <c r="J5677" i="5"/>
  <c r="J5676" i="5"/>
  <c r="J5675" i="5"/>
  <c r="J5674" i="5"/>
  <c r="J5673" i="5"/>
  <c r="J5672" i="5"/>
  <c r="J5671" i="5"/>
  <c r="J5670" i="5"/>
  <c r="J5669" i="5"/>
  <c r="J5668" i="5"/>
  <c r="J5667" i="5"/>
  <c r="J5666" i="5"/>
  <c r="J5665" i="5"/>
  <c r="J5664" i="5"/>
  <c r="J5663" i="5"/>
  <c r="J5662" i="5"/>
  <c r="J5661" i="5"/>
  <c r="J5660" i="5"/>
  <c r="J5659" i="5"/>
  <c r="J5658" i="5"/>
  <c r="J5657" i="5"/>
  <c r="J5656" i="5"/>
  <c r="J5655" i="5"/>
  <c r="J5654" i="5"/>
  <c r="J5653" i="5"/>
  <c r="J5652" i="5"/>
  <c r="J5651" i="5"/>
  <c r="J5650" i="5"/>
  <c r="J5649" i="5"/>
  <c r="J5648" i="5"/>
  <c r="J5647" i="5"/>
  <c r="J5646" i="5"/>
  <c r="J5645" i="5"/>
  <c r="J5644" i="5"/>
  <c r="J5643" i="5"/>
  <c r="J5642" i="5"/>
  <c r="J5641" i="5"/>
  <c r="J5640" i="5"/>
  <c r="J5639" i="5"/>
  <c r="J5638" i="5"/>
  <c r="J5637" i="5"/>
  <c r="J5636" i="5"/>
  <c r="J5635" i="5"/>
  <c r="J5634" i="5"/>
  <c r="J5633" i="5"/>
  <c r="J5632" i="5"/>
  <c r="J5631" i="5"/>
  <c r="J5630" i="5"/>
  <c r="J5629" i="5"/>
  <c r="J5628" i="5"/>
  <c r="J5627" i="5"/>
  <c r="J5626" i="5"/>
  <c r="J5625" i="5"/>
  <c r="J5624" i="5"/>
  <c r="J5623" i="5"/>
  <c r="J5622" i="5"/>
  <c r="J5621" i="5"/>
  <c r="J5620" i="5"/>
  <c r="J5619" i="5"/>
  <c r="J5618" i="5"/>
  <c r="J5617" i="5"/>
  <c r="J5616" i="5"/>
  <c r="J5615" i="5"/>
  <c r="J5614" i="5"/>
  <c r="J5613" i="5"/>
  <c r="J5612" i="5"/>
  <c r="J5611" i="5"/>
  <c r="J5610" i="5"/>
  <c r="J5609" i="5"/>
  <c r="J5608" i="5"/>
  <c r="J5607" i="5"/>
  <c r="J5606" i="5"/>
  <c r="J5605" i="5"/>
  <c r="J5604" i="5"/>
  <c r="J5603" i="5"/>
  <c r="J5602" i="5"/>
  <c r="J5601" i="5"/>
  <c r="J5600" i="5"/>
  <c r="J5599" i="5"/>
  <c r="J5598" i="5"/>
  <c r="J5597" i="5"/>
  <c r="J5596" i="5"/>
  <c r="J5595" i="5"/>
  <c r="J5594" i="5"/>
  <c r="J5593" i="5"/>
  <c r="J5592" i="5"/>
  <c r="J5591" i="5"/>
  <c r="J5590" i="5"/>
  <c r="J5589" i="5"/>
  <c r="J5588" i="5"/>
  <c r="J5587" i="5"/>
  <c r="J5586" i="5"/>
  <c r="J5585" i="5"/>
  <c r="J5584" i="5"/>
  <c r="J5583" i="5"/>
  <c r="J5582" i="5"/>
  <c r="J5581" i="5"/>
  <c r="J5580" i="5"/>
  <c r="J5579" i="5"/>
  <c r="J5578" i="5"/>
  <c r="J5577" i="5"/>
  <c r="J5576" i="5"/>
  <c r="J5575" i="5"/>
  <c r="J5574" i="5"/>
  <c r="J5573" i="5"/>
  <c r="J5572" i="5"/>
  <c r="J5571" i="5"/>
  <c r="J5570" i="5"/>
  <c r="J5569" i="5"/>
  <c r="J5568" i="5"/>
  <c r="J5567" i="5"/>
  <c r="J5566" i="5"/>
  <c r="J5565" i="5"/>
  <c r="J5564" i="5"/>
  <c r="J5563" i="5"/>
  <c r="J5562" i="5"/>
  <c r="J5561" i="5"/>
  <c r="J5560" i="5"/>
  <c r="J5559" i="5"/>
  <c r="J5558" i="5"/>
  <c r="J5557" i="5"/>
  <c r="J5556" i="5"/>
  <c r="J5555" i="5"/>
  <c r="J5554" i="5"/>
  <c r="J5553" i="5"/>
  <c r="J5552" i="5"/>
  <c r="J5551" i="5"/>
  <c r="J5550" i="5"/>
  <c r="J5549" i="5"/>
  <c r="J5548" i="5"/>
  <c r="J5547" i="5"/>
  <c r="J5546" i="5"/>
  <c r="J5545" i="5"/>
  <c r="J5544" i="5"/>
  <c r="J5543" i="5"/>
  <c r="J5542" i="5"/>
  <c r="J5541" i="5"/>
  <c r="J5540" i="5"/>
  <c r="J5539" i="5"/>
  <c r="J5538" i="5"/>
  <c r="J5537" i="5"/>
  <c r="J5536" i="5"/>
  <c r="J5535" i="5"/>
  <c r="J5534" i="5"/>
  <c r="J5533" i="5"/>
  <c r="J5532" i="5"/>
  <c r="J5531" i="5"/>
  <c r="J5530" i="5"/>
  <c r="J5529" i="5"/>
  <c r="J5528" i="5"/>
  <c r="J5527" i="5"/>
  <c r="J5526" i="5"/>
  <c r="J5525" i="5"/>
  <c r="J5524" i="5"/>
  <c r="J5523" i="5"/>
  <c r="J5522" i="5"/>
  <c r="J5521" i="5"/>
  <c r="J5520" i="5"/>
  <c r="J5519" i="5"/>
  <c r="J5518" i="5"/>
  <c r="J5517" i="5"/>
  <c r="J5516" i="5"/>
  <c r="J5515" i="5"/>
  <c r="J5514" i="5"/>
  <c r="J5513" i="5"/>
  <c r="J5512" i="5"/>
  <c r="J5511" i="5"/>
  <c r="J5510" i="5"/>
  <c r="J5509" i="5"/>
  <c r="J5508" i="5"/>
  <c r="J5507" i="5"/>
  <c r="J5506" i="5"/>
  <c r="J5505" i="5"/>
  <c r="J5504" i="5"/>
  <c r="J5503" i="5"/>
  <c r="J5502" i="5"/>
  <c r="J5501" i="5"/>
  <c r="J5500" i="5"/>
  <c r="J5499" i="5"/>
  <c r="J5498" i="5"/>
  <c r="J5497" i="5"/>
  <c r="J5496" i="5"/>
  <c r="J5495" i="5"/>
  <c r="J5494" i="5"/>
  <c r="J5493" i="5"/>
  <c r="J5492" i="5"/>
  <c r="J5491" i="5"/>
  <c r="J5490" i="5"/>
  <c r="J5489" i="5"/>
  <c r="J5488" i="5"/>
  <c r="J5487" i="5"/>
  <c r="J5486" i="5"/>
  <c r="J5485" i="5"/>
  <c r="J5484" i="5"/>
  <c r="J5483" i="5"/>
  <c r="J5482" i="5"/>
  <c r="J5481" i="5"/>
  <c r="J5480" i="5"/>
  <c r="J5479" i="5"/>
  <c r="J5478" i="5"/>
  <c r="J5477" i="5"/>
  <c r="J5476" i="5"/>
  <c r="J5475" i="5"/>
  <c r="J5474" i="5"/>
  <c r="J5473" i="5"/>
  <c r="J5472" i="5"/>
  <c r="J5471" i="5"/>
  <c r="J5470" i="5"/>
  <c r="J5469" i="5"/>
  <c r="J5468" i="5"/>
  <c r="J5467" i="5"/>
  <c r="J5466" i="5"/>
  <c r="J5465" i="5"/>
  <c r="J5464" i="5"/>
  <c r="J5463" i="5"/>
  <c r="J5462" i="5"/>
  <c r="J5461" i="5"/>
  <c r="J5460" i="5"/>
  <c r="J5459" i="5"/>
  <c r="J5458" i="5"/>
  <c r="J5457" i="5"/>
  <c r="J5456" i="5"/>
  <c r="J5455" i="5"/>
  <c r="J5454" i="5"/>
  <c r="J5453" i="5"/>
  <c r="J5452" i="5"/>
  <c r="J5451" i="5"/>
  <c r="J5450" i="5"/>
  <c r="J5449" i="5"/>
  <c r="J5448" i="5"/>
  <c r="J5447" i="5"/>
  <c r="J5446" i="5"/>
  <c r="J5445" i="5"/>
  <c r="J5444" i="5"/>
  <c r="J5443" i="5"/>
  <c r="J5442" i="5"/>
  <c r="J5441" i="5"/>
  <c r="J5440" i="5"/>
  <c r="J5439" i="5"/>
  <c r="J5438" i="5"/>
  <c r="J5437" i="5"/>
  <c r="J5436" i="5"/>
  <c r="J5435" i="5"/>
  <c r="J5434" i="5"/>
  <c r="J5433" i="5"/>
  <c r="J5432" i="5"/>
  <c r="J5431" i="5"/>
  <c r="J5430" i="5"/>
  <c r="J5429" i="5"/>
  <c r="J5428" i="5"/>
  <c r="J5427" i="5"/>
  <c r="J5426" i="5"/>
  <c r="J5425" i="5"/>
  <c r="J5424" i="5"/>
  <c r="J5423" i="5"/>
  <c r="J5422" i="5"/>
  <c r="J5421" i="5"/>
  <c r="J5420" i="5"/>
  <c r="J5419" i="5"/>
  <c r="J5418" i="5"/>
  <c r="J5417" i="5"/>
  <c r="J5416" i="5"/>
  <c r="J5415" i="5"/>
  <c r="J5414" i="5"/>
  <c r="J5413" i="5"/>
  <c r="J5412" i="5"/>
  <c r="J5411" i="5"/>
  <c r="J5410" i="5"/>
  <c r="J5409" i="5"/>
  <c r="J5408" i="5"/>
  <c r="J5407" i="5"/>
  <c r="J5406" i="5"/>
  <c r="J5405" i="5"/>
  <c r="J5404" i="5"/>
  <c r="J5403" i="5"/>
  <c r="J5402" i="5"/>
  <c r="J5401" i="5"/>
  <c r="J5400" i="5"/>
  <c r="J5399" i="5"/>
  <c r="J5398" i="5"/>
  <c r="J5397" i="5"/>
  <c r="J5396" i="5"/>
  <c r="J5395" i="5"/>
  <c r="J5394" i="5"/>
  <c r="J5393" i="5"/>
  <c r="J5392" i="5"/>
  <c r="J5391" i="5"/>
  <c r="J5390" i="5"/>
  <c r="J5389" i="5"/>
  <c r="J5388" i="5"/>
  <c r="J5387" i="5"/>
  <c r="J5386" i="5"/>
  <c r="J5385" i="5"/>
  <c r="J5384" i="5"/>
  <c r="J5383" i="5"/>
  <c r="J5382" i="5"/>
  <c r="J5381" i="5"/>
  <c r="J5380" i="5"/>
  <c r="J5379" i="5"/>
  <c r="J5378" i="5"/>
  <c r="J5377" i="5"/>
  <c r="J5376" i="5"/>
  <c r="J5375" i="5"/>
  <c r="J5374" i="5"/>
  <c r="J5373" i="5"/>
  <c r="J5372" i="5"/>
  <c r="J5371" i="5"/>
  <c r="J5370" i="5"/>
  <c r="J5369" i="5"/>
  <c r="J5368" i="5"/>
  <c r="J5367" i="5"/>
  <c r="J5366" i="5"/>
  <c r="J5365" i="5"/>
  <c r="J5364" i="5"/>
  <c r="J5363" i="5"/>
  <c r="J5362" i="5"/>
  <c r="J5361" i="5"/>
  <c r="J5360" i="5"/>
  <c r="J5359" i="5"/>
  <c r="J5358" i="5"/>
  <c r="J5357" i="5"/>
  <c r="J5356" i="5"/>
  <c r="J5355" i="5"/>
  <c r="J5354" i="5"/>
  <c r="J5353" i="5"/>
  <c r="J5352" i="5"/>
  <c r="J5351" i="5"/>
  <c r="J5350" i="5"/>
  <c r="J5349" i="5"/>
  <c r="J5348" i="5"/>
  <c r="J5347" i="5"/>
  <c r="J5346" i="5"/>
  <c r="J5345" i="5"/>
  <c r="J5344" i="5"/>
  <c r="J5343" i="5"/>
  <c r="J5342" i="5"/>
  <c r="J5341" i="5"/>
  <c r="J5340" i="5"/>
  <c r="J5339" i="5"/>
  <c r="J5338" i="5"/>
  <c r="J5337" i="5"/>
  <c r="J5336" i="5"/>
  <c r="J5335" i="5"/>
  <c r="J5334" i="5"/>
  <c r="J5333" i="5"/>
  <c r="J5332" i="5"/>
  <c r="J5331" i="5"/>
  <c r="J5330" i="5"/>
  <c r="J5329" i="5"/>
  <c r="J5328" i="5"/>
  <c r="J5327" i="5"/>
  <c r="J5326" i="5"/>
  <c r="J5325" i="5"/>
  <c r="J5324" i="5"/>
  <c r="J5323" i="5"/>
  <c r="J5322" i="5"/>
  <c r="J5321" i="5"/>
  <c r="J5320" i="5"/>
  <c r="J5319" i="5"/>
  <c r="J5318" i="5"/>
  <c r="J5317" i="5"/>
  <c r="J5316" i="5"/>
  <c r="J5315" i="5"/>
  <c r="J5314" i="5"/>
  <c r="J5313" i="5"/>
  <c r="J5312" i="5"/>
  <c r="J5311" i="5"/>
  <c r="J5310" i="5"/>
  <c r="J5309" i="5"/>
  <c r="J5308" i="5"/>
  <c r="J5307" i="5"/>
  <c r="J5306" i="5"/>
  <c r="J5305" i="5"/>
  <c r="J5304" i="5"/>
  <c r="J5303" i="5"/>
  <c r="J5302" i="5"/>
  <c r="J5301" i="5"/>
  <c r="J5300" i="5"/>
  <c r="J5299" i="5"/>
  <c r="J5298" i="5"/>
  <c r="J5297" i="5"/>
  <c r="J5296" i="5"/>
  <c r="J5295" i="5"/>
  <c r="J5294" i="5"/>
  <c r="J5293" i="5"/>
  <c r="J5292" i="5"/>
  <c r="J5291" i="5"/>
  <c r="J5290" i="5"/>
  <c r="J5289" i="5"/>
  <c r="J5288" i="5"/>
  <c r="J5287" i="5"/>
  <c r="J5286" i="5"/>
  <c r="J5285" i="5"/>
  <c r="J5284" i="5"/>
  <c r="J5283" i="5"/>
  <c r="J5282" i="5"/>
  <c r="J5281" i="5"/>
  <c r="J5280" i="5"/>
  <c r="J5279" i="5"/>
  <c r="J5278" i="5"/>
  <c r="J5277" i="5"/>
  <c r="J5276" i="5"/>
  <c r="J5275" i="5"/>
  <c r="J5274" i="5"/>
  <c r="J5273" i="5"/>
  <c r="J5272" i="5"/>
  <c r="J5271" i="5"/>
  <c r="J5270" i="5"/>
  <c r="J5269" i="5"/>
  <c r="J5268" i="5"/>
  <c r="J5267" i="5"/>
  <c r="J5266" i="5"/>
  <c r="J5265" i="5"/>
  <c r="J5264" i="5"/>
  <c r="J5263" i="5"/>
  <c r="J5262" i="5"/>
  <c r="J5261" i="5"/>
  <c r="J5260" i="5"/>
  <c r="J5259" i="5"/>
  <c r="J5258" i="5"/>
  <c r="J5257" i="5"/>
  <c r="J5256" i="5"/>
  <c r="J5255" i="5"/>
  <c r="J5254" i="5"/>
  <c r="J5253" i="5"/>
  <c r="J5252" i="5"/>
  <c r="J5251" i="5"/>
  <c r="J5250" i="5"/>
  <c r="J5249" i="5"/>
  <c r="J5248" i="5"/>
  <c r="J5247" i="5"/>
  <c r="J5246" i="5"/>
  <c r="J5245" i="5"/>
  <c r="J5244" i="5"/>
  <c r="J5243" i="5"/>
  <c r="J5242" i="5"/>
  <c r="J5241" i="5"/>
  <c r="J5240" i="5"/>
  <c r="J5239" i="5"/>
  <c r="J5238" i="5"/>
  <c r="J5237" i="5"/>
  <c r="J5236" i="5"/>
  <c r="J5235" i="5"/>
  <c r="J5234" i="5"/>
  <c r="J5233" i="5"/>
  <c r="J5232" i="5"/>
  <c r="J5231" i="5"/>
  <c r="J5230" i="5"/>
  <c r="J5229" i="5"/>
  <c r="J5228" i="5"/>
  <c r="J5227" i="5"/>
  <c r="J5226" i="5"/>
  <c r="J5225" i="5"/>
  <c r="J5224" i="5"/>
  <c r="J5223" i="5"/>
  <c r="J5222" i="5"/>
  <c r="J5221" i="5"/>
  <c r="J5220" i="5"/>
  <c r="J5219" i="5"/>
  <c r="J5218" i="5"/>
  <c r="J5217" i="5"/>
  <c r="J5216" i="5"/>
  <c r="J5215" i="5"/>
  <c r="J5214" i="5"/>
  <c r="J5213" i="5"/>
  <c r="J5212" i="5"/>
  <c r="J5211" i="5"/>
  <c r="J5210" i="5"/>
  <c r="J5209" i="5"/>
  <c r="J5208" i="5"/>
  <c r="J5207" i="5"/>
  <c r="J5206" i="5"/>
  <c r="J5205" i="5"/>
  <c r="J5204" i="5"/>
  <c r="J5203" i="5"/>
  <c r="J5202" i="5"/>
  <c r="J5201" i="5"/>
  <c r="J5200" i="5"/>
  <c r="J5199" i="5"/>
  <c r="J5198" i="5"/>
  <c r="J5197" i="5"/>
  <c r="J5196" i="5"/>
  <c r="J5195" i="5"/>
  <c r="J5194" i="5"/>
  <c r="J5193" i="5"/>
  <c r="J5192" i="5"/>
  <c r="J5191" i="5"/>
  <c r="J5190" i="5"/>
  <c r="J5189" i="5"/>
  <c r="J5188" i="5"/>
  <c r="J5187" i="5"/>
  <c r="J5186" i="5"/>
  <c r="J5185" i="5"/>
  <c r="J5184" i="5"/>
  <c r="J5183" i="5"/>
  <c r="J5182" i="5"/>
  <c r="J5181" i="5"/>
  <c r="J5180" i="5"/>
  <c r="J5179" i="5"/>
  <c r="J5178" i="5"/>
  <c r="J5177" i="5"/>
  <c r="J5176" i="5"/>
  <c r="J5175" i="5"/>
  <c r="J5174" i="5"/>
  <c r="J5173" i="5"/>
  <c r="J5172" i="5"/>
  <c r="J5171" i="5"/>
  <c r="J5170" i="5"/>
  <c r="J5169" i="5"/>
  <c r="J5168" i="5"/>
  <c r="J5167" i="5"/>
  <c r="J5166" i="5"/>
  <c r="J5165" i="5"/>
  <c r="J5164" i="5"/>
  <c r="J5163" i="5"/>
  <c r="J5162" i="5"/>
  <c r="J5161" i="5"/>
  <c r="J5160" i="5"/>
  <c r="J5159" i="5"/>
  <c r="J5158" i="5"/>
  <c r="J5157" i="5"/>
  <c r="J5156" i="5"/>
  <c r="J5155" i="5"/>
  <c r="J5154" i="5"/>
  <c r="J5153" i="5"/>
  <c r="J5152" i="5"/>
  <c r="J5151" i="5"/>
  <c r="J5150" i="5"/>
  <c r="J5149" i="5"/>
  <c r="J5148" i="5"/>
  <c r="J5147" i="5"/>
  <c r="J5146" i="5"/>
  <c r="J5145" i="5"/>
  <c r="J5144" i="5"/>
  <c r="J5143" i="5"/>
  <c r="J5142" i="5"/>
  <c r="J5141" i="5"/>
  <c r="J5140" i="5"/>
  <c r="J5139" i="5"/>
  <c r="J5138" i="5"/>
  <c r="J5137" i="5"/>
  <c r="J5136" i="5"/>
  <c r="J5135" i="5"/>
  <c r="J5134" i="5"/>
  <c r="J5133" i="5"/>
  <c r="J5132" i="5"/>
  <c r="J5131" i="5"/>
  <c r="J5130" i="5"/>
  <c r="J5129" i="5"/>
  <c r="J5128" i="5"/>
  <c r="J5127" i="5"/>
  <c r="J5126" i="5"/>
  <c r="J5125" i="5"/>
  <c r="J5124" i="5"/>
  <c r="J5123" i="5"/>
  <c r="J5122" i="5"/>
  <c r="J5121" i="5"/>
  <c r="J5120" i="5"/>
  <c r="J5119" i="5"/>
  <c r="J5118" i="5"/>
  <c r="J5117" i="5"/>
  <c r="J5116" i="5"/>
  <c r="J5115" i="5"/>
  <c r="J5114" i="5"/>
  <c r="J5113" i="5"/>
  <c r="J5112" i="5"/>
  <c r="J5111" i="5"/>
  <c r="J5110" i="5"/>
  <c r="J5109" i="5"/>
  <c r="J5108" i="5"/>
  <c r="J5107" i="5"/>
  <c r="J5106" i="5"/>
  <c r="J5105" i="5"/>
  <c r="J5104" i="5"/>
  <c r="J5103" i="5"/>
  <c r="J5102" i="5"/>
  <c r="J5101" i="5"/>
  <c r="J5100" i="5"/>
  <c r="J5099" i="5"/>
  <c r="J5098" i="5"/>
  <c r="J5097" i="5"/>
  <c r="J5096" i="5"/>
  <c r="J5095" i="5"/>
  <c r="J5094" i="5"/>
  <c r="J5093" i="5"/>
  <c r="J5092" i="5"/>
  <c r="J5091" i="5"/>
  <c r="J5090" i="5"/>
  <c r="J5089" i="5"/>
  <c r="J5088" i="5"/>
  <c r="J5087" i="5"/>
  <c r="J5086" i="5"/>
  <c r="J5085" i="5"/>
  <c r="J5084" i="5"/>
  <c r="J5083" i="5"/>
  <c r="J5082" i="5"/>
  <c r="J5081" i="5"/>
  <c r="J5080" i="5"/>
  <c r="J5079" i="5"/>
  <c r="J5078" i="5"/>
  <c r="J5077" i="5"/>
  <c r="J5076" i="5"/>
  <c r="J5075" i="5"/>
  <c r="J5074" i="5"/>
  <c r="J5073" i="5"/>
  <c r="J5072" i="5"/>
  <c r="J5071" i="5"/>
  <c r="J5070" i="5"/>
  <c r="J5069" i="5"/>
  <c r="J5068" i="5"/>
  <c r="J5067" i="5"/>
  <c r="J5066" i="5"/>
  <c r="J5065" i="5"/>
  <c r="J5064" i="5"/>
  <c r="J5063" i="5"/>
  <c r="J5062" i="5"/>
  <c r="J5061" i="5"/>
  <c r="J5060" i="5"/>
  <c r="J5059" i="5"/>
  <c r="J5058" i="5"/>
  <c r="J5057" i="5"/>
  <c r="J5056" i="5"/>
  <c r="J5055" i="5"/>
  <c r="J5054" i="5"/>
  <c r="J5053" i="5"/>
  <c r="J5052" i="5"/>
  <c r="J5051" i="5"/>
  <c r="J5050" i="5"/>
  <c r="J5049" i="5"/>
  <c r="J5048" i="5"/>
  <c r="J5047" i="5"/>
  <c r="J5046" i="5"/>
  <c r="J5045" i="5"/>
  <c r="J5044" i="5"/>
  <c r="J5043" i="5"/>
  <c r="J5042" i="5"/>
  <c r="J5041" i="5"/>
  <c r="J5040" i="5"/>
  <c r="J5039" i="5"/>
  <c r="J5038" i="5"/>
  <c r="J5037" i="5"/>
  <c r="J5036" i="5"/>
  <c r="J5035" i="5"/>
  <c r="J5034" i="5"/>
  <c r="J5033" i="5"/>
  <c r="J5032" i="5"/>
  <c r="J5031" i="5"/>
  <c r="J5030" i="5"/>
  <c r="J5029" i="5"/>
  <c r="J5028" i="5"/>
  <c r="J5027" i="5"/>
  <c r="J5026" i="5"/>
  <c r="J5025" i="5"/>
  <c r="J5024" i="5"/>
  <c r="J5023" i="5"/>
  <c r="J5022" i="5"/>
  <c r="J5021" i="5"/>
  <c r="J5020" i="5"/>
  <c r="J5019" i="5"/>
  <c r="J5018" i="5"/>
  <c r="J5017" i="5"/>
  <c r="J5016" i="5"/>
  <c r="J5015" i="5"/>
  <c r="J5014" i="5"/>
  <c r="J5013" i="5"/>
  <c r="J5012" i="5"/>
  <c r="J5011" i="5"/>
  <c r="J5010" i="5"/>
  <c r="J5009" i="5"/>
  <c r="J5008" i="5"/>
  <c r="J5007" i="5"/>
  <c r="J5006" i="5"/>
  <c r="J5005" i="5"/>
  <c r="J5004" i="5"/>
  <c r="J5003" i="5"/>
  <c r="J5002" i="5"/>
  <c r="J5001" i="5"/>
  <c r="J5000" i="5"/>
  <c r="J4999" i="5"/>
  <c r="J4998" i="5"/>
  <c r="J4997" i="5"/>
  <c r="J4996" i="5"/>
  <c r="J4995" i="5"/>
  <c r="J4994" i="5"/>
  <c r="J4993" i="5"/>
  <c r="J4992" i="5"/>
  <c r="J4991" i="5"/>
  <c r="J4990" i="5"/>
  <c r="J4989" i="5"/>
  <c r="J4988" i="5"/>
  <c r="J4987" i="5"/>
  <c r="J4986" i="5"/>
  <c r="J4985" i="5"/>
  <c r="J4984" i="5"/>
  <c r="J4983" i="5"/>
  <c r="J4982" i="5"/>
  <c r="J4981" i="5"/>
  <c r="J4980" i="5"/>
  <c r="J4979" i="5"/>
  <c r="J4978" i="5"/>
  <c r="J4977" i="5"/>
  <c r="J4976" i="5"/>
  <c r="J4975" i="5"/>
  <c r="J4974" i="5"/>
  <c r="J4973" i="5"/>
  <c r="J4972" i="5"/>
  <c r="J4971" i="5"/>
  <c r="J4970" i="5"/>
  <c r="J4969" i="5"/>
  <c r="J4968" i="5"/>
  <c r="J4967" i="5"/>
  <c r="J4966" i="5"/>
  <c r="J4965" i="5"/>
  <c r="J4964" i="5"/>
  <c r="J4963" i="5"/>
  <c r="J4962" i="5"/>
  <c r="J4961" i="5"/>
  <c r="J4960" i="5"/>
  <c r="J4959" i="5"/>
  <c r="J4958" i="5"/>
  <c r="J4957" i="5"/>
  <c r="J4956" i="5"/>
  <c r="J4955" i="5"/>
  <c r="J4954" i="5"/>
  <c r="J4953" i="5"/>
  <c r="J4952" i="5"/>
  <c r="J4951" i="5"/>
  <c r="J4950" i="5"/>
  <c r="J4949" i="5"/>
  <c r="J4948" i="5"/>
  <c r="J4947" i="5"/>
  <c r="J4946" i="5"/>
  <c r="J4945" i="5"/>
  <c r="J4944" i="5"/>
  <c r="J4943" i="5"/>
  <c r="J4942" i="5"/>
  <c r="J4941" i="5"/>
  <c r="J4940" i="5"/>
  <c r="J4939" i="5"/>
  <c r="J4938" i="5"/>
  <c r="J4937" i="5"/>
  <c r="J4936" i="5"/>
  <c r="J4935" i="5"/>
  <c r="J4934" i="5"/>
  <c r="J4933" i="5"/>
  <c r="J4932" i="5"/>
  <c r="J4931" i="5"/>
  <c r="J4930" i="5"/>
  <c r="J4929" i="5"/>
  <c r="J4928" i="5"/>
  <c r="J4927" i="5"/>
  <c r="J4926" i="5"/>
  <c r="J4925" i="5"/>
  <c r="J4924" i="5"/>
  <c r="J4923" i="5"/>
  <c r="J4922" i="5"/>
  <c r="J4921" i="5"/>
  <c r="J4920" i="5"/>
  <c r="J4919" i="5"/>
  <c r="J4918" i="5"/>
  <c r="J4917" i="5"/>
  <c r="J4916" i="5"/>
  <c r="J4915" i="5"/>
  <c r="J4914" i="5"/>
  <c r="J4913" i="5"/>
  <c r="J4912" i="5"/>
  <c r="J4911" i="5"/>
  <c r="J4910" i="5"/>
  <c r="J4909" i="5"/>
  <c r="J4908" i="5"/>
  <c r="J4907" i="5"/>
  <c r="J4906" i="5"/>
  <c r="J4905" i="5"/>
  <c r="J4904" i="5"/>
  <c r="J4903" i="5"/>
  <c r="J4902" i="5"/>
  <c r="J4901" i="5"/>
  <c r="J4900" i="5"/>
  <c r="J4899" i="5"/>
  <c r="J4898" i="5"/>
  <c r="J4897" i="5"/>
  <c r="J4896" i="5"/>
  <c r="J4895" i="5"/>
  <c r="J4894" i="5"/>
  <c r="J4893" i="5"/>
  <c r="J4892" i="5"/>
  <c r="J4891" i="5"/>
  <c r="J4890" i="5"/>
  <c r="J4889" i="5"/>
  <c r="J4888" i="5"/>
  <c r="J4887" i="5"/>
  <c r="J4886" i="5"/>
  <c r="J4885" i="5"/>
  <c r="J4884" i="5"/>
  <c r="J4883" i="5"/>
  <c r="J4882" i="5"/>
  <c r="J4881" i="5"/>
  <c r="J4880" i="5"/>
  <c r="J4879" i="5"/>
  <c r="J4878" i="5"/>
  <c r="J4877" i="5"/>
  <c r="J4876" i="5"/>
  <c r="J4875" i="5"/>
  <c r="J4874" i="5"/>
  <c r="J4873" i="5"/>
  <c r="J4872" i="5"/>
  <c r="J4871" i="5"/>
  <c r="J4870" i="5"/>
  <c r="J4869" i="5"/>
  <c r="J4868" i="5"/>
  <c r="J4867" i="5"/>
  <c r="J4866" i="5"/>
  <c r="J4865" i="5"/>
  <c r="J4864" i="5"/>
  <c r="J4863" i="5"/>
  <c r="J4862" i="5"/>
  <c r="J4861" i="5"/>
  <c r="J4860" i="5"/>
  <c r="J4859" i="5"/>
  <c r="J4858" i="5"/>
  <c r="J4857" i="5"/>
  <c r="J4856" i="5"/>
  <c r="J4855" i="5"/>
  <c r="J4854" i="5"/>
  <c r="J4853" i="5"/>
  <c r="J4852" i="5"/>
  <c r="J4851" i="5"/>
  <c r="J4850" i="5"/>
  <c r="J4849" i="5"/>
  <c r="J4848" i="5"/>
  <c r="J4847" i="5"/>
  <c r="J4846" i="5"/>
  <c r="J4845" i="5"/>
  <c r="J4844" i="5"/>
  <c r="J4843" i="5"/>
  <c r="J4842" i="5"/>
  <c r="J4841" i="5"/>
  <c r="J4840" i="5"/>
  <c r="J4839" i="5"/>
  <c r="J4838" i="5"/>
  <c r="J4837" i="5"/>
  <c r="J4836" i="5"/>
  <c r="J4835" i="5"/>
  <c r="J4834" i="5"/>
  <c r="J4833" i="5"/>
  <c r="J4832" i="5"/>
  <c r="J4831" i="5"/>
  <c r="J4830" i="5"/>
  <c r="J4829" i="5"/>
  <c r="J4828" i="5"/>
  <c r="J4827" i="5"/>
  <c r="J4826" i="5"/>
  <c r="J4825" i="5"/>
  <c r="J4824" i="5"/>
  <c r="J4823" i="5"/>
  <c r="J4822" i="5"/>
  <c r="J4821" i="5"/>
  <c r="J4820" i="5"/>
  <c r="J4819" i="5"/>
  <c r="J4818" i="5"/>
  <c r="J4817" i="5"/>
  <c r="J4816" i="5"/>
  <c r="J4815" i="5"/>
  <c r="J4814" i="5"/>
  <c r="J4813" i="5"/>
  <c r="J4812" i="5"/>
  <c r="J4811" i="5"/>
  <c r="J4810" i="5"/>
  <c r="J4809" i="5"/>
  <c r="J4808" i="5"/>
  <c r="J4807" i="5"/>
  <c r="J4806" i="5"/>
  <c r="J4805" i="5"/>
  <c r="J4804" i="5"/>
  <c r="J4803" i="5"/>
  <c r="J4802" i="5"/>
  <c r="J4801" i="5"/>
  <c r="J4800" i="5"/>
  <c r="J4799" i="5"/>
  <c r="J4798" i="5"/>
  <c r="J4797" i="5"/>
  <c r="J4796" i="5"/>
  <c r="J4795" i="5"/>
  <c r="J4794" i="5"/>
  <c r="J4793" i="5"/>
  <c r="J4792" i="5"/>
  <c r="J4791" i="5"/>
  <c r="J4790" i="5"/>
  <c r="J4789" i="5"/>
  <c r="J4788" i="5"/>
  <c r="J4787" i="5"/>
  <c r="J4786" i="5"/>
  <c r="J4785" i="5"/>
  <c r="J4784" i="5"/>
  <c r="J4783" i="5"/>
  <c r="J4782" i="5"/>
  <c r="J4781" i="5"/>
  <c r="J4780" i="5"/>
  <c r="J4779" i="5"/>
  <c r="J4778" i="5"/>
  <c r="J4777" i="5"/>
  <c r="J4776" i="5"/>
  <c r="J4775" i="5"/>
  <c r="J4774" i="5"/>
  <c r="J4773" i="5"/>
  <c r="J4772" i="5"/>
  <c r="J4771" i="5"/>
  <c r="J4770" i="5"/>
  <c r="J4769" i="5"/>
  <c r="J4768" i="5"/>
  <c r="J4767" i="5"/>
  <c r="J4766" i="5"/>
  <c r="J4765" i="5"/>
  <c r="J4764" i="5"/>
  <c r="J4763" i="5"/>
  <c r="J4762" i="5"/>
  <c r="J4761" i="5"/>
  <c r="J4760" i="5"/>
  <c r="J4759" i="5"/>
  <c r="J4758" i="5"/>
  <c r="J4757" i="5"/>
  <c r="J4756" i="5"/>
  <c r="J4755" i="5"/>
  <c r="J4754" i="5"/>
  <c r="J4753" i="5"/>
  <c r="J4752" i="5"/>
  <c r="J4751" i="5"/>
  <c r="J4750" i="5"/>
  <c r="J4749" i="5"/>
  <c r="J4748" i="5"/>
  <c r="J4747" i="5"/>
  <c r="J4746" i="5"/>
  <c r="J4745" i="5"/>
  <c r="J4744" i="5"/>
  <c r="J4743" i="5"/>
  <c r="J4742" i="5"/>
  <c r="J4741" i="5"/>
  <c r="J4740" i="5"/>
  <c r="J4739" i="5"/>
  <c r="J4738" i="5"/>
  <c r="J4737" i="5"/>
  <c r="J4736" i="5"/>
  <c r="J4735" i="5"/>
  <c r="J4734" i="5"/>
  <c r="J4733" i="5"/>
  <c r="J4732" i="5"/>
  <c r="J4731" i="5"/>
  <c r="J4730" i="5"/>
  <c r="J4729" i="5"/>
  <c r="J4728" i="5"/>
  <c r="J4727" i="5"/>
  <c r="J4726" i="5"/>
  <c r="J4725" i="5"/>
  <c r="J4724" i="5"/>
  <c r="J4723" i="5"/>
  <c r="J4722" i="5"/>
  <c r="J4721" i="5"/>
  <c r="J4720" i="5"/>
  <c r="J4719" i="5"/>
  <c r="J4718" i="5"/>
  <c r="J4717" i="5"/>
  <c r="J4716" i="5"/>
  <c r="J4715" i="5"/>
  <c r="J4714" i="5"/>
  <c r="J4713" i="5"/>
  <c r="J4712" i="5"/>
  <c r="J4711" i="5"/>
  <c r="J4710" i="5"/>
  <c r="J4709" i="5"/>
  <c r="J4708" i="5"/>
  <c r="J4707" i="5"/>
  <c r="J4706" i="5"/>
  <c r="J4705" i="5"/>
  <c r="J4704" i="5"/>
  <c r="J4703" i="5"/>
  <c r="J4702" i="5"/>
  <c r="J4701" i="5"/>
  <c r="J4700" i="5"/>
  <c r="J4699" i="5"/>
  <c r="J4698" i="5"/>
  <c r="J4697" i="5"/>
  <c r="J4696" i="5"/>
  <c r="J4695" i="5"/>
  <c r="J4694" i="5"/>
  <c r="J4693" i="5"/>
  <c r="J4692" i="5"/>
  <c r="J4691" i="5"/>
  <c r="J4690" i="5"/>
  <c r="J4689" i="5"/>
  <c r="J4688" i="5"/>
  <c r="J4687" i="5"/>
  <c r="J4686" i="5"/>
  <c r="J4685" i="5"/>
  <c r="J4684" i="5"/>
  <c r="J4683" i="5"/>
  <c r="J4682" i="5"/>
  <c r="J4681" i="5"/>
  <c r="J4680" i="5"/>
  <c r="J4679" i="5"/>
  <c r="J4678" i="5"/>
  <c r="J4677" i="5"/>
  <c r="J4676" i="5"/>
  <c r="J4675" i="5"/>
  <c r="J4674" i="5"/>
  <c r="J4673" i="5"/>
  <c r="J4672" i="5"/>
  <c r="J4671" i="5"/>
  <c r="J4670" i="5"/>
  <c r="J4669" i="5"/>
  <c r="J4668" i="5"/>
  <c r="J4667" i="5"/>
  <c r="J4666" i="5"/>
  <c r="J4665" i="5"/>
  <c r="J4664" i="5"/>
  <c r="J4663" i="5"/>
  <c r="J4662" i="5"/>
  <c r="J4661" i="5"/>
  <c r="J4660" i="5"/>
  <c r="J4659" i="5"/>
  <c r="J4658" i="5"/>
  <c r="J4657" i="5"/>
  <c r="J4656" i="5"/>
  <c r="J4655" i="5"/>
  <c r="J4654" i="5"/>
  <c r="J4653" i="5"/>
  <c r="J4652" i="5"/>
  <c r="J4651" i="5"/>
  <c r="J4650" i="5"/>
  <c r="J4649" i="5"/>
  <c r="J4648" i="5"/>
  <c r="J4647" i="5"/>
  <c r="J4646" i="5"/>
  <c r="J4645" i="5"/>
  <c r="J4644" i="5"/>
  <c r="J4643" i="5"/>
  <c r="J4642" i="5"/>
  <c r="J4641" i="5"/>
  <c r="J4640" i="5"/>
  <c r="J4639" i="5"/>
  <c r="J4638" i="5"/>
  <c r="J4637" i="5"/>
  <c r="J4636" i="5"/>
  <c r="J4635" i="5"/>
  <c r="J4634" i="5"/>
  <c r="J4633" i="5"/>
  <c r="J4632" i="5"/>
  <c r="J4631" i="5"/>
  <c r="J4630" i="5"/>
  <c r="J4629" i="5"/>
  <c r="J4628" i="5"/>
  <c r="J4627" i="5"/>
  <c r="J4626" i="5"/>
  <c r="J4625" i="5"/>
  <c r="J4624" i="5"/>
  <c r="J4623" i="5"/>
  <c r="J4622" i="5"/>
  <c r="J4621" i="5"/>
  <c r="J4620" i="5"/>
  <c r="J4619" i="5"/>
  <c r="J4618" i="5"/>
  <c r="J4617" i="5"/>
  <c r="J4616" i="5"/>
  <c r="J4615" i="5"/>
  <c r="J4614" i="5"/>
  <c r="J4613" i="5"/>
  <c r="J4612" i="5"/>
  <c r="J4611" i="5"/>
  <c r="J4610" i="5"/>
  <c r="J4609" i="5"/>
  <c r="J4608" i="5"/>
  <c r="J4607" i="5"/>
  <c r="J4606" i="5"/>
  <c r="J4605" i="5"/>
  <c r="J4604" i="5"/>
  <c r="J4603" i="5"/>
  <c r="J4602" i="5"/>
  <c r="J4601" i="5"/>
  <c r="J4600" i="5"/>
  <c r="J4599" i="5"/>
  <c r="J4598" i="5"/>
  <c r="J4597" i="5"/>
  <c r="J4596" i="5"/>
  <c r="J4595" i="5"/>
  <c r="J4594" i="5"/>
  <c r="J4593" i="5"/>
  <c r="J4592" i="5"/>
  <c r="J4591" i="5"/>
  <c r="J4590" i="5"/>
  <c r="J4589" i="5"/>
  <c r="J4588" i="5"/>
  <c r="J4587" i="5"/>
  <c r="J4586" i="5"/>
  <c r="J4585" i="5"/>
  <c r="J4584" i="5"/>
  <c r="J4583" i="5"/>
  <c r="J4582" i="5"/>
  <c r="J4581" i="5"/>
  <c r="J4580" i="5"/>
  <c r="J4579" i="5"/>
  <c r="J4578" i="5"/>
  <c r="J4577" i="5"/>
  <c r="J4576" i="5"/>
  <c r="J4575" i="5"/>
  <c r="J4574" i="5"/>
  <c r="J4573" i="5"/>
  <c r="J4572" i="5"/>
  <c r="J4571" i="5"/>
  <c r="J4570" i="5"/>
  <c r="J4569" i="5"/>
  <c r="J4568" i="5"/>
  <c r="J4567" i="5"/>
  <c r="J4566" i="5"/>
  <c r="J4565" i="5"/>
  <c r="J4564" i="5"/>
  <c r="J4563" i="5"/>
  <c r="J4562" i="5"/>
  <c r="J4561" i="5"/>
  <c r="J4560" i="5"/>
  <c r="J4559" i="5"/>
  <c r="J4558" i="5"/>
  <c r="J4557" i="5"/>
  <c r="J4556" i="5"/>
  <c r="J4555" i="5"/>
  <c r="J4554" i="5"/>
  <c r="J4553" i="5"/>
  <c r="J4552" i="5"/>
  <c r="J4551" i="5"/>
  <c r="J4550" i="5"/>
  <c r="J4549" i="5"/>
  <c r="J4548" i="5"/>
  <c r="J4547" i="5"/>
  <c r="J4546" i="5"/>
  <c r="J4545" i="5"/>
  <c r="J4544" i="5"/>
  <c r="J4543" i="5"/>
  <c r="J4542" i="5"/>
  <c r="J4541" i="5"/>
  <c r="J4540" i="5"/>
  <c r="J4539" i="5"/>
  <c r="J4538" i="5"/>
  <c r="J4537" i="5"/>
  <c r="J4536" i="5"/>
  <c r="J4535" i="5"/>
  <c r="J4534" i="5"/>
  <c r="J4533" i="5"/>
  <c r="J4532" i="5"/>
  <c r="J4531" i="5"/>
  <c r="J4530" i="5"/>
  <c r="J4529" i="5"/>
  <c r="J4528" i="5"/>
  <c r="J4527" i="5"/>
  <c r="J4526" i="5"/>
  <c r="J4525" i="5"/>
  <c r="J4524" i="5"/>
  <c r="J4523" i="5"/>
  <c r="J4522" i="5"/>
  <c r="J4521" i="5"/>
  <c r="J4520" i="5"/>
  <c r="J4519" i="5"/>
  <c r="J4518" i="5"/>
  <c r="J4517" i="5"/>
  <c r="J4516" i="5"/>
  <c r="J4515" i="5"/>
  <c r="J4514" i="5"/>
  <c r="J4513" i="5"/>
  <c r="J4512" i="5"/>
  <c r="J4511" i="5"/>
  <c r="J4510" i="5"/>
  <c r="J4509" i="5"/>
  <c r="J4508" i="5"/>
  <c r="J4507" i="5"/>
  <c r="J4506" i="5"/>
  <c r="J4505" i="5"/>
  <c r="J4504" i="5"/>
  <c r="J4503" i="5"/>
  <c r="J4502" i="5"/>
  <c r="J4501" i="5"/>
  <c r="J4500" i="5"/>
  <c r="J4499" i="5"/>
  <c r="J4498" i="5"/>
  <c r="J4497" i="5"/>
  <c r="J4496" i="5"/>
  <c r="J4495" i="5"/>
  <c r="J4494" i="5"/>
  <c r="J4493" i="5"/>
  <c r="J4492" i="5"/>
  <c r="J4491" i="5"/>
  <c r="J4490" i="5"/>
  <c r="J4489" i="5"/>
  <c r="J4488" i="5"/>
  <c r="J4487" i="5"/>
  <c r="J4486" i="5"/>
  <c r="J4485" i="5"/>
  <c r="J4484" i="5"/>
  <c r="J4483" i="5"/>
  <c r="J4482" i="5"/>
  <c r="J4481" i="5"/>
  <c r="J4480" i="5"/>
  <c r="J4479" i="5"/>
  <c r="J4478" i="5"/>
  <c r="J4477" i="5"/>
  <c r="J4476" i="5"/>
  <c r="J4475" i="5"/>
  <c r="J4474" i="5"/>
  <c r="J4473" i="5"/>
  <c r="J4472" i="5"/>
  <c r="J4471" i="5"/>
  <c r="J4470" i="5"/>
  <c r="J4469" i="5"/>
  <c r="J4468" i="5"/>
  <c r="J4467" i="5"/>
  <c r="J4466" i="5"/>
  <c r="J4465" i="5"/>
  <c r="J4464" i="5"/>
  <c r="J4463" i="5"/>
  <c r="J4462" i="5"/>
  <c r="J4461" i="5"/>
  <c r="J4460" i="5"/>
  <c r="J4459" i="5"/>
  <c r="J4458" i="5"/>
  <c r="J4457" i="5"/>
  <c r="J4456" i="5"/>
  <c r="J4455" i="5"/>
  <c r="J4454" i="5"/>
  <c r="J4453" i="5"/>
  <c r="J4452" i="5"/>
  <c r="J4451" i="5"/>
  <c r="J4450" i="5"/>
  <c r="J4449" i="5"/>
  <c r="J4448" i="5"/>
  <c r="J4447" i="5"/>
  <c r="J4446" i="5"/>
  <c r="J4445" i="5"/>
  <c r="J4444" i="5"/>
  <c r="J4443" i="5"/>
  <c r="J4442" i="5"/>
  <c r="J4441" i="5"/>
  <c r="J4440" i="5"/>
  <c r="J4439" i="5"/>
  <c r="J4438" i="5"/>
  <c r="J4437" i="5"/>
  <c r="J4436" i="5"/>
  <c r="J4435" i="5"/>
  <c r="J4434" i="5"/>
  <c r="J4433" i="5"/>
  <c r="J4432" i="5"/>
  <c r="J4431" i="5"/>
  <c r="J4430" i="5"/>
  <c r="J4429" i="5"/>
  <c r="J4428" i="5"/>
  <c r="J4427" i="5"/>
  <c r="J4426" i="5"/>
  <c r="J4425" i="5"/>
  <c r="J4424" i="5"/>
  <c r="J4423" i="5"/>
  <c r="J4422" i="5"/>
  <c r="J4421" i="5"/>
  <c r="J4420" i="5"/>
  <c r="J4419" i="5"/>
  <c r="J4418" i="5"/>
  <c r="J4417" i="5"/>
  <c r="J4416" i="5"/>
  <c r="J4415" i="5"/>
  <c r="J4414" i="5"/>
  <c r="J4413" i="5"/>
  <c r="J4412" i="5"/>
  <c r="J4411" i="5"/>
  <c r="J4410" i="5"/>
  <c r="J4409" i="5"/>
  <c r="J4408" i="5"/>
  <c r="J4407" i="5"/>
  <c r="J4406" i="5"/>
  <c r="J4405" i="5"/>
  <c r="J4404" i="5"/>
  <c r="J4403" i="5"/>
  <c r="J4402" i="5"/>
  <c r="J4401" i="5"/>
  <c r="J4400" i="5"/>
  <c r="J4399" i="5"/>
  <c r="J4398" i="5"/>
  <c r="J4397" i="5"/>
  <c r="J4396" i="5"/>
  <c r="J4395" i="5"/>
  <c r="J4394" i="5"/>
  <c r="J4393" i="5"/>
  <c r="J4392" i="5"/>
  <c r="J4391" i="5"/>
  <c r="J4390" i="5"/>
  <c r="J4389" i="5"/>
  <c r="J4388" i="5"/>
  <c r="J4387" i="5"/>
  <c r="J4386" i="5"/>
  <c r="J4385" i="5"/>
  <c r="J4384" i="5"/>
  <c r="J4383" i="5"/>
  <c r="J4382" i="5"/>
  <c r="J4381" i="5"/>
  <c r="J4380" i="5"/>
  <c r="J4379" i="5"/>
  <c r="J4378" i="5"/>
  <c r="J4377" i="5"/>
  <c r="J4376" i="5"/>
  <c r="J4375" i="5"/>
  <c r="J4374" i="5"/>
  <c r="J4373" i="5"/>
  <c r="J4372" i="5"/>
  <c r="J4371" i="5"/>
  <c r="J4370" i="5"/>
  <c r="J4369" i="5"/>
  <c r="J4368" i="5"/>
  <c r="J4367" i="5"/>
  <c r="J4366" i="5"/>
  <c r="J4365" i="5"/>
  <c r="J4364" i="5"/>
  <c r="J4363" i="5"/>
  <c r="J4362" i="5"/>
  <c r="J4361" i="5"/>
  <c r="J4360" i="5"/>
  <c r="J4359" i="5"/>
  <c r="J4358" i="5"/>
  <c r="J4357" i="5"/>
  <c r="J4356" i="5"/>
  <c r="J4355" i="5"/>
  <c r="J4354" i="5"/>
  <c r="J4353" i="5"/>
  <c r="J4352" i="5"/>
  <c r="J4351" i="5"/>
  <c r="J4350" i="5"/>
  <c r="J4349" i="5"/>
  <c r="J4348" i="5"/>
  <c r="J4347" i="5"/>
  <c r="J4346" i="5"/>
  <c r="J4345" i="5"/>
  <c r="J4344" i="5"/>
  <c r="J4343" i="5"/>
  <c r="J4342" i="5"/>
  <c r="J4341" i="5"/>
  <c r="J4340" i="5"/>
  <c r="J4339" i="5"/>
  <c r="J4338" i="5"/>
  <c r="J4337" i="5"/>
  <c r="J4336" i="5"/>
  <c r="J4335" i="5"/>
  <c r="J4334" i="5"/>
  <c r="J4333" i="5"/>
  <c r="J4332" i="5"/>
  <c r="J4331" i="5"/>
  <c r="J4330" i="5"/>
  <c r="J4329" i="5"/>
  <c r="J4328" i="5"/>
  <c r="J4327" i="5"/>
  <c r="J4326" i="5"/>
  <c r="J4325" i="5"/>
  <c r="J4324" i="5"/>
  <c r="J4323" i="5"/>
  <c r="J4322" i="5"/>
  <c r="J4321" i="5"/>
  <c r="J4320" i="5"/>
  <c r="J4319" i="5"/>
  <c r="J4318" i="5"/>
  <c r="J4317" i="5"/>
  <c r="J4316" i="5"/>
  <c r="J4315" i="5"/>
  <c r="J4314" i="5"/>
  <c r="J4313" i="5"/>
  <c r="J4312" i="5"/>
  <c r="J4311" i="5"/>
  <c r="J4310" i="5"/>
  <c r="J4309" i="5"/>
  <c r="J4308" i="5"/>
  <c r="J4307" i="5"/>
  <c r="J4306" i="5"/>
  <c r="J4305" i="5"/>
  <c r="J4304" i="5"/>
  <c r="J4303" i="5"/>
  <c r="J4302" i="5"/>
  <c r="J4301" i="5"/>
  <c r="J4300" i="5"/>
  <c r="J4299" i="5"/>
  <c r="J4298" i="5"/>
  <c r="J4297" i="5"/>
  <c r="J4296" i="5"/>
  <c r="J4295" i="5"/>
  <c r="J4294" i="5"/>
  <c r="J4293" i="5"/>
  <c r="J4292" i="5"/>
  <c r="J4291" i="5"/>
  <c r="J4290" i="5"/>
  <c r="J4289" i="5"/>
  <c r="J4288" i="5"/>
  <c r="J4287" i="5"/>
  <c r="J4286" i="5"/>
  <c r="J4285" i="5"/>
  <c r="J4284" i="5"/>
  <c r="J4283" i="5"/>
  <c r="J4282" i="5"/>
  <c r="J4281" i="5"/>
  <c r="J4280" i="5"/>
  <c r="J4279" i="5"/>
  <c r="J4278" i="5"/>
  <c r="J4277" i="5"/>
  <c r="J4276" i="5"/>
  <c r="J4275" i="5"/>
  <c r="J4274" i="5"/>
  <c r="J4273" i="5"/>
  <c r="J4272" i="5"/>
  <c r="J4271" i="5"/>
  <c r="J4270" i="5"/>
  <c r="J4269" i="5"/>
  <c r="J4268" i="5"/>
  <c r="J4267" i="5"/>
  <c r="J4266" i="5"/>
  <c r="J4265" i="5"/>
  <c r="J4264" i="5"/>
  <c r="J4263" i="5"/>
  <c r="J4262" i="5"/>
  <c r="J4261" i="5"/>
  <c r="J4260" i="5"/>
  <c r="J4259" i="5"/>
  <c r="J4258" i="5"/>
  <c r="J4257" i="5"/>
  <c r="J4256" i="5"/>
  <c r="J4255" i="5"/>
  <c r="J4254" i="5"/>
  <c r="J4253" i="5"/>
  <c r="J4252" i="5"/>
  <c r="J4251" i="5"/>
  <c r="J4250" i="5"/>
  <c r="J4249" i="5"/>
  <c r="J4248" i="5"/>
  <c r="J4247" i="5"/>
  <c r="J4246" i="5"/>
  <c r="J4245" i="5"/>
  <c r="J4244" i="5"/>
  <c r="J4243" i="5"/>
  <c r="J4242" i="5"/>
  <c r="J4241" i="5"/>
  <c r="J4240" i="5"/>
  <c r="J4239" i="5"/>
  <c r="J4238" i="5"/>
  <c r="J4237" i="5"/>
  <c r="J4236" i="5"/>
  <c r="J4235" i="5"/>
  <c r="J4234" i="5"/>
  <c r="J4233" i="5"/>
  <c r="J4232" i="5"/>
  <c r="J4231" i="5"/>
  <c r="J4230" i="5"/>
  <c r="J4229" i="5"/>
  <c r="J4228" i="5"/>
  <c r="J4227" i="5"/>
  <c r="J4226" i="5"/>
  <c r="J4225" i="5"/>
  <c r="J4224" i="5"/>
  <c r="J4223" i="5"/>
  <c r="J4222" i="5"/>
  <c r="J4221" i="5"/>
  <c r="J4220" i="5"/>
  <c r="J4219" i="5"/>
  <c r="J4218" i="5"/>
  <c r="J4217" i="5"/>
  <c r="J4216" i="5"/>
  <c r="J4215" i="5"/>
  <c r="J4214" i="5"/>
  <c r="J4213" i="5"/>
  <c r="J4212" i="5"/>
  <c r="J4211" i="5"/>
  <c r="J4210" i="5"/>
  <c r="J4209" i="5"/>
  <c r="J4208" i="5"/>
  <c r="J4207" i="5"/>
  <c r="J4206" i="5"/>
  <c r="J4205" i="5"/>
  <c r="J4204" i="5"/>
  <c r="J4203" i="5"/>
  <c r="J4202" i="5"/>
  <c r="J4201" i="5"/>
  <c r="J4200" i="5"/>
  <c r="J4199" i="5"/>
  <c r="J4198" i="5"/>
  <c r="J4197" i="5"/>
  <c r="J4196" i="5"/>
  <c r="J4195" i="5"/>
  <c r="J4194" i="5"/>
  <c r="J4193" i="5"/>
  <c r="J4192" i="5"/>
  <c r="J4191" i="5"/>
  <c r="J4190" i="5"/>
  <c r="J4189" i="5"/>
  <c r="J4188" i="5"/>
  <c r="J4187" i="5"/>
  <c r="J4186" i="5"/>
  <c r="J4185" i="5"/>
  <c r="J4184" i="5"/>
  <c r="J4183" i="5"/>
  <c r="J4182" i="5"/>
  <c r="J4181" i="5"/>
  <c r="J4180" i="5"/>
  <c r="J4179" i="5"/>
  <c r="J4178" i="5"/>
  <c r="J4177" i="5"/>
  <c r="J4176" i="5"/>
  <c r="J4175" i="5"/>
  <c r="J4174" i="5"/>
  <c r="J4173" i="5"/>
  <c r="J4172" i="5"/>
  <c r="J4171" i="5"/>
  <c r="J4170" i="5"/>
  <c r="J4169" i="5"/>
  <c r="J4168" i="5"/>
  <c r="J4167" i="5"/>
  <c r="J4166" i="5"/>
  <c r="J4165" i="5"/>
  <c r="J4164" i="5"/>
  <c r="J4163" i="5"/>
  <c r="J4162" i="5"/>
  <c r="J4161" i="5"/>
  <c r="J4160" i="5"/>
  <c r="J4159" i="5"/>
  <c r="J4158" i="5"/>
  <c r="J4157" i="5"/>
  <c r="J4156" i="5"/>
  <c r="J4155" i="5"/>
  <c r="J4154" i="5"/>
  <c r="J4153" i="5"/>
  <c r="J4152" i="5"/>
  <c r="J4151" i="5"/>
  <c r="J4150" i="5"/>
  <c r="J4149" i="5"/>
  <c r="J4148" i="5"/>
  <c r="J4147" i="5"/>
  <c r="J4146" i="5"/>
  <c r="J4145" i="5"/>
  <c r="J4144" i="5"/>
  <c r="J4143" i="5"/>
  <c r="J4142" i="5"/>
  <c r="J4141" i="5"/>
  <c r="J4140" i="5"/>
  <c r="J4139" i="5"/>
  <c r="J4138" i="5"/>
  <c r="J4137" i="5"/>
  <c r="J4136" i="5"/>
  <c r="J4135" i="5"/>
  <c r="J4134" i="5"/>
  <c r="J4133" i="5"/>
  <c r="J4132" i="5"/>
  <c r="J4131" i="5"/>
  <c r="J4130" i="5"/>
  <c r="J4129" i="5"/>
  <c r="J4128" i="5"/>
  <c r="J4127" i="5"/>
  <c r="J4126" i="5"/>
  <c r="J4125" i="5"/>
  <c r="J4124" i="5"/>
  <c r="J4123" i="5"/>
  <c r="J4122" i="5"/>
  <c r="J4121" i="5"/>
  <c r="J4120" i="5"/>
  <c r="J4119" i="5"/>
  <c r="J4118" i="5"/>
  <c r="J4117" i="5"/>
  <c r="J4116" i="5"/>
  <c r="J4115" i="5"/>
  <c r="J4114" i="5"/>
  <c r="J4113" i="5"/>
  <c r="J4112" i="5"/>
  <c r="J4111" i="5"/>
  <c r="J4110" i="5"/>
  <c r="J4109" i="5"/>
  <c r="J4108" i="5"/>
  <c r="J4107" i="5"/>
  <c r="J4106" i="5"/>
  <c r="J4105" i="5"/>
  <c r="J4104" i="5"/>
  <c r="J4103" i="5"/>
  <c r="J4102" i="5"/>
  <c r="J4101" i="5"/>
  <c r="J4100" i="5"/>
  <c r="J4099" i="5"/>
  <c r="J4098" i="5"/>
  <c r="J4097" i="5"/>
  <c r="J4096" i="5"/>
  <c r="J4095" i="5"/>
  <c r="J4094" i="5"/>
  <c r="J4093" i="5"/>
  <c r="J4092" i="5"/>
  <c r="J4091" i="5"/>
  <c r="J4090" i="5"/>
  <c r="J4089" i="5"/>
  <c r="J4088" i="5"/>
  <c r="J4087" i="5"/>
  <c r="J4086" i="5"/>
  <c r="J4085" i="5"/>
  <c r="J4084" i="5"/>
  <c r="J4083" i="5"/>
  <c r="J4082" i="5"/>
  <c r="J4081" i="5"/>
  <c r="J4080" i="5"/>
  <c r="J4079" i="5"/>
  <c r="J4078" i="5"/>
  <c r="J4077" i="5"/>
  <c r="J4076" i="5"/>
  <c r="J4075" i="5"/>
  <c r="J4074" i="5"/>
  <c r="J4073" i="5"/>
  <c r="J4072" i="5"/>
  <c r="J4071" i="5"/>
  <c r="J4070" i="5"/>
  <c r="J4069" i="5"/>
  <c r="J4068" i="5"/>
  <c r="J4067" i="5"/>
  <c r="J4066" i="5"/>
  <c r="J4065" i="5"/>
  <c r="J4064" i="5"/>
  <c r="J4063" i="5"/>
  <c r="J4062" i="5"/>
  <c r="J4061" i="5"/>
  <c r="J4060" i="5"/>
  <c r="J4059" i="5"/>
  <c r="J4058" i="5"/>
  <c r="J4057" i="5"/>
  <c r="J4056" i="5"/>
  <c r="J4055" i="5"/>
  <c r="J4054" i="5"/>
  <c r="J4053" i="5"/>
  <c r="J4052" i="5"/>
  <c r="J4051" i="5"/>
  <c r="J4050" i="5"/>
  <c r="J4049" i="5"/>
  <c r="J4048" i="5"/>
  <c r="J4047" i="5"/>
  <c r="J4046" i="5"/>
  <c r="J4045" i="5"/>
  <c r="J4044" i="5"/>
  <c r="J4043" i="5"/>
  <c r="J4042" i="5"/>
  <c r="J4041" i="5"/>
  <c r="J4040" i="5"/>
  <c r="J4039" i="5"/>
  <c r="J4038" i="5"/>
  <c r="J4037" i="5"/>
  <c r="J4036" i="5"/>
  <c r="J4035" i="5"/>
  <c r="J4034" i="5"/>
  <c r="J4033" i="5"/>
  <c r="J4032" i="5"/>
  <c r="J4031" i="5"/>
  <c r="J4030" i="5"/>
  <c r="J4029" i="5"/>
  <c r="J4028" i="5"/>
  <c r="J4027" i="5"/>
  <c r="J4026" i="5"/>
  <c r="J4025" i="5"/>
  <c r="J4024" i="5"/>
  <c r="J4023" i="5"/>
  <c r="J4022" i="5"/>
  <c r="J4021" i="5"/>
  <c r="J4020" i="5"/>
  <c r="J4019" i="5"/>
  <c r="J4018" i="5"/>
  <c r="J4017" i="5"/>
  <c r="J4016" i="5"/>
  <c r="J4015" i="5"/>
  <c r="J4014" i="5"/>
  <c r="J4013" i="5"/>
  <c r="J4012" i="5"/>
  <c r="J4011" i="5"/>
  <c r="J4010" i="5"/>
  <c r="J4009" i="5"/>
  <c r="J4008" i="5"/>
  <c r="J4007" i="5"/>
  <c r="J4006" i="5"/>
  <c r="J4005" i="5"/>
  <c r="J4004" i="5"/>
  <c r="J4003" i="5"/>
  <c r="J4002" i="5"/>
  <c r="J4001" i="5"/>
  <c r="J4000" i="5"/>
  <c r="J3999" i="5"/>
  <c r="J3998" i="5"/>
  <c r="J3997" i="5"/>
  <c r="J3996" i="5"/>
  <c r="J3995" i="5"/>
  <c r="J3994" i="5"/>
  <c r="J3993" i="5"/>
  <c r="J3992" i="5"/>
  <c r="J3991" i="5"/>
  <c r="J3990" i="5"/>
  <c r="J3989" i="5"/>
  <c r="J3988" i="5"/>
  <c r="J3987" i="5"/>
  <c r="J3986" i="5"/>
  <c r="J3985" i="5"/>
  <c r="J3984" i="5"/>
  <c r="J3983" i="5"/>
  <c r="J3982" i="5"/>
  <c r="J3981" i="5"/>
  <c r="J3980" i="5"/>
  <c r="J3979" i="5"/>
  <c r="J3978" i="5"/>
  <c r="J3977" i="5"/>
  <c r="J3976" i="5"/>
  <c r="J3975" i="5"/>
  <c r="J3974" i="5"/>
  <c r="J3973" i="5"/>
  <c r="J3972" i="5"/>
  <c r="J3971" i="5"/>
  <c r="J3970" i="5"/>
  <c r="J3969" i="5"/>
  <c r="J3968" i="5"/>
  <c r="J3967" i="5"/>
  <c r="J3966" i="5"/>
  <c r="J3965" i="5"/>
  <c r="J3964" i="5"/>
  <c r="J3963" i="5"/>
  <c r="J3962" i="5"/>
  <c r="J3961" i="5"/>
  <c r="J3960" i="5"/>
  <c r="J3959" i="5"/>
  <c r="J3958" i="5"/>
  <c r="J3957" i="5"/>
  <c r="J3956" i="5"/>
  <c r="J3955" i="5"/>
  <c r="J3954" i="5"/>
  <c r="J3953" i="5"/>
  <c r="J3952" i="5"/>
  <c r="J3951" i="5"/>
  <c r="J3950" i="5"/>
  <c r="J3949" i="5"/>
  <c r="J3948" i="5"/>
  <c r="J3947" i="5"/>
  <c r="J3946" i="5"/>
  <c r="J3945" i="5"/>
  <c r="J3944" i="5"/>
  <c r="J3943" i="5"/>
  <c r="J3942" i="5"/>
  <c r="J3941" i="5"/>
  <c r="J3940" i="5"/>
  <c r="J3939" i="5"/>
  <c r="J3938" i="5"/>
  <c r="J3937" i="5"/>
  <c r="J3936" i="5"/>
  <c r="J3935" i="5"/>
  <c r="J3934" i="5"/>
  <c r="J3933" i="5"/>
  <c r="J3932" i="5"/>
  <c r="J3931" i="5"/>
  <c r="J3930" i="5"/>
  <c r="J3929" i="5"/>
  <c r="J3928" i="5"/>
  <c r="J3927" i="5"/>
  <c r="J3926" i="5"/>
  <c r="J3925" i="5"/>
  <c r="J3924" i="5"/>
  <c r="J3923" i="5"/>
  <c r="J3922" i="5"/>
  <c r="J3921" i="5"/>
  <c r="J3920" i="5"/>
  <c r="J3919" i="5"/>
  <c r="J3918" i="5"/>
  <c r="J3917" i="5"/>
  <c r="J3916" i="5"/>
  <c r="J3915" i="5"/>
  <c r="J3914" i="5"/>
  <c r="J3913" i="5"/>
  <c r="J3912" i="5"/>
  <c r="J3911" i="5"/>
  <c r="J3910" i="5"/>
  <c r="J3909" i="5"/>
  <c r="J3908" i="5"/>
  <c r="J3907" i="5"/>
  <c r="J3906" i="5"/>
  <c r="J3905" i="5"/>
  <c r="J3904" i="5"/>
  <c r="J3903" i="5"/>
  <c r="J3902" i="5"/>
  <c r="J3901" i="5"/>
  <c r="J3900" i="5"/>
  <c r="J3899" i="5"/>
  <c r="J3898" i="5"/>
  <c r="J3897" i="5"/>
  <c r="J3896" i="5"/>
  <c r="J3895" i="5"/>
  <c r="J3894" i="5"/>
  <c r="J3893" i="5"/>
  <c r="J3892" i="5"/>
  <c r="J3891" i="5"/>
  <c r="J3890" i="5"/>
  <c r="J3889" i="5"/>
  <c r="J3888" i="5"/>
  <c r="J3887" i="5"/>
  <c r="J3886" i="5"/>
  <c r="J3885" i="5"/>
  <c r="J3884" i="5"/>
  <c r="J3883" i="5"/>
  <c r="J3882" i="5"/>
  <c r="J3881" i="5"/>
  <c r="J3880" i="5"/>
  <c r="J3879" i="5"/>
  <c r="J3878" i="5"/>
  <c r="J3877" i="5"/>
  <c r="J3876" i="5"/>
  <c r="J3875" i="5"/>
  <c r="J3874" i="5"/>
  <c r="J3873" i="5"/>
  <c r="J3872" i="5"/>
  <c r="J3871" i="5"/>
  <c r="J3870" i="5"/>
  <c r="J3869" i="5"/>
  <c r="J3868" i="5"/>
  <c r="J3867" i="5"/>
  <c r="J3866" i="5"/>
  <c r="J3865" i="5"/>
  <c r="J3864" i="5"/>
  <c r="J3863" i="5"/>
  <c r="J3862" i="5"/>
  <c r="J3861" i="5"/>
  <c r="J3860" i="5"/>
  <c r="J3859" i="5"/>
  <c r="J3858" i="5"/>
  <c r="J3857" i="5"/>
  <c r="J3856" i="5"/>
  <c r="J3855" i="5"/>
  <c r="J3854" i="5"/>
  <c r="J3853" i="5"/>
  <c r="J3852" i="5"/>
  <c r="J3851" i="5"/>
  <c r="J3850" i="5"/>
  <c r="J3849" i="5"/>
  <c r="J3848" i="5"/>
  <c r="J3847" i="5"/>
  <c r="J3846" i="5"/>
  <c r="J3845" i="5"/>
  <c r="J3844" i="5"/>
  <c r="J3843" i="5"/>
  <c r="J3842" i="5"/>
  <c r="J3841" i="5"/>
  <c r="J3840" i="5"/>
  <c r="J3839" i="5"/>
  <c r="J3838" i="5"/>
  <c r="J3837" i="5"/>
  <c r="J3836" i="5"/>
  <c r="J3835" i="5"/>
  <c r="J3834" i="5"/>
  <c r="J3833" i="5"/>
  <c r="J3832" i="5"/>
  <c r="J3831" i="5"/>
  <c r="J3830" i="5"/>
  <c r="J3829" i="5"/>
  <c r="J3828" i="5"/>
  <c r="J3827" i="5"/>
  <c r="J3826" i="5"/>
  <c r="J3825" i="5"/>
  <c r="J3824" i="5"/>
  <c r="J3823" i="5"/>
  <c r="J3822" i="5"/>
  <c r="J3821" i="5"/>
  <c r="J3820" i="5"/>
  <c r="J3819" i="5"/>
  <c r="J3818" i="5"/>
  <c r="J3817" i="5"/>
  <c r="J3816" i="5"/>
  <c r="J3815" i="5"/>
  <c r="J3814" i="5"/>
  <c r="J3813" i="5"/>
  <c r="J3812" i="5"/>
  <c r="J3811" i="5"/>
  <c r="J3810" i="5"/>
  <c r="J3809" i="5"/>
  <c r="J3808" i="5"/>
  <c r="J3807" i="5"/>
  <c r="J3806" i="5"/>
  <c r="J3805" i="5"/>
  <c r="J3804" i="5"/>
  <c r="J3803" i="5"/>
  <c r="J3802" i="5"/>
  <c r="J3801" i="5"/>
  <c r="J3800" i="5"/>
  <c r="J3799" i="5"/>
  <c r="J3798" i="5"/>
  <c r="J3797" i="5"/>
  <c r="J3796" i="5"/>
  <c r="J3795" i="5"/>
  <c r="J3794" i="5"/>
  <c r="J3793" i="5"/>
  <c r="J3792" i="5"/>
  <c r="J3791" i="5"/>
  <c r="J3790" i="5"/>
  <c r="J3789" i="5"/>
  <c r="J3788" i="5"/>
  <c r="J3787" i="5"/>
  <c r="J3786" i="5"/>
  <c r="J3785" i="5"/>
  <c r="J3784" i="5"/>
  <c r="J3783" i="5"/>
  <c r="J3782" i="5"/>
  <c r="J3781" i="5"/>
  <c r="J3780" i="5"/>
  <c r="J3779" i="5"/>
  <c r="J3778" i="5"/>
  <c r="J3777" i="5"/>
  <c r="J3776" i="5"/>
  <c r="J3775" i="5"/>
  <c r="J3774" i="5"/>
  <c r="J3773" i="5"/>
  <c r="J3772" i="5"/>
  <c r="J3771" i="5"/>
  <c r="J3770" i="5"/>
  <c r="J3769" i="5"/>
  <c r="J3768" i="5"/>
  <c r="J3767" i="5"/>
  <c r="J3766" i="5"/>
  <c r="J3765" i="5"/>
  <c r="J3764" i="5"/>
  <c r="J3763" i="5"/>
  <c r="J3762" i="5"/>
  <c r="J3761" i="5"/>
  <c r="J3760" i="5"/>
  <c r="J3759" i="5"/>
  <c r="J3758" i="5"/>
  <c r="J3757" i="5"/>
  <c r="J3756" i="5"/>
  <c r="J3755" i="5"/>
  <c r="J3754" i="5"/>
  <c r="J3753" i="5"/>
  <c r="J3752" i="5"/>
  <c r="J3751" i="5"/>
  <c r="J3750" i="5"/>
  <c r="J3749" i="5"/>
  <c r="J3748" i="5"/>
  <c r="J3747" i="5"/>
  <c r="J3746" i="5"/>
  <c r="J3745" i="5"/>
  <c r="J3744" i="5"/>
  <c r="J3743" i="5"/>
  <c r="J3742" i="5"/>
  <c r="J3741" i="5"/>
  <c r="J3740" i="5"/>
  <c r="J3739" i="5"/>
  <c r="J3738" i="5"/>
  <c r="J3737" i="5"/>
  <c r="J3736" i="5"/>
  <c r="J3735" i="5"/>
  <c r="J3734" i="5"/>
  <c r="J3733" i="5"/>
  <c r="J3732" i="5"/>
  <c r="J3731" i="5"/>
  <c r="J3730" i="5"/>
  <c r="J3729" i="5"/>
  <c r="J3728" i="5"/>
  <c r="J3727" i="5"/>
  <c r="J3726" i="5"/>
  <c r="J3725" i="5"/>
  <c r="J3724" i="5"/>
  <c r="J3723" i="5"/>
  <c r="J3722" i="5"/>
  <c r="J3721" i="5"/>
  <c r="J3720" i="5"/>
  <c r="J3719" i="5"/>
  <c r="J3718" i="5"/>
  <c r="J3717" i="5"/>
  <c r="J3716" i="5"/>
  <c r="J3715" i="5"/>
  <c r="J3714" i="5"/>
  <c r="J3713" i="5"/>
  <c r="J3712" i="5"/>
  <c r="J3711" i="5"/>
  <c r="J3710" i="5"/>
  <c r="J3709" i="5"/>
  <c r="J3708" i="5"/>
  <c r="J3707" i="5"/>
  <c r="J3706" i="5"/>
  <c r="J3705" i="5"/>
  <c r="J3704" i="5"/>
  <c r="J3703" i="5"/>
  <c r="J3702" i="5"/>
  <c r="J3701" i="5"/>
  <c r="J3700" i="5"/>
  <c r="J3699" i="5"/>
  <c r="J3698" i="5"/>
  <c r="J3697" i="5"/>
  <c r="J3696" i="5"/>
  <c r="J3695" i="5"/>
  <c r="J3694" i="5"/>
  <c r="J3693" i="5"/>
  <c r="J3692" i="5"/>
  <c r="J3691" i="5"/>
  <c r="J3690" i="5"/>
  <c r="J3689" i="5"/>
  <c r="J3688" i="5"/>
  <c r="J3687" i="5"/>
  <c r="J3686" i="5"/>
  <c r="J3685" i="5"/>
  <c r="J3684" i="5"/>
  <c r="J3683" i="5"/>
  <c r="J3682" i="5"/>
  <c r="J3681" i="5"/>
  <c r="J3680" i="5"/>
  <c r="J3679" i="5"/>
  <c r="J3678" i="5"/>
  <c r="J3677" i="5"/>
  <c r="J3676" i="5"/>
  <c r="J3675" i="5"/>
  <c r="J3674" i="5"/>
  <c r="J3673" i="5"/>
  <c r="J3672" i="5"/>
  <c r="J3671" i="5"/>
  <c r="J3670" i="5"/>
  <c r="J3669" i="5"/>
  <c r="J3668" i="5"/>
  <c r="J3667" i="5"/>
  <c r="J3666" i="5"/>
  <c r="J3665" i="5"/>
  <c r="J3664" i="5"/>
  <c r="J3663" i="5"/>
  <c r="J3662" i="5"/>
  <c r="J3661" i="5"/>
  <c r="J3660" i="5"/>
  <c r="J3659" i="5"/>
  <c r="J3658" i="5"/>
  <c r="J3657" i="5"/>
  <c r="J3656" i="5"/>
  <c r="J3655" i="5"/>
  <c r="J3654" i="5"/>
  <c r="J3653" i="5"/>
  <c r="J3652" i="5"/>
  <c r="J3651" i="5"/>
  <c r="J3650" i="5"/>
  <c r="J3649" i="5"/>
  <c r="J3648" i="5"/>
  <c r="J3647" i="5"/>
  <c r="J3646" i="5"/>
  <c r="J3645" i="5"/>
  <c r="J3644" i="5"/>
  <c r="J3643" i="5"/>
  <c r="J3642" i="5"/>
  <c r="J3641" i="5"/>
  <c r="J3640" i="5"/>
  <c r="J3639" i="5"/>
  <c r="J3638" i="5"/>
  <c r="J3637" i="5"/>
  <c r="J3636" i="5"/>
  <c r="J3635" i="5"/>
  <c r="J3634" i="5"/>
  <c r="J3633" i="5"/>
  <c r="J3632" i="5"/>
  <c r="J3631" i="5"/>
  <c r="J3630" i="5"/>
  <c r="J3629" i="5"/>
  <c r="J3628" i="5"/>
  <c r="J3627" i="5"/>
  <c r="J3626" i="5"/>
  <c r="J3625" i="5"/>
  <c r="J3624" i="5"/>
  <c r="J3623" i="5"/>
  <c r="J3622" i="5"/>
  <c r="J3621" i="5"/>
  <c r="J3620" i="5"/>
  <c r="J3619" i="5"/>
  <c r="J3618" i="5"/>
  <c r="J3617" i="5"/>
  <c r="J3616" i="5"/>
  <c r="J3615" i="5"/>
  <c r="J3614" i="5"/>
  <c r="J3613" i="5"/>
  <c r="J3612" i="5"/>
  <c r="J3611" i="5"/>
  <c r="J3610" i="5"/>
  <c r="J3609" i="5"/>
  <c r="J3608" i="5"/>
  <c r="J3607" i="5"/>
  <c r="J3606" i="5"/>
  <c r="J3605" i="5"/>
  <c r="J3604" i="5"/>
  <c r="J3603" i="5"/>
  <c r="J3602" i="5"/>
  <c r="J3601" i="5"/>
  <c r="J3600" i="5"/>
  <c r="J3599" i="5"/>
  <c r="J3598" i="5"/>
  <c r="J3597" i="5"/>
  <c r="J3596" i="5"/>
  <c r="J3595" i="5"/>
  <c r="J3594" i="5"/>
  <c r="J3593" i="5"/>
  <c r="J3592" i="5"/>
  <c r="J3591" i="5"/>
  <c r="J3590" i="5"/>
  <c r="J3589" i="5"/>
  <c r="J3588" i="5"/>
  <c r="J3587" i="5"/>
  <c r="J3586" i="5"/>
  <c r="J3585" i="5"/>
  <c r="J3584" i="5"/>
  <c r="J3583" i="5"/>
  <c r="J3582" i="5"/>
  <c r="J3581" i="5"/>
  <c r="J3580" i="5"/>
  <c r="J3579" i="5"/>
  <c r="J3578" i="5"/>
  <c r="J3577" i="5"/>
  <c r="J3576" i="5"/>
  <c r="J3575" i="5"/>
  <c r="J3574" i="5"/>
  <c r="J3573" i="5"/>
  <c r="J3572" i="5"/>
  <c r="J3571" i="5"/>
  <c r="J3570" i="5"/>
  <c r="J3569" i="5"/>
  <c r="J3568" i="5"/>
  <c r="J3567" i="5"/>
  <c r="J3566" i="5"/>
  <c r="J3565" i="5"/>
  <c r="J3564" i="5"/>
  <c r="J3563" i="5"/>
  <c r="J3562" i="5"/>
  <c r="J3561" i="5"/>
  <c r="J3560" i="5"/>
  <c r="J3559" i="5"/>
  <c r="J3558" i="5"/>
  <c r="J3557" i="5"/>
  <c r="J3556" i="5"/>
  <c r="J3555" i="5"/>
  <c r="J3554" i="5"/>
  <c r="J3553" i="5"/>
  <c r="J3552" i="5"/>
  <c r="J3551" i="5"/>
  <c r="J3550" i="5"/>
  <c r="J3549" i="5"/>
  <c r="J3548" i="5"/>
  <c r="J3547" i="5"/>
  <c r="J3546" i="5"/>
  <c r="J3545" i="5"/>
  <c r="J3544" i="5"/>
  <c r="J3543" i="5"/>
  <c r="J3542" i="5"/>
  <c r="J3541" i="5"/>
  <c r="J3540" i="5"/>
  <c r="J3539" i="5"/>
  <c r="J3538" i="5"/>
  <c r="J3537" i="5"/>
  <c r="J3536" i="5"/>
  <c r="J3535" i="5"/>
  <c r="J3534" i="5"/>
  <c r="J3533" i="5"/>
  <c r="J3532" i="5"/>
  <c r="J3531" i="5"/>
  <c r="J3530" i="5"/>
  <c r="J3529" i="5"/>
  <c r="J3528" i="5"/>
  <c r="J3527" i="5"/>
  <c r="J3526" i="5"/>
  <c r="J3525" i="5"/>
  <c r="J3524" i="5"/>
  <c r="J3523" i="5"/>
  <c r="J3522" i="5"/>
  <c r="J3521" i="5"/>
  <c r="J3520" i="5"/>
  <c r="J3519" i="5"/>
  <c r="J3518" i="5"/>
  <c r="J3517" i="5"/>
  <c r="J3516" i="5"/>
  <c r="J3515" i="5"/>
  <c r="J3514" i="5"/>
  <c r="J3513" i="5"/>
  <c r="J3512" i="5"/>
  <c r="J3511" i="5"/>
  <c r="J3510" i="5"/>
  <c r="J3509" i="5"/>
  <c r="J3508" i="5"/>
  <c r="J3507" i="5"/>
  <c r="J3506" i="5"/>
  <c r="J3505" i="5"/>
  <c r="J3504" i="5"/>
  <c r="J3503" i="5"/>
  <c r="J3502" i="5"/>
  <c r="J3501" i="5"/>
  <c r="J3500" i="5"/>
  <c r="J3499" i="5"/>
  <c r="J3498" i="5"/>
  <c r="J3497" i="5"/>
  <c r="J3496" i="5"/>
  <c r="J3495" i="5"/>
  <c r="J3494" i="5"/>
  <c r="J3493" i="5"/>
  <c r="J3492" i="5"/>
  <c r="J3491" i="5"/>
  <c r="J3490" i="5"/>
  <c r="J3489" i="5"/>
  <c r="J3488" i="5"/>
  <c r="J3487" i="5"/>
  <c r="J3486" i="5"/>
  <c r="J3485" i="5"/>
  <c r="J3484" i="5"/>
  <c r="J3483" i="5"/>
  <c r="J3482" i="5"/>
  <c r="J3481" i="5"/>
  <c r="J3480" i="5"/>
  <c r="J3479" i="5"/>
  <c r="J3478" i="5"/>
  <c r="J3477" i="5"/>
  <c r="J3476" i="5"/>
  <c r="J3475" i="5"/>
  <c r="J3474" i="5"/>
  <c r="J3473" i="5"/>
  <c r="J3472" i="5"/>
  <c r="J3471" i="5"/>
  <c r="J3470" i="5"/>
  <c r="J3469" i="5"/>
  <c r="J3468" i="5"/>
  <c r="J3467" i="5"/>
  <c r="J3466" i="5"/>
  <c r="J3465" i="5"/>
  <c r="J3464" i="5"/>
  <c r="J3463" i="5"/>
  <c r="J3462" i="5"/>
  <c r="J3461" i="5"/>
  <c r="J3460" i="5"/>
  <c r="J3459" i="5"/>
  <c r="J3458" i="5"/>
  <c r="J3457" i="5"/>
  <c r="J3456" i="5"/>
  <c r="J3455" i="5"/>
  <c r="J3454" i="5"/>
  <c r="J3453" i="5"/>
  <c r="J3452" i="5"/>
  <c r="J3451" i="5"/>
  <c r="J3450" i="5"/>
  <c r="J3449" i="5"/>
  <c r="J3448" i="5"/>
  <c r="J3447" i="5"/>
  <c r="J3446" i="5"/>
  <c r="J3445" i="5"/>
  <c r="J3444" i="5"/>
  <c r="J3443" i="5"/>
  <c r="J3442" i="5"/>
  <c r="J3441" i="5"/>
  <c r="J3440" i="5"/>
  <c r="J3439" i="5"/>
  <c r="J3438" i="5"/>
  <c r="J3437" i="5"/>
  <c r="J3436" i="5"/>
  <c r="J3435" i="5"/>
  <c r="J3434" i="5"/>
  <c r="J3433" i="5"/>
  <c r="J3432" i="5"/>
  <c r="J3431" i="5"/>
  <c r="J3430" i="5"/>
  <c r="J3429" i="5"/>
  <c r="J3428" i="5"/>
  <c r="J3427" i="5"/>
  <c r="J3426" i="5"/>
  <c r="J3425" i="5"/>
  <c r="J3424" i="5"/>
  <c r="J3423" i="5"/>
  <c r="J3422" i="5"/>
  <c r="J3421" i="5"/>
  <c r="J3420" i="5"/>
  <c r="J3419" i="5"/>
  <c r="J3418" i="5"/>
  <c r="J3417" i="5"/>
  <c r="J3416" i="5"/>
  <c r="J3415" i="5"/>
  <c r="J3414" i="5"/>
  <c r="J3413" i="5"/>
  <c r="J3412" i="5"/>
  <c r="J3411" i="5"/>
  <c r="J3410" i="5"/>
  <c r="J3409" i="5"/>
  <c r="J3408" i="5"/>
  <c r="J3407" i="5"/>
  <c r="J3406" i="5"/>
  <c r="J3405" i="5"/>
  <c r="J3404" i="5"/>
  <c r="J3403" i="5"/>
  <c r="J3402" i="5"/>
  <c r="J3401" i="5"/>
  <c r="J3400" i="5"/>
  <c r="J3399" i="5"/>
  <c r="J3398" i="5"/>
  <c r="J3397" i="5"/>
  <c r="J3396" i="5"/>
  <c r="J3395" i="5"/>
  <c r="J3394" i="5"/>
  <c r="J3393" i="5"/>
  <c r="J3392" i="5"/>
  <c r="J3391" i="5"/>
  <c r="J3390" i="5"/>
  <c r="J3389" i="5"/>
  <c r="J3388" i="5"/>
  <c r="J3387" i="5"/>
  <c r="J3386" i="5"/>
  <c r="J3385" i="5"/>
  <c r="J3384" i="5"/>
  <c r="J3383" i="5"/>
  <c r="J3382" i="5"/>
  <c r="J3381" i="5"/>
  <c r="J3380" i="5"/>
  <c r="J3379" i="5"/>
  <c r="J3378" i="5"/>
  <c r="J3377" i="5"/>
  <c r="J3376" i="5"/>
  <c r="J3375" i="5"/>
  <c r="J3374" i="5"/>
  <c r="J3373" i="5"/>
  <c r="J3372" i="5"/>
  <c r="J3371" i="5"/>
  <c r="J3370" i="5"/>
  <c r="J3369" i="5"/>
  <c r="J3368" i="5"/>
  <c r="J3367" i="5"/>
  <c r="J3366" i="5"/>
  <c r="J3365" i="5"/>
  <c r="J3364" i="5"/>
  <c r="J3363" i="5"/>
  <c r="J3362" i="5"/>
  <c r="J3361" i="5"/>
  <c r="J3360" i="5"/>
  <c r="J3359" i="5"/>
  <c r="J3358" i="5"/>
  <c r="J3357" i="5"/>
  <c r="J3356" i="5"/>
  <c r="J3355" i="5"/>
  <c r="J3354" i="5"/>
  <c r="J3353" i="5"/>
  <c r="J3352" i="5"/>
  <c r="J3351" i="5"/>
  <c r="J3350" i="5"/>
  <c r="J3349" i="5"/>
  <c r="J3348" i="5"/>
  <c r="J3347" i="5"/>
  <c r="J3346" i="5"/>
  <c r="J3345" i="5"/>
  <c r="J3344" i="5"/>
  <c r="J3343" i="5"/>
  <c r="J3342" i="5"/>
  <c r="J3341" i="5"/>
  <c r="J3340" i="5"/>
  <c r="J3339" i="5"/>
  <c r="J3338" i="5"/>
  <c r="J3337" i="5"/>
  <c r="J3336" i="5"/>
  <c r="J3335" i="5"/>
  <c r="J3334" i="5"/>
  <c r="J3333" i="5"/>
  <c r="J3332" i="5"/>
  <c r="J3331" i="5"/>
  <c r="J3330" i="5"/>
  <c r="J3329" i="5"/>
  <c r="J3328" i="5"/>
  <c r="J3327" i="5"/>
  <c r="J3326" i="5"/>
  <c r="J3325" i="5"/>
  <c r="J3324" i="5"/>
  <c r="J3323" i="5"/>
  <c r="J3322" i="5"/>
  <c r="J3321" i="5"/>
  <c r="J3320" i="5"/>
  <c r="J3319" i="5"/>
  <c r="J3318" i="5"/>
  <c r="J3317" i="5"/>
  <c r="J3316" i="5"/>
  <c r="J3315" i="5"/>
  <c r="J3314" i="5"/>
  <c r="J3313" i="5"/>
  <c r="J3312" i="5"/>
  <c r="J3311" i="5"/>
  <c r="J3310" i="5"/>
  <c r="J3309" i="5"/>
  <c r="J3308" i="5"/>
  <c r="J3307" i="5"/>
  <c r="J3306" i="5"/>
  <c r="J3305" i="5"/>
  <c r="J3304" i="5"/>
  <c r="J3303" i="5"/>
  <c r="J3302" i="5"/>
  <c r="J3301" i="5"/>
  <c r="J3300" i="5"/>
  <c r="J3299" i="5"/>
  <c r="J3298" i="5"/>
  <c r="J3297" i="5"/>
  <c r="J3296" i="5"/>
  <c r="J3295" i="5"/>
  <c r="J3294" i="5"/>
  <c r="J3293" i="5"/>
  <c r="J3292" i="5"/>
  <c r="J3291" i="5"/>
  <c r="J3290" i="5"/>
  <c r="J3289" i="5"/>
  <c r="J3288" i="5"/>
  <c r="J3287" i="5"/>
  <c r="J3286" i="5"/>
  <c r="J3285" i="5"/>
  <c r="J3284" i="5"/>
  <c r="J3283" i="5"/>
  <c r="J3282" i="5"/>
  <c r="J3281" i="5"/>
  <c r="J3280" i="5"/>
  <c r="J3279" i="5"/>
  <c r="J3278" i="5"/>
  <c r="J3277" i="5"/>
  <c r="J3276" i="5"/>
  <c r="J3275" i="5"/>
  <c r="J3274" i="5"/>
  <c r="J3273" i="5"/>
  <c r="J3272" i="5"/>
  <c r="J3271" i="5"/>
  <c r="J3270" i="5"/>
  <c r="J3269" i="5"/>
  <c r="J3268" i="5"/>
  <c r="J3267" i="5"/>
  <c r="J3266" i="5"/>
  <c r="J3265" i="5"/>
  <c r="J3264" i="5"/>
  <c r="J3263" i="5"/>
  <c r="J3262" i="5"/>
  <c r="J3261" i="5"/>
  <c r="J3260" i="5"/>
  <c r="J3259" i="5"/>
  <c r="J3258" i="5"/>
  <c r="J3257" i="5"/>
  <c r="J3256" i="5"/>
  <c r="J3255" i="5"/>
  <c r="J3254" i="5"/>
  <c r="J3253" i="5"/>
  <c r="J3252" i="5"/>
  <c r="J3251" i="5"/>
  <c r="J3250" i="5"/>
  <c r="J3249" i="5"/>
  <c r="J3248" i="5"/>
  <c r="J3247" i="5"/>
  <c r="J3246" i="5"/>
  <c r="J3245" i="5"/>
  <c r="J3244" i="5"/>
  <c r="J3243" i="5"/>
  <c r="J3242" i="5"/>
  <c r="J3241" i="5"/>
  <c r="J3240" i="5"/>
  <c r="J3239" i="5"/>
  <c r="J3238" i="5"/>
  <c r="J3237" i="5"/>
  <c r="J3236" i="5"/>
  <c r="J3235" i="5"/>
  <c r="J3234" i="5"/>
  <c r="J3233" i="5"/>
  <c r="J3232" i="5"/>
  <c r="J3231" i="5"/>
  <c r="J3230" i="5"/>
  <c r="J3229" i="5"/>
  <c r="J3228" i="5"/>
  <c r="J3227" i="5"/>
  <c r="J3226" i="5"/>
  <c r="J3225" i="5"/>
  <c r="J3224" i="5"/>
  <c r="J3223" i="5"/>
  <c r="J3222" i="5"/>
  <c r="J3221" i="5"/>
  <c r="J3220" i="5"/>
  <c r="J3219" i="5"/>
  <c r="J3218" i="5"/>
  <c r="J3217" i="5"/>
  <c r="J3216" i="5"/>
  <c r="J3215" i="5"/>
  <c r="J3214" i="5"/>
  <c r="J3213" i="5"/>
  <c r="J3212" i="5"/>
  <c r="J3211" i="5"/>
  <c r="J3210" i="5"/>
  <c r="J3209" i="5"/>
  <c r="J3208" i="5"/>
  <c r="J3207" i="5"/>
  <c r="J3206" i="5"/>
  <c r="J3205" i="5"/>
  <c r="J3204" i="5"/>
  <c r="J3203" i="5"/>
  <c r="J3202" i="5"/>
  <c r="J3201" i="5"/>
  <c r="J3200" i="5"/>
  <c r="J3199" i="5"/>
  <c r="J3198" i="5"/>
  <c r="J3197" i="5"/>
  <c r="J3196" i="5"/>
  <c r="J3195" i="5"/>
  <c r="J3194" i="5"/>
  <c r="J3193" i="5"/>
  <c r="J3192" i="5"/>
  <c r="J3191" i="5"/>
  <c r="J3190" i="5"/>
  <c r="J3189" i="5"/>
  <c r="J3188" i="5"/>
  <c r="J3187" i="5"/>
  <c r="J3186" i="5"/>
  <c r="J3185" i="5"/>
  <c r="J3184" i="5"/>
  <c r="J3183" i="5"/>
  <c r="J3182" i="5"/>
  <c r="J3181" i="5"/>
  <c r="J3180" i="5"/>
  <c r="J3179" i="5"/>
  <c r="J3178" i="5"/>
  <c r="J3177" i="5"/>
  <c r="J3176" i="5"/>
  <c r="J3175" i="5"/>
  <c r="J3174" i="5"/>
  <c r="J3173" i="5"/>
  <c r="J3172" i="5"/>
  <c r="J3171" i="5"/>
  <c r="J3170" i="5"/>
  <c r="J3169" i="5"/>
  <c r="J3168" i="5"/>
  <c r="J3167" i="5"/>
  <c r="J3166" i="5"/>
  <c r="J3165" i="5"/>
  <c r="J3164" i="5"/>
  <c r="J3163" i="5"/>
  <c r="J3162" i="5"/>
  <c r="J3161" i="5"/>
  <c r="J3160" i="5"/>
  <c r="J3159" i="5"/>
  <c r="J3158" i="5"/>
  <c r="J3157" i="5"/>
  <c r="J3156" i="5"/>
  <c r="J3155" i="5"/>
  <c r="J3154" i="5"/>
  <c r="J3153" i="5"/>
  <c r="J3152" i="5"/>
  <c r="J3151" i="5"/>
  <c r="J3150" i="5"/>
  <c r="J3149" i="5"/>
  <c r="J3148" i="5"/>
  <c r="J3147" i="5"/>
  <c r="J3146" i="5"/>
  <c r="J3145" i="5"/>
  <c r="J3144" i="5"/>
  <c r="J3143" i="5"/>
  <c r="J3142" i="5"/>
  <c r="J3141" i="5"/>
  <c r="J3140" i="5"/>
  <c r="J3139" i="5"/>
  <c r="J3138" i="5"/>
  <c r="J3137" i="5"/>
  <c r="J3136" i="5"/>
  <c r="J3135" i="5"/>
  <c r="J3134" i="5"/>
  <c r="J3133" i="5"/>
  <c r="J3132" i="5"/>
  <c r="J3131" i="5"/>
  <c r="J3130" i="5"/>
  <c r="J3129" i="5"/>
  <c r="J3128" i="5"/>
  <c r="J3127" i="5"/>
  <c r="J3126" i="5"/>
  <c r="J3125" i="5"/>
  <c r="J3124" i="5"/>
  <c r="J3123" i="5"/>
  <c r="J3122" i="5"/>
  <c r="J3121" i="5"/>
  <c r="J3120" i="5"/>
  <c r="J3119" i="5"/>
  <c r="J3118" i="5"/>
  <c r="J3117" i="5"/>
  <c r="J3116" i="5"/>
  <c r="J3115" i="5"/>
  <c r="J3114" i="5"/>
  <c r="J3113" i="5"/>
  <c r="J3112" i="5"/>
  <c r="J3111" i="5"/>
  <c r="J3110" i="5"/>
  <c r="J3109" i="5"/>
  <c r="J3108" i="5"/>
  <c r="J3107" i="5"/>
  <c r="J3106" i="5"/>
  <c r="J3105" i="5"/>
  <c r="J3104" i="5"/>
  <c r="J3103" i="5"/>
  <c r="J3102" i="5"/>
  <c r="J3101" i="5"/>
  <c r="J3100" i="5"/>
  <c r="J3099" i="5"/>
  <c r="J3098" i="5"/>
  <c r="J3097" i="5"/>
  <c r="J3096" i="5"/>
  <c r="J3095" i="5"/>
  <c r="J3094" i="5"/>
  <c r="J3093" i="5"/>
  <c r="J3092" i="5"/>
  <c r="J3091" i="5"/>
  <c r="J3090" i="5"/>
  <c r="J3089" i="5"/>
  <c r="J3088" i="5"/>
  <c r="J3087" i="5"/>
  <c r="J3086" i="5"/>
  <c r="J3085" i="5"/>
  <c r="J3084" i="5"/>
  <c r="J3083" i="5"/>
  <c r="J3082" i="5"/>
  <c r="J3081" i="5"/>
  <c r="J3080" i="5"/>
  <c r="J3079" i="5"/>
  <c r="J3078" i="5"/>
  <c r="J3077" i="5"/>
  <c r="J3076" i="5"/>
  <c r="J3075" i="5"/>
  <c r="J3074" i="5"/>
  <c r="J3073" i="5"/>
  <c r="J3072" i="5"/>
  <c r="J3071" i="5"/>
  <c r="J3070" i="5"/>
  <c r="J3069" i="5"/>
  <c r="J3068" i="5"/>
  <c r="J3067" i="5"/>
  <c r="J3066" i="5"/>
  <c r="J3065" i="5"/>
  <c r="J3064" i="5"/>
  <c r="J3063" i="5"/>
  <c r="J3062" i="5"/>
  <c r="J3061" i="5"/>
  <c r="J3060" i="5"/>
  <c r="J3059" i="5"/>
  <c r="J3058" i="5"/>
  <c r="J3057" i="5"/>
  <c r="J3056" i="5"/>
  <c r="J3055" i="5"/>
  <c r="J3054" i="5"/>
  <c r="J3053" i="5"/>
  <c r="J3052" i="5"/>
  <c r="J3051" i="5"/>
  <c r="J3050" i="5"/>
  <c r="J3049" i="5"/>
  <c r="J3048" i="5"/>
  <c r="J3047" i="5"/>
  <c r="J3046" i="5"/>
  <c r="J3045" i="5"/>
  <c r="J3044" i="5"/>
  <c r="J3043" i="5"/>
  <c r="J3042" i="5"/>
  <c r="J3041" i="5"/>
  <c r="J3040" i="5"/>
  <c r="J3039" i="5"/>
  <c r="J3038" i="5"/>
  <c r="J3037" i="5"/>
  <c r="J3036" i="5"/>
  <c r="J3035" i="5"/>
  <c r="J3034" i="5"/>
  <c r="J3033" i="5"/>
  <c r="J3032" i="5"/>
  <c r="J3031" i="5"/>
  <c r="J3030" i="5"/>
  <c r="J3029" i="5"/>
  <c r="J3028" i="5"/>
  <c r="J3027" i="5"/>
  <c r="J3026" i="5"/>
  <c r="J3025" i="5"/>
  <c r="J3024" i="5"/>
  <c r="J3023" i="5"/>
  <c r="J3022" i="5"/>
  <c r="J3021" i="5"/>
  <c r="J3020" i="5"/>
  <c r="J3019" i="5"/>
  <c r="J3018" i="5"/>
  <c r="J3017" i="5"/>
  <c r="J3016" i="5"/>
  <c r="J3015" i="5"/>
  <c r="J3014" i="5"/>
  <c r="J3013" i="5"/>
  <c r="J3012" i="5"/>
  <c r="J3011" i="5"/>
  <c r="J3010" i="5"/>
  <c r="J3009" i="5"/>
  <c r="J3008" i="5"/>
  <c r="J3007" i="5"/>
  <c r="J3006" i="5"/>
  <c r="J3005" i="5"/>
  <c r="J3004" i="5"/>
  <c r="J3003" i="5"/>
  <c r="J3002" i="5"/>
  <c r="J3001" i="5"/>
  <c r="J3000" i="5"/>
  <c r="J2999" i="5"/>
  <c r="J2998" i="5"/>
  <c r="J2997" i="5"/>
  <c r="J2996" i="5"/>
  <c r="J2995" i="5"/>
  <c r="J2994" i="5"/>
  <c r="J2993" i="5"/>
  <c r="J2992" i="5"/>
  <c r="J2991" i="5"/>
  <c r="J2990" i="5"/>
  <c r="J2989" i="5"/>
  <c r="J2988" i="5"/>
  <c r="J2987" i="5"/>
  <c r="J2986" i="5"/>
  <c r="J2985" i="5"/>
  <c r="J2984" i="5"/>
  <c r="J2983" i="5"/>
  <c r="J2982" i="5"/>
  <c r="J2981" i="5"/>
  <c r="J2980" i="5"/>
  <c r="J2979" i="5"/>
  <c r="J2978" i="5"/>
  <c r="J2977" i="5"/>
  <c r="J2976" i="5"/>
  <c r="J2975" i="5"/>
  <c r="J2974" i="5"/>
  <c r="J2973" i="5"/>
  <c r="J2972" i="5"/>
  <c r="J2971" i="5"/>
  <c r="J2970" i="5"/>
  <c r="J2969" i="5"/>
  <c r="J2968" i="5"/>
  <c r="J2967" i="5"/>
  <c r="J2966" i="5"/>
  <c r="J2965" i="5"/>
  <c r="J2964" i="5"/>
  <c r="J2963" i="5"/>
  <c r="J2962" i="5"/>
  <c r="J2961" i="5"/>
  <c r="J2960" i="5"/>
  <c r="J2959" i="5"/>
  <c r="J2958" i="5"/>
  <c r="J2957" i="5"/>
  <c r="J2956" i="5"/>
  <c r="J2955" i="5"/>
  <c r="J2954" i="5"/>
  <c r="J2953" i="5"/>
  <c r="J2952" i="5"/>
  <c r="J2951" i="5"/>
  <c r="J2950" i="5"/>
  <c r="J2949" i="5"/>
  <c r="J2948" i="5"/>
  <c r="J2947" i="5"/>
  <c r="J2946" i="5"/>
  <c r="J2945" i="5"/>
  <c r="J2944" i="5"/>
  <c r="J2943" i="5"/>
  <c r="J2942" i="5"/>
  <c r="J2941" i="5"/>
  <c r="J2940" i="5"/>
  <c r="J2939" i="5"/>
  <c r="J2938" i="5"/>
  <c r="J2937" i="5"/>
  <c r="J2936" i="5"/>
  <c r="J2935" i="5"/>
  <c r="J2934" i="5"/>
  <c r="J2933" i="5"/>
  <c r="J2932" i="5"/>
  <c r="J2931" i="5"/>
  <c r="J2930" i="5"/>
  <c r="J2929" i="5"/>
  <c r="J2928" i="5"/>
  <c r="J2927" i="5"/>
  <c r="J2926" i="5"/>
  <c r="J2925" i="5"/>
  <c r="J2924" i="5"/>
  <c r="J2923" i="5"/>
  <c r="J2922" i="5"/>
  <c r="J2921" i="5"/>
  <c r="J2920" i="5"/>
  <c r="J2919" i="5"/>
  <c r="J2918" i="5"/>
  <c r="J2917" i="5"/>
  <c r="J2916" i="5"/>
  <c r="J2915" i="5"/>
  <c r="J2914" i="5"/>
  <c r="J2913" i="5"/>
  <c r="J2912" i="5"/>
  <c r="J2911" i="5"/>
  <c r="J2910" i="5"/>
  <c r="J2909" i="5"/>
  <c r="J2908" i="5"/>
  <c r="J2907" i="5"/>
  <c r="J2906" i="5"/>
  <c r="J2905" i="5"/>
  <c r="J2904" i="5"/>
  <c r="J2903" i="5"/>
  <c r="J2902" i="5"/>
  <c r="J2901" i="5"/>
  <c r="J2900" i="5"/>
  <c r="J2899" i="5"/>
  <c r="J2898" i="5"/>
  <c r="J2897" i="5"/>
  <c r="J2896" i="5"/>
  <c r="J2895" i="5"/>
  <c r="J2894" i="5"/>
  <c r="J2893" i="5"/>
  <c r="J2892" i="5"/>
  <c r="J2891" i="5"/>
  <c r="J2890" i="5"/>
  <c r="J2889" i="5"/>
  <c r="J2888" i="5"/>
  <c r="J2887" i="5"/>
  <c r="J2886" i="5"/>
  <c r="J2885" i="5"/>
  <c r="J2884" i="5"/>
  <c r="J2883" i="5"/>
  <c r="J2882" i="5"/>
  <c r="J2881" i="5"/>
  <c r="J2880" i="5"/>
  <c r="J2879" i="5"/>
  <c r="J2878" i="5"/>
  <c r="J2877" i="5"/>
  <c r="J2876" i="5"/>
  <c r="J2875" i="5"/>
  <c r="J2874" i="5"/>
  <c r="J2873" i="5"/>
  <c r="J2872" i="5"/>
  <c r="J2871" i="5"/>
  <c r="J2870" i="5"/>
  <c r="J2869" i="5"/>
  <c r="J2868" i="5"/>
  <c r="J2867" i="5"/>
  <c r="J2866" i="5"/>
  <c r="J2865" i="5"/>
  <c r="J2864" i="5"/>
  <c r="J2863" i="5"/>
  <c r="J2862" i="5"/>
  <c r="J2861" i="5"/>
  <c r="J2860" i="5"/>
  <c r="J2859" i="5"/>
  <c r="J2858" i="5"/>
  <c r="J2857" i="5"/>
  <c r="J2856" i="5"/>
  <c r="J2855" i="5"/>
  <c r="J2854" i="5"/>
  <c r="J2853" i="5"/>
  <c r="J2852" i="5"/>
  <c r="J2851" i="5"/>
  <c r="J2850" i="5"/>
  <c r="J2849" i="5"/>
  <c r="J2848" i="5"/>
  <c r="J2847" i="5"/>
  <c r="J2846" i="5"/>
  <c r="J2845" i="5"/>
  <c r="J2844" i="5"/>
  <c r="J2843" i="5"/>
  <c r="J2842" i="5"/>
  <c r="J2841" i="5"/>
  <c r="J2840" i="5"/>
  <c r="J2839" i="5"/>
  <c r="J2838" i="5"/>
  <c r="J2837" i="5"/>
  <c r="J2836" i="5"/>
  <c r="J2835" i="5"/>
  <c r="J2834" i="5"/>
  <c r="J2833" i="5"/>
  <c r="J2832" i="5"/>
  <c r="J2831" i="5"/>
  <c r="J2830" i="5"/>
  <c r="J2829" i="5"/>
  <c r="J2828" i="5"/>
  <c r="J2827" i="5"/>
  <c r="J2826" i="5"/>
  <c r="J2825" i="5"/>
  <c r="J2824" i="5"/>
  <c r="J2823" i="5"/>
  <c r="J2822" i="5"/>
  <c r="J2821" i="5"/>
  <c r="J2820" i="5"/>
  <c r="J2819" i="5"/>
  <c r="J2818" i="5"/>
  <c r="J2817" i="5"/>
  <c r="J2816" i="5"/>
  <c r="J2815" i="5"/>
  <c r="J2814" i="5"/>
  <c r="J2813" i="5"/>
  <c r="J2812" i="5"/>
  <c r="J2811" i="5"/>
  <c r="J2810" i="5"/>
  <c r="J2809" i="5"/>
  <c r="J2808" i="5"/>
  <c r="J2807" i="5"/>
  <c r="J2806" i="5"/>
  <c r="J2805" i="5"/>
  <c r="J2804" i="5"/>
  <c r="J2803" i="5"/>
  <c r="J2802" i="5"/>
  <c r="J2801" i="5"/>
  <c r="J2800" i="5"/>
  <c r="J2799" i="5"/>
  <c r="J2798" i="5"/>
  <c r="J2797" i="5"/>
  <c r="J2796" i="5"/>
  <c r="J2795" i="5"/>
  <c r="J2794" i="5"/>
  <c r="J2793" i="5"/>
  <c r="J2792" i="5"/>
  <c r="J2791" i="5"/>
  <c r="J2790" i="5"/>
  <c r="J2789" i="5"/>
  <c r="J2788" i="5"/>
  <c r="J2787" i="5"/>
  <c r="J2786" i="5"/>
  <c r="J2785" i="5"/>
  <c r="J2784" i="5"/>
  <c r="J2783" i="5"/>
  <c r="J2782" i="5"/>
  <c r="J2781" i="5"/>
  <c r="J2780" i="5"/>
  <c r="J2779" i="5"/>
  <c r="J2778" i="5"/>
  <c r="J2777" i="5"/>
  <c r="J2776" i="5"/>
  <c r="J2775" i="5"/>
  <c r="J2774" i="5"/>
  <c r="J2773" i="5"/>
  <c r="J2772" i="5"/>
  <c r="J2771" i="5"/>
  <c r="J2770" i="5"/>
  <c r="J2769" i="5"/>
  <c r="J2768" i="5"/>
  <c r="J2767" i="5"/>
  <c r="J2766" i="5"/>
  <c r="J2765" i="5"/>
  <c r="J2764" i="5"/>
  <c r="J2763" i="5"/>
  <c r="J2762" i="5"/>
  <c r="J2761" i="5"/>
  <c r="J2760" i="5"/>
  <c r="J2759" i="5"/>
  <c r="J2758" i="5"/>
  <c r="J2757" i="5"/>
  <c r="J2756" i="5"/>
  <c r="J2755" i="5"/>
  <c r="J2754" i="5"/>
  <c r="J2753" i="5"/>
  <c r="J2752" i="5"/>
  <c r="J2751" i="5"/>
  <c r="J2750" i="5"/>
  <c r="J2749" i="5"/>
  <c r="J2748" i="5"/>
  <c r="J2747" i="5"/>
  <c r="J2746" i="5"/>
  <c r="J2745" i="5"/>
  <c r="J2744" i="5"/>
  <c r="J2743" i="5"/>
  <c r="J2742" i="5"/>
  <c r="J2741" i="5"/>
  <c r="J2740" i="5"/>
  <c r="J2739" i="5"/>
  <c r="J2738" i="5"/>
  <c r="J2737" i="5"/>
  <c r="J2736" i="5"/>
  <c r="J2735" i="5"/>
  <c r="J2734" i="5"/>
  <c r="J2733" i="5"/>
  <c r="J2732" i="5"/>
  <c r="J2731" i="5"/>
  <c r="J2730" i="5"/>
  <c r="J2729" i="5"/>
  <c r="J2728" i="5"/>
  <c r="J2727" i="5"/>
  <c r="J2726" i="5"/>
  <c r="J2725" i="5"/>
  <c r="J2724" i="5"/>
  <c r="J2723" i="5"/>
  <c r="J2722" i="5"/>
  <c r="J2721" i="5"/>
  <c r="J2720" i="5"/>
  <c r="J2719" i="5"/>
  <c r="J2718" i="5"/>
  <c r="J2717" i="5"/>
  <c r="J2716" i="5"/>
  <c r="J2715" i="5"/>
  <c r="J2714" i="5"/>
  <c r="J2713" i="5"/>
  <c r="J2712" i="5"/>
  <c r="J2711" i="5"/>
  <c r="J2710" i="5"/>
  <c r="J2709" i="5"/>
  <c r="J2708" i="5"/>
  <c r="J2707" i="5"/>
  <c r="J2706" i="5"/>
  <c r="J2705" i="5"/>
  <c r="J2704" i="5"/>
  <c r="J2703" i="5"/>
  <c r="J2702" i="5"/>
  <c r="J2701" i="5"/>
  <c r="J2700" i="5"/>
  <c r="J2699" i="5"/>
  <c r="J2698" i="5"/>
  <c r="J2697" i="5"/>
  <c r="J2696" i="5"/>
  <c r="J2695" i="5"/>
  <c r="J2694" i="5"/>
  <c r="J2693" i="5"/>
  <c r="J2692" i="5"/>
  <c r="J2691" i="5"/>
  <c r="J2690" i="5"/>
  <c r="J2689" i="5"/>
  <c r="J2688" i="5"/>
  <c r="J2687" i="5"/>
  <c r="J2686" i="5"/>
  <c r="J2685" i="5"/>
  <c r="J2684" i="5"/>
  <c r="J2683" i="5"/>
  <c r="J2682" i="5"/>
  <c r="J2681" i="5"/>
  <c r="J2680" i="5"/>
  <c r="J2679" i="5"/>
  <c r="J2678" i="5"/>
  <c r="J2677" i="5"/>
  <c r="J2676" i="5"/>
  <c r="J2675" i="5"/>
  <c r="J2674" i="5"/>
  <c r="J2673" i="5"/>
  <c r="J2672" i="5"/>
  <c r="J2671" i="5"/>
  <c r="J2670" i="5"/>
  <c r="J2669" i="5"/>
  <c r="J2668" i="5"/>
  <c r="J2667" i="5"/>
  <c r="J2666" i="5"/>
  <c r="J2665" i="5"/>
  <c r="J2664" i="5"/>
  <c r="J2663" i="5"/>
  <c r="J2662" i="5"/>
  <c r="J2661" i="5"/>
  <c r="J2660" i="5"/>
  <c r="J2659" i="5"/>
  <c r="J2658" i="5"/>
  <c r="J2657" i="5"/>
  <c r="J2656" i="5"/>
  <c r="J2655" i="5"/>
  <c r="J2654" i="5"/>
  <c r="J2653" i="5"/>
  <c r="J2652" i="5"/>
  <c r="J2651" i="5"/>
  <c r="J2650" i="5"/>
  <c r="J2649" i="5"/>
  <c r="J2648" i="5"/>
  <c r="J2647" i="5"/>
  <c r="J2646" i="5"/>
  <c r="J2645" i="5"/>
  <c r="J2644" i="5"/>
  <c r="J2643" i="5"/>
  <c r="J2642" i="5"/>
  <c r="J2641" i="5"/>
  <c r="J2640" i="5"/>
  <c r="J2639" i="5"/>
  <c r="J2638" i="5"/>
  <c r="J2637" i="5"/>
  <c r="J2636" i="5"/>
  <c r="J2635" i="5"/>
  <c r="J2634" i="5"/>
  <c r="J2633" i="5"/>
  <c r="J2632" i="5"/>
  <c r="J2631" i="5"/>
  <c r="J2630" i="5"/>
  <c r="J2629" i="5"/>
  <c r="J2628" i="5"/>
  <c r="J2627" i="5"/>
  <c r="J2626" i="5"/>
  <c r="J2625" i="5"/>
  <c r="J2624" i="5"/>
  <c r="J2623" i="5"/>
  <c r="J2622" i="5"/>
  <c r="J2621" i="5"/>
  <c r="J2620" i="5"/>
  <c r="J2619" i="5"/>
  <c r="J2618" i="5"/>
  <c r="J2617" i="5"/>
  <c r="J2616" i="5"/>
  <c r="J2615" i="5"/>
  <c r="J2614" i="5"/>
  <c r="J2613" i="5"/>
  <c r="J2612" i="5"/>
  <c r="J2611" i="5"/>
  <c r="J2610" i="5"/>
  <c r="J2609" i="5"/>
  <c r="J2608" i="5"/>
  <c r="J2607" i="5"/>
  <c r="J2606" i="5"/>
  <c r="J2605" i="5"/>
  <c r="J2604" i="5"/>
  <c r="J2603" i="5"/>
  <c r="J2602" i="5"/>
  <c r="J2601" i="5"/>
  <c r="J2600" i="5"/>
  <c r="J2599" i="5"/>
  <c r="J2598" i="5"/>
  <c r="J2597" i="5"/>
  <c r="J2596" i="5"/>
  <c r="J2595" i="5"/>
  <c r="J2594" i="5"/>
  <c r="J2593" i="5"/>
  <c r="J2592" i="5"/>
  <c r="J2591" i="5"/>
  <c r="J2590" i="5"/>
  <c r="J2589" i="5"/>
  <c r="J2588" i="5"/>
  <c r="J2587" i="5"/>
  <c r="J2586" i="5"/>
  <c r="J2585" i="5"/>
  <c r="J2584" i="5"/>
  <c r="J2583" i="5"/>
  <c r="J2582" i="5"/>
  <c r="J2581" i="5"/>
  <c r="J2580" i="5"/>
  <c r="J2579" i="5"/>
  <c r="J2578" i="5"/>
  <c r="J2577" i="5"/>
  <c r="J2576" i="5"/>
  <c r="J2575" i="5"/>
  <c r="J2574" i="5"/>
  <c r="J2573" i="5"/>
  <c r="J2572" i="5"/>
  <c r="J2571" i="5"/>
  <c r="J2570" i="5"/>
  <c r="J2569" i="5"/>
  <c r="J2568" i="5"/>
  <c r="J2567" i="5"/>
  <c r="J2566" i="5"/>
  <c r="J2565" i="5"/>
  <c r="J2564" i="5"/>
  <c r="J2563" i="5"/>
  <c r="J2562" i="5"/>
  <c r="J2561" i="5"/>
  <c r="J2560" i="5"/>
  <c r="J2559" i="5"/>
  <c r="J2558" i="5"/>
  <c r="J2557" i="5"/>
  <c r="J2556" i="5"/>
  <c r="J2555" i="5"/>
  <c r="J2554" i="5"/>
  <c r="J2553" i="5"/>
  <c r="J2552" i="5"/>
  <c r="J2551" i="5"/>
  <c r="J2550" i="5"/>
  <c r="J2549" i="5"/>
  <c r="J2548" i="5"/>
  <c r="J2547" i="5"/>
  <c r="J2546" i="5"/>
  <c r="J2545" i="5"/>
  <c r="J2544" i="5"/>
  <c r="J2543" i="5"/>
  <c r="J2542" i="5"/>
  <c r="J2541" i="5"/>
  <c r="J2540" i="5"/>
  <c r="J2539" i="5"/>
  <c r="J2538" i="5"/>
  <c r="J2537" i="5"/>
  <c r="J2536" i="5"/>
  <c r="J2535" i="5"/>
  <c r="J2534" i="5"/>
  <c r="J2533" i="5"/>
  <c r="J2532" i="5"/>
  <c r="J2531" i="5"/>
  <c r="J2530" i="5"/>
  <c r="J2529" i="5"/>
  <c r="J2528" i="5"/>
  <c r="J2527" i="5"/>
  <c r="J2526" i="5"/>
  <c r="J2525" i="5"/>
  <c r="J2524" i="5"/>
  <c r="J2523" i="5"/>
  <c r="J2522" i="5"/>
  <c r="J2521" i="5"/>
  <c r="J2520" i="5"/>
  <c r="J2519" i="5"/>
  <c r="J2518" i="5"/>
  <c r="J2517" i="5"/>
  <c r="J2516" i="5"/>
  <c r="J2515" i="5"/>
  <c r="J2514" i="5"/>
  <c r="J2513" i="5"/>
  <c r="J2512" i="5"/>
  <c r="J2511" i="5"/>
  <c r="J2510" i="5"/>
  <c r="J2509" i="5"/>
  <c r="J2508" i="5"/>
  <c r="J2507" i="5"/>
  <c r="J2506" i="5"/>
  <c r="J2505" i="5"/>
  <c r="J2504" i="5"/>
  <c r="J2503" i="5"/>
  <c r="J2502" i="5"/>
  <c r="J2501" i="5"/>
  <c r="J2500" i="5"/>
  <c r="J2499" i="5"/>
  <c r="J2498" i="5"/>
  <c r="J2497" i="5"/>
  <c r="J2496" i="5"/>
  <c r="J2495" i="5"/>
  <c r="J2494" i="5"/>
  <c r="J2493" i="5"/>
  <c r="J2492" i="5"/>
  <c r="J2491" i="5"/>
  <c r="J2490" i="5"/>
  <c r="J2489" i="5"/>
  <c r="J2488" i="5"/>
  <c r="J2487" i="5"/>
  <c r="J2486" i="5"/>
  <c r="J2485" i="5"/>
  <c r="J2484" i="5"/>
  <c r="J2483" i="5"/>
  <c r="J2482" i="5"/>
  <c r="J2481" i="5"/>
  <c r="J2480" i="5"/>
  <c r="J2479" i="5"/>
  <c r="J2478" i="5"/>
  <c r="J2477" i="5"/>
  <c r="J2476" i="5"/>
  <c r="J2475" i="5"/>
  <c r="J2474" i="5"/>
  <c r="J2473" i="5"/>
  <c r="J2472" i="5"/>
  <c r="J2471" i="5"/>
  <c r="J2470" i="5"/>
  <c r="J2469" i="5"/>
  <c r="J2468" i="5"/>
  <c r="J2467" i="5"/>
  <c r="J2466" i="5"/>
  <c r="J2465" i="5"/>
  <c r="J2464" i="5"/>
  <c r="J2463" i="5"/>
  <c r="J2462" i="5"/>
  <c r="J2461" i="5"/>
  <c r="J2460" i="5"/>
  <c r="J2459" i="5"/>
  <c r="J2458" i="5"/>
  <c r="J2457" i="5"/>
  <c r="J2456" i="5"/>
  <c r="J2455" i="5"/>
  <c r="J2454" i="5"/>
  <c r="J2453" i="5"/>
  <c r="J2452" i="5"/>
  <c r="J2451" i="5"/>
  <c r="J2450" i="5"/>
  <c r="J2449" i="5"/>
  <c r="J2448" i="5"/>
  <c r="J2447" i="5"/>
  <c r="J2446" i="5"/>
  <c r="J2445" i="5"/>
  <c r="J2444" i="5"/>
  <c r="J2443" i="5"/>
  <c r="J2442" i="5"/>
  <c r="J2441" i="5"/>
  <c r="J2440" i="5"/>
  <c r="J2439" i="5"/>
  <c r="J2438" i="5"/>
  <c r="J2437" i="5"/>
  <c r="J2436" i="5"/>
  <c r="J2435" i="5"/>
  <c r="J2434" i="5"/>
  <c r="J2433" i="5"/>
  <c r="J2432" i="5"/>
  <c r="J2431" i="5"/>
  <c r="J2430" i="5"/>
  <c r="J2429" i="5"/>
  <c r="J2428" i="5"/>
  <c r="J2427" i="5"/>
  <c r="J2426" i="5"/>
  <c r="J2425" i="5"/>
  <c r="J2424" i="5"/>
  <c r="J2423" i="5"/>
  <c r="J2422" i="5"/>
  <c r="J2421" i="5"/>
  <c r="J2420" i="5"/>
  <c r="J2419" i="5"/>
  <c r="J2418" i="5"/>
  <c r="J2417" i="5"/>
  <c r="J2416" i="5"/>
  <c r="J2415" i="5"/>
  <c r="J2414" i="5"/>
  <c r="J2413" i="5"/>
  <c r="J2412" i="5"/>
  <c r="J2411" i="5"/>
  <c r="J2410" i="5"/>
  <c r="J2409" i="5"/>
  <c r="J2408" i="5"/>
  <c r="J2407" i="5"/>
  <c r="J2406" i="5"/>
  <c r="J2405" i="5"/>
  <c r="J2404" i="5"/>
  <c r="J2403" i="5"/>
  <c r="J2402" i="5"/>
  <c r="J2401" i="5"/>
  <c r="J2400" i="5"/>
  <c r="J2399" i="5"/>
  <c r="J2398" i="5"/>
  <c r="J2397" i="5"/>
  <c r="J2396" i="5"/>
  <c r="J2395" i="5"/>
  <c r="J2394" i="5"/>
  <c r="J2393" i="5"/>
  <c r="J2392" i="5"/>
  <c r="J2391" i="5"/>
  <c r="J2390" i="5"/>
  <c r="J2389" i="5"/>
  <c r="J2388" i="5"/>
  <c r="J2387" i="5"/>
  <c r="J2386" i="5"/>
  <c r="J2385" i="5"/>
  <c r="J2384" i="5"/>
  <c r="J2383" i="5"/>
  <c r="J2382" i="5"/>
  <c r="J2381" i="5"/>
  <c r="J2380" i="5"/>
  <c r="J2379" i="5"/>
  <c r="J2378" i="5"/>
  <c r="J2377" i="5"/>
  <c r="J2376" i="5"/>
  <c r="J2375" i="5"/>
  <c r="J2374" i="5"/>
  <c r="J2373" i="5"/>
  <c r="J2372" i="5"/>
  <c r="J2371" i="5"/>
  <c r="J2370" i="5"/>
  <c r="J2369" i="5"/>
  <c r="J2368" i="5"/>
  <c r="J2367" i="5"/>
  <c r="J2366" i="5"/>
  <c r="J2365" i="5"/>
  <c r="J2364" i="5"/>
  <c r="J2363" i="5"/>
  <c r="J2362" i="5"/>
  <c r="J2361" i="5"/>
  <c r="J2360" i="5"/>
  <c r="J2359" i="5"/>
  <c r="J2358" i="5"/>
  <c r="J2357" i="5"/>
  <c r="J2356" i="5"/>
  <c r="J2355" i="5"/>
  <c r="J2354" i="5"/>
  <c r="J2353" i="5"/>
  <c r="J2352" i="5"/>
  <c r="J2351" i="5"/>
  <c r="J2350" i="5"/>
  <c r="J2349" i="5"/>
  <c r="J2348" i="5"/>
  <c r="J2347" i="5"/>
  <c r="J2346" i="5"/>
  <c r="J2345" i="5"/>
  <c r="J2344" i="5"/>
  <c r="J2343" i="5"/>
  <c r="J2342" i="5"/>
  <c r="J2341" i="5"/>
  <c r="J2340" i="5"/>
  <c r="J2339" i="5"/>
  <c r="J2338" i="5"/>
  <c r="J2337" i="5"/>
  <c r="J2336" i="5"/>
  <c r="J2335" i="5"/>
  <c r="J2334" i="5"/>
  <c r="J2333" i="5"/>
  <c r="J2332" i="5"/>
  <c r="J2331" i="5"/>
  <c r="J2330" i="5"/>
  <c r="J2329" i="5"/>
  <c r="J2328" i="5"/>
  <c r="J2327" i="5"/>
  <c r="J2326" i="5"/>
  <c r="J2325" i="5"/>
  <c r="J2324" i="5"/>
  <c r="J2323" i="5"/>
  <c r="J2322" i="5"/>
  <c r="J2321" i="5"/>
  <c r="J2320" i="5"/>
  <c r="J2319" i="5"/>
  <c r="J2318" i="5"/>
  <c r="J2317" i="5"/>
  <c r="J2316" i="5"/>
  <c r="J2315" i="5"/>
  <c r="J2314" i="5"/>
  <c r="J2313" i="5"/>
  <c r="J2312" i="5"/>
  <c r="J2311" i="5"/>
  <c r="J2310" i="5"/>
  <c r="J2309" i="5"/>
  <c r="J2308" i="5"/>
  <c r="J2307" i="5"/>
  <c r="J2306" i="5"/>
  <c r="J2305" i="5"/>
  <c r="J2304" i="5"/>
  <c r="J2303" i="5"/>
  <c r="J2302" i="5"/>
  <c r="J2301" i="5"/>
  <c r="J2300" i="5"/>
  <c r="J2299" i="5"/>
  <c r="J2298" i="5"/>
  <c r="J2297" i="5"/>
  <c r="J2296" i="5"/>
  <c r="J2295" i="5"/>
  <c r="J2294" i="5"/>
  <c r="J2293" i="5"/>
  <c r="J2292" i="5"/>
  <c r="J2291" i="5"/>
  <c r="J2290" i="5"/>
  <c r="J2289" i="5"/>
  <c r="J2288" i="5"/>
  <c r="J2287" i="5"/>
  <c r="J2286" i="5"/>
  <c r="J2285" i="5"/>
  <c r="J2284" i="5"/>
  <c r="J2283" i="5"/>
  <c r="J2282" i="5"/>
  <c r="J2281" i="5"/>
  <c r="J2280" i="5"/>
  <c r="J2279" i="5"/>
  <c r="J2278" i="5"/>
  <c r="J2277" i="5"/>
  <c r="J2276" i="5"/>
  <c r="J2275" i="5"/>
  <c r="J2274" i="5"/>
  <c r="J2273" i="5"/>
  <c r="J2272" i="5"/>
  <c r="J2271" i="5"/>
  <c r="J2270" i="5"/>
  <c r="J2269" i="5"/>
  <c r="J2268" i="5"/>
  <c r="J2267" i="5"/>
  <c r="J2266" i="5"/>
  <c r="J2265" i="5"/>
  <c r="J2264" i="5"/>
  <c r="J2263" i="5"/>
  <c r="J2262" i="5"/>
  <c r="J2261" i="5"/>
  <c r="J2260" i="5"/>
  <c r="J2259" i="5"/>
  <c r="J2258" i="5"/>
  <c r="J2257" i="5"/>
  <c r="J2256" i="5"/>
  <c r="J2255" i="5"/>
  <c r="J2254" i="5"/>
  <c r="J2253" i="5"/>
  <c r="J2252" i="5"/>
  <c r="J2251" i="5"/>
  <c r="J2250" i="5"/>
  <c r="J2249" i="5"/>
  <c r="J2248" i="5"/>
  <c r="J2247" i="5"/>
  <c r="J2246" i="5"/>
  <c r="J2245" i="5"/>
  <c r="J2244" i="5"/>
  <c r="J2243" i="5"/>
  <c r="J2242" i="5"/>
  <c r="J2241" i="5"/>
  <c r="J2240" i="5"/>
  <c r="J2239" i="5"/>
  <c r="J2238" i="5"/>
  <c r="J2237" i="5"/>
  <c r="J2236" i="5"/>
  <c r="J2235" i="5"/>
  <c r="J2234" i="5"/>
  <c r="J2233" i="5"/>
  <c r="J2232" i="5"/>
  <c r="J2231" i="5"/>
  <c r="J2230" i="5"/>
  <c r="J2229" i="5"/>
  <c r="J2228" i="5"/>
  <c r="J2227" i="5"/>
  <c r="J2226" i="5"/>
  <c r="J2225" i="5"/>
  <c r="J2224" i="5"/>
  <c r="J2223" i="5"/>
  <c r="J2222" i="5"/>
  <c r="J2221" i="5"/>
  <c r="J2220" i="5"/>
  <c r="J2219" i="5"/>
  <c r="J2218" i="5"/>
  <c r="J2217" i="5"/>
  <c r="J2216" i="5"/>
  <c r="J2215" i="5"/>
  <c r="J2214" i="5"/>
  <c r="J2213" i="5"/>
  <c r="J2212" i="5"/>
  <c r="J2211" i="5"/>
  <c r="J2210" i="5"/>
  <c r="J2209" i="5"/>
  <c r="J2208" i="5"/>
  <c r="J2207" i="5"/>
  <c r="J2206" i="5"/>
  <c r="J2205" i="5"/>
  <c r="J2204" i="5"/>
  <c r="J2203" i="5"/>
  <c r="J2202" i="5"/>
  <c r="J2201" i="5"/>
  <c r="J2200" i="5"/>
  <c r="J2199" i="5"/>
  <c r="J2198" i="5"/>
  <c r="J2197" i="5"/>
  <c r="J2196" i="5"/>
  <c r="J2195" i="5"/>
  <c r="J2194" i="5"/>
  <c r="J2193" i="5"/>
  <c r="J2192" i="5"/>
  <c r="J2191" i="5"/>
  <c r="J2190" i="5"/>
  <c r="J2189" i="5"/>
  <c r="J2188" i="5"/>
  <c r="J2187" i="5"/>
  <c r="J2186" i="5"/>
  <c r="J2185" i="5"/>
  <c r="J2184" i="5"/>
  <c r="J2183" i="5"/>
  <c r="J2182" i="5"/>
  <c r="J2181" i="5"/>
  <c r="J2180" i="5"/>
  <c r="J2179" i="5"/>
  <c r="J2178" i="5"/>
  <c r="J2177" i="5"/>
  <c r="J2176" i="5"/>
  <c r="J2175" i="5"/>
  <c r="J2174" i="5"/>
  <c r="J2173" i="5"/>
  <c r="J2172" i="5"/>
  <c r="J2171" i="5"/>
  <c r="J2170" i="5"/>
  <c r="J2169" i="5"/>
  <c r="J2168" i="5"/>
  <c r="J2167" i="5"/>
  <c r="J2166" i="5"/>
  <c r="J2165" i="5"/>
  <c r="J2164" i="5"/>
  <c r="J2163" i="5"/>
  <c r="J2162" i="5"/>
  <c r="J2161" i="5"/>
  <c r="J2160" i="5"/>
  <c r="J2159" i="5"/>
  <c r="J2158" i="5"/>
  <c r="J2157" i="5"/>
  <c r="J2156" i="5"/>
  <c r="J2155" i="5"/>
  <c r="J2154" i="5"/>
  <c r="J2153" i="5"/>
  <c r="J2152" i="5"/>
  <c r="J2151" i="5"/>
  <c r="J2150" i="5"/>
  <c r="J2149" i="5"/>
  <c r="J2148" i="5"/>
  <c r="J2147" i="5"/>
  <c r="J2146" i="5"/>
  <c r="J2145" i="5"/>
  <c r="J2144" i="5"/>
  <c r="J2143" i="5"/>
  <c r="J2142" i="5"/>
  <c r="J2141" i="5"/>
  <c r="J2140" i="5"/>
  <c r="J2139" i="5"/>
  <c r="J2138" i="5"/>
  <c r="J2137" i="5"/>
  <c r="J2136" i="5"/>
  <c r="J2135" i="5"/>
  <c r="J2134" i="5"/>
  <c r="J2133" i="5"/>
  <c r="J2132" i="5"/>
  <c r="J2131" i="5"/>
  <c r="J2130" i="5"/>
  <c r="J2129" i="5"/>
  <c r="J2128" i="5"/>
  <c r="J2127" i="5"/>
  <c r="J2126" i="5"/>
  <c r="J2125" i="5"/>
  <c r="J2124" i="5"/>
  <c r="J2123" i="5"/>
  <c r="J2122" i="5"/>
  <c r="J2121" i="5"/>
  <c r="J2120" i="5"/>
  <c r="J2119" i="5"/>
  <c r="J2118" i="5"/>
  <c r="J2117" i="5"/>
  <c r="J2116" i="5"/>
  <c r="J2115" i="5"/>
  <c r="J2114" i="5"/>
  <c r="J2113" i="5"/>
  <c r="J2112" i="5"/>
  <c r="J2111" i="5"/>
  <c r="J2110" i="5"/>
  <c r="J2109" i="5"/>
  <c r="J2108" i="5"/>
  <c r="J2107" i="5"/>
  <c r="J2106" i="5"/>
  <c r="J2105" i="5"/>
  <c r="J2104" i="5"/>
  <c r="J2103" i="5"/>
  <c r="J2102" i="5"/>
  <c r="J2101" i="5"/>
  <c r="J2100" i="5"/>
  <c r="J2099" i="5"/>
  <c r="J2098" i="5"/>
  <c r="J2097" i="5"/>
  <c r="J2096" i="5"/>
  <c r="J2095" i="5"/>
  <c r="J2094" i="5"/>
  <c r="J2093" i="5"/>
  <c r="J2092" i="5"/>
  <c r="J2091" i="5"/>
  <c r="J2090" i="5"/>
  <c r="J2089" i="5"/>
  <c r="J2088" i="5"/>
  <c r="J2087" i="5"/>
  <c r="J2086" i="5"/>
  <c r="J2085" i="5"/>
  <c r="J2084" i="5"/>
  <c r="J2083" i="5"/>
  <c r="J2082" i="5"/>
  <c r="J2081" i="5"/>
  <c r="J2080" i="5"/>
  <c r="J2079" i="5"/>
  <c r="J2078" i="5"/>
  <c r="J2077" i="5"/>
  <c r="J2076" i="5"/>
  <c r="J2075" i="5"/>
  <c r="J2074" i="5"/>
  <c r="J2073" i="5"/>
  <c r="J2072" i="5"/>
  <c r="J2071" i="5"/>
  <c r="J2070" i="5"/>
  <c r="J2069" i="5"/>
  <c r="J2068" i="5"/>
  <c r="J2067" i="5"/>
  <c r="J2066" i="5"/>
  <c r="J2065" i="5"/>
  <c r="J2064" i="5"/>
  <c r="J2063" i="5"/>
  <c r="J2062" i="5"/>
  <c r="J2061" i="5"/>
  <c r="J2060" i="5"/>
  <c r="J2059" i="5"/>
  <c r="J2058" i="5"/>
  <c r="J2057" i="5"/>
  <c r="J2056" i="5"/>
  <c r="J2055" i="5"/>
  <c r="J2054" i="5"/>
  <c r="J2053" i="5"/>
  <c r="J2052" i="5"/>
  <c r="J2051" i="5"/>
  <c r="J2050" i="5"/>
  <c r="J2049" i="5"/>
  <c r="J2048" i="5"/>
  <c r="J2047" i="5"/>
  <c r="J2046" i="5"/>
  <c r="J2045" i="5"/>
  <c r="J2044" i="5"/>
  <c r="J2043" i="5"/>
  <c r="J2042" i="5"/>
  <c r="J2041" i="5"/>
  <c r="J2040" i="5"/>
  <c r="J2039" i="5"/>
  <c r="J2038" i="5"/>
  <c r="J2037" i="5"/>
  <c r="J2036" i="5"/>
  <c r="J2035" i="5"/>
  <c r="J2034" i="5"/>
  <c r="J2033" i="5"/>
  <c r="J2032" i="5"/>
  <c r="J2031" i="5"/>
  <c r="J2030" i="5"/>
  <c r="J2029" i="5"/>
  <c r="J2028" i="5"/>
  <c r="J2027" i="5"/>
  <c r="J2026" i="5"/>
  <c r="J2025" i="5"/>
  <c r="J2024" i="5"/>
  <c r="J2023" i="5"/>
  <c r="J2022" i="5"/>
  <c r="J2021" i="5"/>
  <c r="J2020" i="5"/>
  <c r="J2019" i="5"/>
  <c r="J2018" i="5"/>
  <c r="J2017" i="5"/>
  <c r="J2016" i="5"/>
  <c r="J2015" i="5"/>
  <c r="J2014" i="5"/>
  <c r="J2013" i="5"/>
  <c r="J2012" i="5"/>
  <c r="J2011" i="5"/>
  <c r="J2010" i="5"/>
  <c r="J2009" i="5"/>
  <c r="J2008" i="5"/>
  <c r="J2007" i="5"/>
  <c r="J2006" i="5"/>
  <c r="J2005" i="5"/>
  <c r="J2004" i="5"/>
  <c r="J2003" i="5"/>
  <c r="J2002" i="5"/>
  <c r="J2001" i="5"/>
  <c r="J2000" i="5"/>
  <c r="J1999" i="5"/>
  <c r="J1998" i="5"/>
  <c r="J1997" i="5"/>
  <c r="J1996" i="5"/>
  <c r="J1995" i="5"/>
  <c r="J1994" i="5"/>
  <c r="J1993" i="5"/>
  <c r="J1992" i="5"/>
  <c r="J1991" i="5"/>
  <c r="J1990" i="5"/>
  <c r="J1989" i="5"/>
  <c r="J1988" i="5"/>
  <c r="J1987" i="5"/>
  <c r="J1986" i="5"/>
  <c r="J1985" i="5"/>
  <c r="J1984" i="5"/>
  <c r="J1983" i="5"/>
  <c r="J1982" i="5"/>
  <c r="J1981" i="5"/>
  <c r="J1980" i="5"/>
  <c r="J1979" i="5"/>
  <c r="J1978" i="5"/>
  <c r="J1977" i="5"/>
  <c r="J1976" i="5"/>
  <c r="J1975" i="5"/>
  <c r="J1974" i="5"/>
  <c r="J1973" i="5"/>
  <c r="J1972" i="5"/>
  <c r="J1971" i="5"/>
  <c r="J1970" i="5"/>
  <c r="J1969" i="5"/>
  <c r="J1968" i="5"/>
  <c r="J1967" i="5"/>
  <c r="J1966" i="5"/>
  <c r="J1965" i="5"/>
  <c r="J1964" i="5"/>
  <c r="J1963" i="5"/>
  <c r="J1962" i="5"/>
  <c r="J1961" i="5"/>
  <c r="J1960" i="5"/>
  <c r="J1959" i="5"/>
  <c r="J1958" i="5"/>
  <c r="J1957" i="5"/>
  <c r="J1956" i="5"/>
  <c r="J1955" i="5"/>
  <c r="J1954" i="5"/>
  <c r="J1953" i="5"/>
  <c r="J1952" i="5"/>
  <c r="J1951" i="5"/>
  <c r="J1950" i="5"/>
  <c r="J1949" i="5"/>
  <c r="J1948" i="5"/>
  <c r="J1947" i="5"/>
  <c r="J1946" i="5"/>
  <c r="J1945" i="5"/>
  <c r="J1944" i="5"/>
  <c r="J1943" i="5"/>
  <c r="J1942" i="5"/>
  <c r="J1941" i="5"/>
  <c r="J1940" i="5"/>
  <c r="J1939" i="5"/>
  <c r="J1938" i="5"/>
  <c r="J1937" i="5"/>
  <c r="J1936" i="5"/>
  <c r="J1935" i="5"/>
  <c r="J1934" i="5"/>
  <c r="J1933" i="5"/>
  <c r="J1932" i="5"/>
  <c r="J1931" i="5"/>
  <c r="J1930" i="5"/>
  <c r="J1929" i="5"/>
  <c r="J1928" i="5"/>
  <c r="J1927" i="5"/>
  <c r="J1926" i="5"/>
  <c r="J1925" i="5"/>
  <c r="J1924" i="5"/>
  <c r="J1923" i="5"/>
  <c r="J1922" i="5"/>
  <c r="J1921" i="5"/>
  <c r="J1920" i="5"/>
  <c r="J1919" i="5"/>
  <c r="J1918" i="5"/>
  <c r="J1917" i="5"/>
  <c r="J1916" i="5"/>
  <c r="J1915" i="5"/>
  <c r="J1914" i="5"/>
  <c r="J1913" i="5"/>
  <c r="J1912" i="5"/>
  <c r="J1911" i="5"/>
  <c r="J1910" i="5"/>
  <c r="J1909" i="5"/>
  <c r="J1908" i="5"/>
  <c r="J1907" i="5"/>
  <c r="J1906" i="5"/>
  <c r="J1905" i="5"/>
  <c r="J1904" i="5"/>
  <c r="J1903" i="5"/>
  <c r="J1902" i="5"/>
  <c r="J1901" i="5"/>
  <c r="J1900" i="5"/>
  <c r="J1899" i="5"/>
  <c r="J1898" i="5"/>
  <c r="J1897" i="5"/>
  <c r="J1896" i="5"/>
  <c r="J1895" i="5"/>
  <c r="J1894" i="5"/>
  <c r="J1893" i="5"/>
  <c r="J1892" i="5"/>
  <c r="J1891" i="5"/>
  <c r="J1890" i="5"/>
  <c r="J1889" i="5"/>
  <c r="J1888" i="5"/>
  <c r="J1887" i="5"/>
  <c r="J1886" i="5"/>
  <c r="J1885" i="5"/>
  <c r="J1884" i="5"/>
  <c r="J1883" i="5"/>
  <c r="J1882" i="5"/>
  <c r="J1881" i="5"/>
  <c r="J1880" i="5"/>
  <c r="J1879" i="5"/>
  <c r="J1878" i="5"/>
  <c r="J1877" i="5"/>
  <c r="J1876" i="5"/>
  <c r="J1875" i="5"/>
  <c r="J1874" i="5"/>
  <c r="J1873" i="5"/>
  <c r="J1872" i="5"/>
  <c r="J1871" i="5"/>
  <c r="J1870" i="5"/>
  <c r="J1869" i="5"/>
  <c r="J1868" i="5"/>
  <c r="J1867" i="5"/>
  <c r="J1866" i="5"/>
  <c r="J1865" i="5"/>
  <c r="J1864" i="5"/>
  <c r="J1863" i="5"/>
  <c r="J1862" i="5"/>
  <c r="J1861" i="5"/>
  <c r="J1860" i="5"/>
  <c r="J1859" i="5"/>
  <c r="J1858" i="5"/>
  <c r="J1857" i="5"/>
  <c r="J1856" i="5"/>
  <c r="J1855" i="5"/>
  <c r="J1854" i="5"/>
  <c r="J1853" i="5"/>
  <c r="J1852" i="5"/>
  <c r="J1851" i="5"/>
  <c r="J1850" i="5"/>
  <c r="J1849" i="5"/>
  <c r="J1848" i="5"/>
  <c r="J1847" i="5"/>
  <c r="J1846" i="5"/>
  <c r="J1845" i="5"/>
  <c r="J1844" i="5"/>
  <c r="J1843" i="5"/>
  <c r="J1842" i="5"/>
  <c r="J1841" i="5"/>
  <c r="J1840" i="5"/>
  <c r="J1839" i="5"/>
  <c r="J1838" i="5"/>
  <c r="J1837" i="5"/>
  <c r="J1836" i="5"/>
  <c r="J1835" i="5"/>
  <c r="J1834" i="5"/>
  <c r="J1833" i="5"/>
  <c r="J1832" i="5"/>
  <c r="J1831" i="5"/>
  <c r="J1830" i="5"/>
  <c r="J1829" i="5"/>
  <c r="J1828" i="5"/>
  <c r="J1827" i="5"/>
  <c r="J1826" i="5"/>
  <c r="J1825" i="5"/>
  <c r="J1824" i="5"/>
  <c r="J1823" i="5"/>
  <c r="J1822" i="5"/>
  <c r="J1821" i="5"/>
  <c r="J1820" i="5"/>
  <c r="J1819" i="5"/>
  <c r="J1818" i="5"/>
  <c r="J1817" i="5"/>
  <c r="J1816" i="5"/>
  <c r="J1815" i="5"/>
  <c r="J1814" i="5"/>
  <c r="J1813" i="5"/>
  <c r="J1812" i="5"/>
  <c r="J1811" i="5"/>
  <c r="J1810" i="5"/>
  <c r="J1809" i="5"/>
  <c r="J1808" i="5"/>
  <c r="J1807" i="5"/>
  <c r="J1806" i="5"/>
  <c r="J1805" i="5"/>
  <c r="J1804" i="5"/>
  <c r="J1803" i="5"/>
  <c r="J1802" i="5"/>
  <c r="J1801" i="5"/>
  <c r="J1800" i="5"/>
  <c r="J1799" i="5"/>
  <c r="J1798" i="5"/>
  <c r="J1797" i="5"/>
  <c r="J1796" i="5"/>
  <c r="J1795" i="5"/>
  <c r="J1794" i="5"/>
  <c r="J1793" i="5"/>
  <c r="J1792" i="5"/>
  <c r="J1791" i="5"/>
  <c r="J1790" i="5"/>
  <c r="J1789" i="5"/>
  <c r="J1788" i="5"/>
  <c r="J1787" i="5"/>
  <c r="J1786" i="5"/>
  <c r="J1785" i="5"/>
  <c r="J1784" i="5"/>
  <c r="J1783" i="5"/>
  <c r="J1782" i="5"/>
  <c r="J1781" i="5"/>
  <c r="J1780" i="5"/>
  <c r="J1779" i="5"/>
  <c r="J1778" i="5"/>
  <c r="J1777" i="5"/>
  <c r="J1776" i="5"/>
  <c r="J1775" i="5"/>
  <c r="J1774" i="5"/>
  <c r="J1773" i="5"/>
  <c r="J1772" i="5"/>
  <c r="J1771" i="5"/>
  <c r="J1770" i="5"/>
  <c r="J1769" i="5"/>
  <c r="J1768" i="5"/>
  <c r="J1767" i="5"/>
  <c r="J1766" i="5"/>
  <c r="J1765" i="5"/>
  <c r="J1764" i="5"/>
  <c r="J1763" i="5"/>
  <c r="J1762" i="5"/>
  <c r="J1761" i="5"/>
  <c r="J1760" i="5"/>
  <c r="J1759" i="5"/>
  <c r="J1758" i="5"/>
  <c r="J1757" i="5"/>
  <c r="J1756" i="5"/>
  <c r="J1755" i="5"/>
  <c r="J1754" i="5"/>
  <c r="J1753" i="5"/>
  <c r="J1752" i="5"/>
  <c r="J1751" i="5"/>
  <c r="J1750" i="5"/>
  <c r="J1749" i="5"/>
  <c r="J1748" i="5"/>
  <c r="J1747" i="5"/>
  <c r="J1746" i="5"/>
  <c r="J1745" i="5"/>
  <c r="J1744" i="5"/>
  <c r="J1743" i="5"/>
  <c r="J1742" i="5"/>
  <c r="J1741" i="5"/>
  <c r="J1740" i="5"/>
  <c r="J1739" i="5"/>
  <c r="J1738" i="5"/>
  <c r="J1737" i="5"/>
  <c r="J1736" i="5"/>
  <c r="J1735" i="5"/>
  <c r="J1734" i="5"/>
  <c r="J1733" i="5"/>
  <c r="J1732" i="5"/>
  <c r="J1731" i="5"/>
  <c r="J1730" i="5"/>
  <c r="J1729" i="5"/>
  <c r="J1728" i="5"/>
  <c r="J1727" i="5"/>
  <c r="J1726" i="5"/>
  <c r="J1725" i="5"/>
  <c r="J1724" i="5"/>
  <c r="J1723" i="5"/>
  <c r="J1722" i="5"/>
  <c r="J1721" i="5"/>
  <c r="J1720" i="5"/>
  <c r="J1719" i="5"/>
  <c r="J1718" i="5"/>
  <c r="J1717" i="5"/>
  <c r="J1716" i="5"/>
  <c r="J1715" i="5"/>
  <c r="J1714" i="5"/>
  <c r="J1713" i="5"/>
  <c r="J1712" i="5"/>
  <c r="J1711" i="5"/>
  <c r="J1710" i="5"/>
  <c r="J1709" i="5"/>
  <c r="J1708" i="5"/>
  <c r="J1707" i="5"/>
  <c r="J1706" i="5"/>
  <c r="J1705" i="5"/>
  <c r="J1704" i="5"/>
  <c r="J1703" i="5"/>
  <c r="J1702" i="5"/>
  <c r="J1701" i="5"/>
  <c r="J1700" i="5"/>
  <c r="J1699" i="5"/>
  <c r="J1698" i="5"/>
  <c r="J1697" i="5"/>
  <c r="J1696" i="5"/>
  <c r="J1695" i="5"/>
  <c r="J1694" i="5"/>
  <c r="J1693" i="5"/>
  <c r="J1692" i="5"/>
  <c r="J1691" i="5"/>
  <c r="J1690" i="5"/>
  <c r="J1689" i="5"/>
  <c r="J1688" i="5"/>
  <c r="J1687" i="5"/>
  <c r="J1686" i="5"/>
  <c r="J1685" i="5"/>
  <c r="J1684" i="5"/>
  <c r="J1683" i="5"/>
  <c r="J1682" i="5"/>
  <c r="J1681" i="5"/>
  <c r="J1680" i="5"/>
  <c r="J1679" i="5"/>
  <c r="J1678" i="5"/>
  <c r="J1677" i="5"/>
  <c r="J1676" i="5"/>
  <c r="J1675" i="5"/>
  <c r="J1674" i="5"/>
  <c r="J1673" i="5"/>
  <c r="J1672" i="5"/>
  <c r="J1671" i="5"/>
  <c r="J1670" i="5"/>
  <c r="J1669" i="5"/>
  <c r="J1668" i="5"/>
  <c r="J1667" i="5"/>
  <c r="J1666" i="5"/>
  <c r="J1665" i="5"/>
  <c r="J1664" i="5"/>
  <c r="J1663" i="5"/>
  <c r="J1662" i="5"/>
  <c r="J1661" i="5"/>
  <c r="J1660" i="5"/>
  <c r="J1659" i="5"/>
  <c r="J1658" i="5"/>
  <c r="J1657" i="5"/>
  <c r="J1656" i="5"/>
  <c r="J1655" i="5"/>
  <c r="J1654" i="5"/>
  <c r="J1653" i="5"/>
  <c r="J1652" i="5"/>
  <c r="J1651" i="5"/>
  <c r="J1650" i="5"/>
  <c r="J1649" i="5"/>
  <c r="J1648" i="5"/>
  <c r="J1647" i="5"/>
  <c r="J1646" i="5"/>
  <c r="J1645" i="5"/>
  <c r="J1644" i="5"/>
  <c r="J1643" i="5"/>
  <c r="J1642" i="5"/>
  <c r="J1641" i="5"/>
  <c r="J1640" i="5"/>
  <c r="J1639" i="5"/>
  <c r="J1638" i="5"/>
  <c r="J1637" i="5"/>
  <c r="J1636" i="5"/>
  <c r="J1635" i="5"/>
  <c r="J1634" i="5"/>
  <c r="J1633" i="5"/>
  <c r="J1632" i="5"/>
  <c r="J1631" i="5"/>
  <c r="J1630" i="5"/>
  <c r="J1629" i="5"/>
  <c r="J1628" i="5"/>
  <c r="J1627" i="5"/>
  <c r="J1626" i="5"/>
  <c r="J1625" i="5"/>
  <c r="J1624" i="5"/>
  <c r="J1623" i="5"/>
  <c r="J1622" i="5"/>
  <c r="J1621" i="5"/>
  <c r="J1620" i="5"/>
  <c r="J1619" i="5"/>
  <c r="J1618" i="5"/>
  <c r="J1617" i="5"/>
  <c r="J1616" i="5"/>
  <c r="J1615" i="5"/>
  <c r="J1614" i="5"/>
  <c r="J1613" i="5"/>
  <c r="J1612" i="5"/>
  <c r="J1611" i="5"/>
  <c r="J1610" i="5"/>
  <c r="J1609" i="5"/>
  <c r="J1608" i="5"/>
  <c r="J1607" i="5"/>
  <c r="J1606" i="5"/>
  <c r="J1605" i="5"/>
  <c r="J1604" i="5"/>
  <c r="J1603" i="5"/>
  <c r="J1602" i="5"/>
  <c r="J1601" i="5"/>
  <c r="J1600" i="5"/>
  <c r="J1599" i="5"/>
  <c r="J1598" i="5"/>
  <c r="J1597" i="5"/>
  <c r="J1596" i="5"/>
  <c r="J1595" i="5"/>
  <c r="J1594" i="5"/>
  <c r="J1593" i="5"/>
  <c r="J1592" i="5"/>
  <c r="J1591" i="5"/>
  <c r="J1590" i="5"/>
  <c r="J1589" i="5"/>
  <c r="J1588" i="5"/>
  <c r="J1587" i="5"/>
  <c r="J1586" i="5"/>
  <c r="J1585" i="5"/>
  <c r="J1584" i="5"/>
  <c r="J1583" i="5"/>
  <c r="J1582" i="5"/>
  <c r="J1581" i="5"/>
  <c r="J1580" i="5"/>
  <c r="J1579" i="5"/>
  <c r="J1578" i="5"/>
  <c r="J1577" i="5"/>
  <c r="J1576" i="5"/>
  <c r="J1575" i="5"/>
  <c r="J1574" i="5"/>
  <c r="J1573" i="5"/>
  <c r="J1572" i="5"/>
  <c r="J1571" i="5"/>
  <c r="J1570" i="5"/>
  <c r="J1569" i="5"/>
  <c r="J1568" i="5"/>
  <c r="J1567" i="5"/>
  <c r="J1566" i="5"/>
  <c r="J1565" i="5"/>
  <c r="J1564" i="5"/>
  <c r="J1563" i="5"/>
  <c r="J1562" i="5"/>
  <c r="J1561" i="5"/>
  <c r="J1560" i="5"/>
  <c r="J1559" i="5"/>
  <c r="J1558" i="5"/>
  <c r="J1557" i="5"/>
  <c r="J1556" i="5"/>
  <c r="J1555" i="5"/>
  <c r="J1554" i="5"/>
  <c r="J1553" i="5"/>
  <c r="J1552" i="5"/>
  <c r="J1551" i="5"/>
  <c r="J1550" i="5"/>
  <c r="J1549" i="5"/>
  <c r="J1548" i="5"/>
  <c r="J1547" i="5"/>
  <c r="J1546" i="5"/>
  <c r="J1545" i="5"/>
  <c r="J1544" i="5"/>
  <c r="J1543" i="5"/>
  <c r="J1542" i="5"/>
  <c r="J1541" i="5"/>
  <c r="J1540" i="5"/>
  <c r="J1539" i="5"/>
  <c r="J1538" i="5"/>
  <c r="J1537" i="5"/>
  <c r="J1536" i="5"/>
  <c r="J1535" i="5"/>
  <c r="J1534" i="5"/>
  <c r="J1533" i="5"/>
  <c r="J1532" i="5"/>
  <c r="J1531" i="5"/>
  <c r="J1530" i="5"/>
  <c r="J1529" i="5"/>
  <c r="J1528" i="5"/>
  <c r="J1527" i="5"/>
  <c r="J1526" i="5"/>
  <c r="J1525" i="5"/>
  <c r="J1524" i="5"/>
  <c r="J1523" i="5"/>
  <c r="J1522" i="5"/>
  <c r="J1521" i="5"/>
  <c r="J1520" i="5"/>
  <c r="J1519" i="5"/>
  <c r="J1518" i="5"/>
  <c r="J1517" i="5"/>
  <c r="J1516" i="5"/>
  <c r="J1515" i="5"/>
  <c r="J1514" i="5"/>
  <c r="J1513" i="5"/>
  <c r="J1512" i="5"/>
  <c r="J1511" i="5"/>
  <c r="J1510" i="5"/>
  <c r="J1509" i="5"/>
  <c r="J1508" i="5"/>
  <c r="J1507" i="5"/>
  <c r="J1506" i="5"/>
  <c r="J1505" i="5"/>
  <c r="J1504" i="5"/>
  <c r="J1503" i="5"/>
  <c r="J1502" i="5"/>
  <c r="J1501" i="5"/>
  <c r="J1500" i="5"/>
  <c r="J1499" i="5"/>
  <c r="J1498" i="5"/>
  <c r="J1497" i="5"/>
  <c r="J1496" i="5"/>
  <c r="J1495" i="5"/>
  <c r="J1494" i="5"/>
  <c r="J1493" i="5"/>
  <c r="J1492" i="5"/>
  <c r="J1491" i="5"/>
  <c r="J1490" i="5"/>
  <c r="J1489" i="5"/>
  <c r="J1488" i="5"/>
  <c r="J1487" i="5"/>
  <c r="J1486" i="5"/>
  <c r="J1485" i="5"/>
  <c r="J1484" i="5"/>
  <c r="J1483" i="5"/>
  <c r="J1482" i="5"/>
  <c r="J1481" i="5"/>
  <c r="J1480" i="5"/>
  <c r="J1479" i="5"/>
  <c r="J1478" i="5"/>
  <c r="J1477" i="5"/>
  <c r="J1476" i="5"/>
  <c r="J1475" i="5"/>
  <c r="J1474" i="5"/>
  <c r="J1473" i="5"/>
  <c r="J1472" i="5"/>
  <c r="J1471" i="5"/>
  <c r="J1470" i="5"/>
  <c r="J1469" i="5"/>
  <c r="J1468" i="5"/>
  <c r="J1467" i="5"/>
  <c r="J1466" i="5"/>
  <c r="J1465" i="5"/>
  <c r="J1464" i="5"/>
  <c r="J1463" i="5"/>
  <c r="J1462" i="5"/>
  <c r="J1461" i="5"/>
  <c r="J1460" i="5"/>
  <c r="J1459" i="5"/>
  <c r="J1458" i="5"/>
  <c r="J1457" i="5"/>
  <c r="J1456" i="5"/>
  <c r="J1455" i="5"/>
  <c r="J1454" i="5"/>
  <c r="J1453" i="5"/>
  <c r="J1452" i="5"/>
  <c r="J1451" i="5"/>
  <c r="J1450" i="5"/>
  <c r="J1449" i="5"/>
  <c r="J1448" i="5"/>
  <c r="J1447" i="5"/>
  <c r="J1446" i="5"/>
  <c r="J1445" i="5"/>
  <c r="J1444" i="5"/>
  <c r="J1443" i="5"/>
  <c r="J1442" i="5"/>
  <c r="J1441" i="5"/>
  <c r="J1440" i="5"/>
  <c r="J1439" i="5"/>
  <c r="J1438" i="5"/>
  <c r="J1437" i="5"/>
  <c r="J1436" i="5"/>
  <c r="J1435" i="5"/>
  <c r="J1434" i="5"/>
  <c r="J1433" i="5"/>
  <c r="J1432" i="5"/>
  <c r="J1431" i="5"/>
  <c r="J1430" i="5"/>
  <c r="J1429" i="5"/>
  <c r="J1428" i="5"/>
  <c r="J1427" i="5"/>
  <c r="J1426" i="5"/>
  <c r="J1425" i="5"/>
  <c r="J1424" i="5"/>
  <c r="J1423" i="5"/>
  <c r="J1422" i="5"/>
  <c r="J1421" i="5"/>
  <c r="J1420" i="5"/>
  <c r="J1419" i="5"/>
  <c r="J1418" i="5"/>
  <c r="J1417" i="5"/>
  <c r="J1416" i="5"/>
  <c r="J1415" i="5"/>
  <c r="J1414" i="5"/>
  <c r="J1413" i="5"/>
  <c r="J1412" i="5"/>
  <c r="J1411" i="5"/>
  <c r="J1410" i="5"/>
  <c r="J1409" i="5"/>
  <c r="J1408" i="5"/>
  <c r="J1407" i="5"/>
  <c r="J1406" i="5"/>
  <c r="J1405" i="5"/>
  <c r="J1404" i="5"/>
  <c r="J1403" i="5"/>
  <c r="J1402" i="5"/>
  <c r="J1401" i="5"/>
  <c r="J1400" i="5"/>
  <c r="J1399" i="5"/>
  <c r="J1398" i="5"/>
  <c r="J1397" i="5"/>
  <c r="J1396" i="5"/>
  <c r="J1395" i="5"/>
  <c r="J1394" i="5"/>
  <c r="J1393" i="5"/>
  <c r="J1392" i="5"/>
  <c r="J1391" i="5"/>
  <c r="J1390" i="5"/>
  <c r="J1389" i="5"/>
  <c r="J1388" i="5"/>
  <c r="J1387" i="5"/>
  <c r="J1386" i="5"/>
  <c r="J1385" i="5"/>
  <c r="J1384" i="5"/>
  <c r="J1383" i="5"/>
  <c r="J1382" i="5"/>
  <c r="J1381" i="5"/>
  <c r="J1380" i="5"/>
  <c r="J1379" i="5"/>
  <c r="J1378" i="5"/>
  <c r="J1377" i="5"/>
  <c r="J1376" i="5"/>
  <c r="J1375" i="5"/>
  <c r="J1374" i="5"/>
  <c r="J1373" i="5"/>
  <c r="J1372" i="5"/>
  <c r="J1371" i="5"/>
  <c r="J1370" i="5"/>
  <c r="J1369" i="5"/>
  <c r="J1368" i="5"/>
  <c r="J1367" i="5"/>
  <c r="J1366" i="5"/>
  <c r="J1365" i="5"/>
  <c r="J1364" i="5"/>
  <c r="J1363" i="5"/>
  <c r="J1362" i="5"/>
  <c r="J1361" i="5"/>
  <c r="J1360" i="5"/>
  <c r="J1359" i="5"/>
  <c r="J1358" i="5"/>
  <c r="J1357" i="5"/>
  <c r="J1356" i="5"/>
  <c r="J1355" i="5"/>
  <c r="J1354" i="5"/>
  <c r="J1353" i="5"/>
  <c r="J1352" i="5"/>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G682" i="5"/>
  <c r="J681" i="5"/>
  <c r="G681" i="5"/>
  <c r="J680" i="5"/>
  <c r="G680" i="5"/>
  <c r="J679" i="5"/>
  <c r="G679" i="5"/>
  <c r="J678" i="5"/>
  <c r="G678" i="5"/>
  <c r="J677" i="5"/>
  <c r="G677" i="5"/>
  <c r="J676" i="5"/>
  <c r="G676" i="5"/>
  <c r="J675" i="5"/>
  <c r="G675" i="5"/>
  <c r="J674" i="5"/>
  <c r="G674" i="5"/>
  <c r="J673" i="5"/>
  <c r="G673" i="5"/>
  <c r="J672" i="5"/>
  <c r="G672" i="5"/>
  <c r="J671" i="5"/>
  <c r="G671" i="5"/>
  <c r="J670" i="5"/>
  <c r="G670" i="5"/>
  <c r="J669" i="5"/>
  <c r="G669" i="5"/>
  <c r="J668" i="5"/>
  <c r="G668" i="5"/>
  <c r="J667" i="5"/>
  <c r="G667" i="5"/>
  <c r="J666" i="5"/>
  <c r="G666" i="5"/>
  <c r="J665" i="5"/>
  <c r="G665" i="5"/>
  <c r="J664" i="5"/>
  <c r="G664" i="5"/>
  <c r="J663" i="5"/>
  <c r="G663" i="5"/>
  <c r="J662" i="5"/>
  <c r="G662" i="5"/>
  <c r="J661" i="5"/>
  <c r="G661" i="5"/>
  <c r="J660" i="5"/>
  <c r="G660" i="5"/>
  <c r="J659" i="5"/>
  <c r="G659" i="5"/>
  <c r="J658" i="5"/>
  <c r="G658" i="5"/>
  <c r="J657" i="5"/>
  <c r="G657" i="5"/>
  <c r="J656" i="5"/>
  <c r="G656" i="5"/>
  <c r="J655" i="5"/>
  <c r="G655" i="5"/>
  <c r="J654" i="5"/>
  <c r="G654" i="5"/>
  <c r="J653" i="5"/>
  <c r="G653" i="5"/>
  <c r="J652" i="5"/>
  <c r="G652" i="5"/>
  <c r="J651" i="5"/>
  <c r="G651" i="5"/>
  <c r="J650" i="5"/>
  <c r="G650" i="5"/>
  <c r="J649" i="5"/>
  <c r="G649" i="5"/>
  <c r="J648" i="5"/>
  <c r="G648" i="5"/>
  <c r="J647" i="5"/>
  <c r="G647" i="5"/>
  <c r="J646" i="5"/>
  <c r="G646" i="5"/>
  <c r="J645" i="5"/>
  <c r="G645" i="5"/>
  <c r="J644" i="5"/>
  <c r="G644" i="5"/>
  <c r="J643" i="5"/>
  <c r="G643" i="5"/>
  <c r="J642" i="5"/>
  <c r="G642" i="5"/>
  <c r="J641" i="5"/>
  <c r="G641" i="5"/>
  <c r="J640" i="5"/>
  <c r="G640" i="5"/>
  <c r="J639" i="5"/>
  <c r="G639" i="5"/>
  <c r="J638" i="5"/>
  <c r="G638" i="5"/>
  <c r="J637" i="5"/>
  <c r="G637" i="5"/>
  <c r="J636" i="5"/>
  <c r="G636" i="5"/>
  <c r="J635" i="5"/>
  <c r="G635" i="5"/>
  <c r="J634" i="5"/>
  <c r="G634" i="5"/>
  <c r="J633" i="5"/>
  <c r="G633" i="5"/>
  <c r="J632" i="5"/>
  <c r="G632" i="5"/>
  <c r="J631" i="5"/>
  <c r="G631" i="5"/>
  <c r="J630" i="5"/>
  <c r="G630" i="5"/>
  <c r="J629" i="5"/>
  <c r="G629" i="5"/>
  <c r="J628" i="5"/>
  <c r="G628" i="5"/>
  <c r="J627" i="5"/>
  <c r="G627" i="5"/>
  <c r="J626" i="5"/>
  <c r="G626" i="5"/>
  <c r="J625" i="5"/>
  <c r="G625" i="5"/>
  <c r="J624" i="5"/>
  <c r="G624" i="5"/>
  <c r="J623" i="5"/>
  <c r="G623" i="5"/>
  <c r="J622" i="5"/>
  <c r="G622" i="5"/>
  <c r="J621" i="5"/>
  <c r="G621" i="5"/>
  <c r="J620" i="5"/>
  <c r="G620" i="5"/>
  <c r="J619" i="5"/>
  <c r="G619" i="5"/>
  <c r="J618" i="5"/>
  <c r="G618" i="5"/>
  <c r="J617" i="5"/>
  <c r="G617" i="5"/>
  <c r="J616" i="5"/>
  <c r="G616" i="5"/>
  <c r="J615" i="5"/>
  <c r="G615" i="5"/>
  <c r="J614" i="5"/>
  <c r="G614" i="5"/>
  <c r="J613" i="5"/>
  <c r="G613" i="5"/>
  <c r="J612" i="5"/>
  <c r="G612" i="5"/>
  <c r="J611" i="5"/>
  <c r="G611" i="5"/>
  <c r="J610" i="5"/>
  <c r="G610" i="5"/>
  <c r="J609" i="5"/>
  <c r="G609" i="5"/>
  <c r="J608" i="5"/>
  <c r="G608" i="5"/>
  <c r="J607" i="5"/>
  <c r="G607" i="5"/>
  <c r="J606" i="5"/>
  <c r="G606" i="5"/>
  <c r="J605" i="5"/>
  <c r="G605" i="5"/>
  <c r="J604" i="5"/>
  <c r="G604" i="5"/>
  <c r="J603" i="5"/>
  <c r="G603" i="5"/>
  <c r="J602" i="5"/>
  <c r="G602" i="5"/>
  <c r="J601" i="5"/>
  <c r="G601" i="5"/>
  <c r="J600" i="5"/>
  <c r="G600" i="5"/>
  <c r="J599" i="5"/>
  <c r="G599" i="5"/>
  <c r="J598" i="5"/>
  <c r="G598" i="5"/>
  <c r="J597" i="5"/>
  <c r="G597" i="5"/>
  <c r="J596" i="5"/>
  <c r="G596" i="5"/>
  <c r="J595" i="5"/>
  <c r="G595" i="5"/>
  <c r="J594" i="5"/>
  <c r="G594" i="5"/>
  <c r="J593" i="5"/>
  <c r="G593" i="5"/>
  <c r="J592" i="5"/>
  <c r="G592" i="5"/>
  <c r="J591" i="5"/>
  <c r="G591" i="5"/>
  <c r="J590" i="5"/>
  <c r="G590" i="5"/>
  <c r="J589" i="5"/>
  <c r="G589" i="5"/>
  <c r="J588" i="5"/>
  <c r="G588" i="5"/>
  <c r="J587" i="5"/>
  <c r="G587" i="5"/>
  <c r="J586" i="5"/>
  <c r="G586" i="5"/>
  <c r="J585" i="5"/>
  <c r="G585" i="5"/>
  <c r="J584" i="5"/>
  <c r="G584" i="5"/>
  <c r="J583" i="5"/>
  <c r="G583" i="5"/>
  <c r="J582" i="5"/>
  <c r="G582" i="5"/>
  <c r="J581" i="5"/>
  <c r="G581" i="5"/>
  <c r="J580" i="5"/>
  <c r="G580" i="5"/>
  <c r="J579" i="5"/>
  <c r="G579" i="5"/>
  <c r="J578" i="5"/>
  <c r="G578" i="5"/>
  <c r="J577" i="5"/>
  <c r="G577" i="5"/>
  <c r="J576" i="5"/>
  <c r="G576" i="5"/>
  <c r="J575" i="5"/>
  <c r="G575" i="5"/>
  <c r="J574" i="5"/>
  <c r="G574" i="5"/>
  <c r="J573" i="5"/>
  <c r="G573" i="5"/>
  <c r="J572" i="5"/>
  <c r="G572" i="5"/>
  <c r="J571" i="5"/>
  <c r="G571" i="5"/>
  <c r="J570" i="5"/>
  <c r="G570" i="5"/>
  <c r="J569" i="5"/>
  <c r="G569" i="5"/>
  <c r="J568" i="5"/>
  <c r="G568" i="5"/>
  <c r="J567" i="5"/>
  <c r="G567" i="5"/>
  <c r="J566" i="5"/>
  <c r="G566" i="5"/>
  <c r="J565" i="5"/>
  <c r="G565" i="5"/>
  <c r="J564" i="5"/>
  <c r="G564" i="5"/>
  <c r="J563" i="5"/>
  <c r="G563" i="5"/>
  <c r="J562" i="5"/>
  <c r="G562" i="5"/>
  <c r="J561" i="5"/>
  <c r="G561" i="5"/>
  <c r="J560" i="5"/>
  <c r="G560" i="5"/>
  <c r="J559" i="5"/>
  <c r="G559" i="5"/>
  <c r="J558" i="5"/>
  <c r="G558" i="5"/>
  <c r="J557" i="5"/>
  <c r="G557" i="5"/>
  <c r="J556" i="5"/>
  <c r="G556" i="5"/>
  <c r="J555" i="5"/>
  <c r="G555" i="5"/>
  <c r="J554" i="5"/>
  <c r="G554" i="5"/>
  <c r="J553" i="5"/>
  <c r="G553" i="5"/>
  <c r="J552" i="5"/>
  <c r="G552" i="5"/>
  <c r="J551" i="5"/>
  <c r="G551" i="5"/>
  <c r="J550" i="5"/>
  <c r="G550" i="5"/>
  <c r="J549" i="5"/>
  <c r="G549" i="5"/>
  <c r="J548" i="5"/>
  <c r="G548" i="5"/>
  <c r="J547" i="5"/>
  <c r="G547" i="5"/>
  <c r="J546" i="5"/>
  <c r="G546" i="5"/>
  <c r="J545" i="5"/>
  <c r="G545" i="5"/>
  <c r="J544" i="5"/>
  <c r="G544" i="5"/>
  <c r="J543" i="5"/>
  <c r="G543" i="5"/>
  <c r="J542" i="5"/>
  <c r="G542" i="5"/>
  <c r="J541" i="5"/>
  <c r="G541" i="5"/>
  <c r="J540" i="5"/>
  <c r="G540" i="5"/>
  <c r="J539" i="5"/>
  <c r="G539" i="5"/>
  <c r="J538" i="5"/>
  <c r="G538" i="5"/>
  <c r="J537" i="5"/>
  <c r="G537" i="5"/>
  <c r="J536" i="5"/>
  <c r="G536" i="5"/>
  <c r="J535" i="5"/>
  <c r="G535" i="5"/>
  <c r="J534" i="5"/>
  <c r="G534" i="5"/>
  <c r="J533" i="5"/>
  <c r="G533" i="5"/>
  <c r="J532" i="5"/>
  <c r="G532" i="5"/>
  <c r="J531" i="5"/>
  <c r="G531" i="5"/>
  <c r="J530" i="5"/>
  <c r="G530" i="5"/>
  <c r="J529" i="5"/>
  <c r="G529" i="5"/>
  <c r="J528" i="5"/>
  <c r="G528" i="5"/>
  <c r="J527" i="5"/>
  <c r="G527" i="5"/>
  <c r="J526" i="5"/>
  <c r="G526" i="5"/>
  <c r="J525" i="5"/>
  <c r="G525" i="5"/>
  <c r="J524" i="5"/>
  <c r="G524" i="5"/>
  <c r="J523" i="5"/>
  <c r="G523" i="5"/>
  <c r="J522" i="5"/>
  <c r="G522" i="5"/>
  <c r="J521" i="5"/>
  <c r="G521" i="5"/>
  <c r="J520" i="5"/>
  <c r="G520" i="5"/>
  <c r="J519" i="5"/>
  <c r="G519" i="5"/>
  <c r="J518" i="5"/>
  <c r="G518" i="5"/>
  <c r="J517" i="5"/>
  <c r="G517" i="5"/>
  <c r="J516" i="5"/>
  <c r="G516" i="5"/>
  <c r="J515" i="5"/>
  <c r="G515" i="5"/>
  <c r="J514" i="5"/>
  <c r="G514" i="5"/>
  <c r="J513" i="5"/>
  <c r="G513" i="5"/>
  <c r="J512" i="5"/>
  <c r="G512" i="5"/>
  <c r="J511" i="5"/>
  <c r="G511" i="5"/>
  <c r="J510" i="5"/>
  <c r="G510" i="5"/>
  <c r="J509" i="5"/>
  <c r="G509" i="5"/>
  <c r="J508" i="5"/>
  <c r="G508" i="5"/>
  <c r="J507" i="5"/>
  <c r="G507" i="5"/>
  <c r="J506" i="5"/>
  <c r="G506" i="5"/>
  <c r="J505" i="5"/>
  <c r="G505" i="5"/>
  <c r="J504" i="5"/>
  <c r="G504" i="5"/>
  <c r="J503" i="5"/>
  <c r="G503" i="5"/>
  <c r="J502" i="5"/>
  <c r="G502" i="5"/>
  <c r="J501" i="5"/>
  <c r="G501" i="5"/>
  <c r="J500" i="5"/>
  <c r="G500" i="5"/>
  <c r="J499" i="5"/>
  <c r="G499" i="5"/>
  <c r="J498" i="5"/>
  <c r="G498" i="5"/>
  <c r="J497" i="5"/>
  <c r="G497" i="5"/>
  <c r="J496" i="5"/>
  <c r="G496" i="5"/>
  <c r="J495" i="5"/>
  <c r="G495" i="5"/>
  <c r="J494" i="5"/>
  <c r="G494" i="5"/>
  <c r="J493" i="5"/>
  <c r="G493" i="5"/>
  <c r="J492" i="5"/>
  <c r="G492" i="5"/>
  <c r="J491" i="5"/>
  <c r="G491" i="5"/>
  <c r="J490" i="5"/>
  <c r="G490" i="5"/>
  <c r="J489" i="5"/>
  <c r="G489" i="5"/>
  <c r="J488" i="5"/>
  <c r="G488" i="5"/>
  <c r="J487" i="5"/>
  <c r="G487" i="5"/>
  <c r="J486" i="5"/>
  <c r="G486" i="5"/>
  <c r="J485" i="5"/>
  <c r="G485" i="5"/>
  <c r="J484" i="5"/>
  <c r="G484" i="5"/>
  <c r="J483" i="5"/>
  <c r="G483" i="5"/>
  <c r="J482" i="5"/>
  <c r="G482" i="5"/>
  <c r="J481" i="5"/>
  <c r="G481" i="5"/>
  <c r="J480" i="5"/>
  <c r="G480" i="5"/>
  <c r="J479" i="5"/>
  <c r="G479" i="5"/>
  <c r="J478" i="5"/>
  <c r="G478" i="5"/>
  <c r="J477" i="5"/>
  <c r="G477" i="5"/>
  <c r="J476" i="5"/>
  <c r="G476" i="5"/>
  <c r="J475" i="5"/>
  <c r="G475" i="5"/>
  <c r="J474" i="5"/>
  <c r="G474" i="5"/>
  <c r="J473" i="5"/>
  <c r="G473" i="5"/>
  <c r="J472" i="5"/>
  <c r="G472" i="5"/>
  <c r="J471" i="5"/>
  <c r="G471" i="5"/>
  <c r="J470" i="5"/>
  <c r="G470" i="5"/>
  <c r="J469" i="5"/>
  <c r="G469" i="5"/>
  <c r="J468" i="5"/>
  <c r="G468" i="5"/>
  <c r="J467" i="5"/>
  <c r="G467" i="5"/>
  <c r="J466" i="5"/>
  <c r="G466" i="5"/>
  <c r="J465" i="5"/>
  <c r="G465" i="5"/>
  <c r="J464" i="5"/>
  <c r="G464" i="5"/>
  <c r="J463" i="5"/>
  <c r="G463" i="5"/>
  <c r="J462" i="5"/>
  <c r="G462" i="5"/>
  <c r="J461" i="5"/>
  <c r="G461" i="5"/>
  <c r="J460" i="5"/>
  <c r="G460" i="5"/>
  <c r="J459" i="5"/>
  <c r="G459" i="5"/>
  <c r="J458" i="5"/>
  <c r="G458" i="5"/>
  <c r="J457" i="5"/>
  <c r="G457" i="5"/>
  <c r="J456" i="5"/>
  <c r="G456" i="5"/>
  <c r="J455" i="5"/>
  <c r="G455" i="5"/>
  <c r="J454" i="5"/>
  <c r="G454" i="5"/>
  <c r="J453" i="5"/>
  <c r="G453" i="5"/>
  <c r="J452" i="5"/>
  <c r="G452" i="5"/>
  <c r="J451" i="5"/>
  <c r="G451" i="5"/>
  <c r="J450" i="5"/>
  <c r="G450" i="5"/>
  <c r="J449" i="5"/>
  <c r="G449" i="5"/>
  <c r="J448" i="5"/>
  <c r="G448" i="5"/>
  <c r="J447" i="5"/>
  <c r="G447" i="5"/>
  <c r="J446" i="5"/>
  <c r="G446" i="5"/>
  <c r="J445" i="5"/>
  <c r="G445" i="5"/>
  <c r="J444" i="5"/>
  <c r="G444" i="5"/>
  <c r="J443" i="5"/>
  <c r="G443" i="5"/>
  <c r="J442" i="5"/>
  <c r="G442" i="5"/>
  <c r="J441" i="5"/>
  <c r="G441" i="5"/>
  <c r="J440" i="5"/>
  <c r="G440" i="5"/>
  <c r="J439" i="5"/>
  <c r="G439" i="5"/>
  <c r="J438" i="5"/>
  <c r="G438" i="5"/>
  <c r="J437" i="5"/>
  <c r="G437" i="5"/>
  <c r="J436" i="5"/>
  <c r="G436" i="5"/>
  <c r="J435" i="5"/>
  <c r="G435" i="5"/>
  <c r="J434" i="5"/>
  <c r="G434" i="5"/>
  <c r="J433" i="5"/>
  <c r="G433" i="5"/>
  <c r="J432" i="5"/>
  <c r="G432" i="5"/>
  <c r="J431" i="5"/>
  <c r="G431" i="5"/>
  <c r="J430" i="5"/>
  <c r="G430" i="5"/>
  <c r="J429" i="5"/>
  <c r="G429" i="5"/>
  <c r="J428" i="5"/>
  <c r="G428" i="5"/>
  <c r="J427" i="5"/>
  <c r="G427" i="5"/>
  <c r="J426" i="5"/>
  <c r="G426" i="5"/>
  <c r="J425" i="5"/>
  <c r="G425" i="5"/>
  <c r="J424" i="5"/>
  <c r="G424" i="5"/>
  <c r="J423" i="5"/>
  <c r="G423" i="5"/>
  <c r="J422" i="5"/>
  <c r="G422" i="5"/>
  <c r="J421" i="5"/>
  <c r="G421" i="5"/>
  <c r="J420" i="5"/>
  <c r="G420" i="5"/>
  <c r="J419" i="5"/>
  <c r="G419" i="5"/>
  <c r="J418" i="5"/>
  <c r="G418" i="5"/>
  <c r="J417" i="5"/>
  <c r="G417" i="5"/>
  <c r="J416" i="5"/>
  <c r="G416" i="5"/>
  <c r="J415" i="5"/>
  <c r="G415" i="5"/>
  <c r="J414" i="5"/>
  <c r="G414" i="5"/>
  <c r="J413" i="5"/>
  <c r="G413" i="5"/>
  <c r="J412" i="5"/>
  <c r="G412" i="5"/>
  <c r="J411" i="5"/>
  <c r="G411" i="5"/>
  <c r="J410" i="5"/>
  <c r="G410" i="5"/>
  <c r="J409" i="5"/>
  <c r="G409" i="5"/>
  <c r="J408" i="5"/>
  <c r="G408" i="5"/>
  <c r="J407" i="5"/>
  <c r="G407" i="5"/>
  <c r="J406" i="5"/>
  <c r="G406" i="5"/>
  <c r="J405" i="5"/>
  <c r="G405" i="5"/>
  <c r="J404" i="5"/>
  <c r="G404" i="5"/>
  <c r="J403" i="5"/>
  <c r="G403" i="5"/>
  <c r="J402" i="5"/>
  <c r="G402" i="5"/>
  <c r="J401" i="5"/>
  <c r="G401" i="5"/>
  <c r="J400" i="5"/>
  <c r="G400" i="5"/>
  <c r="J399" i="5"/>
  <c r="G399" i="5"/>
  <c r="J398" i="5"/>
  <c r="G398" i="5"/>
  <c r="J397" i="5"/>
  <c r="G397" i="5"/>
  <c r="J396" i="5"/>
  <c r="G396" i="5"/>
  <c r="J395" i="5"/>
  <c r="G395" i="5"/>
  <c r="J394" i="5"/>
  <c r="G394" i="5"/>
  <c r="J393" i="5"/>
  <c r="G393" i="5"/>
  <c r="J392" i="5"/>
  <c r="G392" i="5"/>
  <c r="J391" i="5"/>
  <c r="G391" i="5"/>
  <c r="J390" i="5"/>
  <c r="G390" i="5"/>
  <c r="J389" i="5"/>
  <c r="G389" i="5"/>
  <c r="J388" i="5"/>
  <c r="G388" i="5"/>
  <c r="J387" i="5"/>
  <c r="G387" i="5"/>
  <c r="J386" i="5"/>
  <c r="G386" i="5"/>
  <c r="J385" i="5"/>
  <c r="G385" i="5"/>
  <c r="J384" i="5"/>
  <c r="G384" i="5"/>
  <c r="J383" i="5"/>
  <c r="G383" i="5"/>
  <c r="J382" i="5"/>
  <c r="G382" i="5"/>
  <c r="J381" i="5"/>
  <c r="G381" i="5"/>
  <c r="J380" i="5"/>
  <c r="G380" i="5"/>
  <c r="J379" i="5"/>
  <c r="G379" i="5"/>
  <c r="J378" i="5"/>
  <c r="G378" i="5"/>
  <c r="J377" i="5"/>
  <c r="G377" i="5"/>
  <c r="J376" i="5"/>
  <c r="G376" i="5"/>
  <c r="J375" i="5"/>
  <c r="G375" i="5"/>
  <c r="J374" i="5"/>
  <c r="G374" i="5"/>
  <c r="J373" i="5"/>
  <c r="G373" i="5"/>
  <c r="J372" i="5"/>
  <c r="G372" i="5"/>
  <c r="J371" i="5"/>
  <c r="G371" i="5"/>
  <c r="J370" i="5"/>
  <c r="G370" i="5"/>
  <c r="J369" i="5"/>
  <c r="G369" i="5"/>
  <c r="J368" i="5"/>
  <c r="G368" i="5"/>
  <c r="J367" i="5"/>
  <c r="G367" i="5"/>
  <c r="J366" i="5"/>
  <c r="G366" i="5"/>
  <c r="J365" i="5"/>
  <c r="G365" i="5"/>
  <c r="J364" i="5"/>
  <c r="G364" i="5"/>
  <c r="J363" i="5"/>
  <c r="G363" i="5"/>
  <c r="J362" i="5"/>
  <c r="G362" i="5"/>
  <c r="J361" i="5"/>
  <c r="G361" i="5"/>
  <c r="J360" i="5"/>
  <c r="G360" i="5"/>
  <c r="J359" i="5"/>
  <c r="G359" i="5"/>
  <c r="J358" i="5"/>
  <c r="G358" i="5"/>
  <c r="J357" i="5"/>
  <c r="G357" i="5"/>
  <c r="J356" i="5"/>
  <c r="G356" i="5"/>
  <c r="J355" i="5"/>
  <c r="G355" i="5"/>
  <c r="J354" i="5"/>
  <c r="G354" i="5"/>
  <c r="J353" i="5"/>
  <c r="G353" i="5"/>
  <c r="J352" i="5"/>
  <c r="G352" i="5"/>
  <c r="J351" i="5"/>
  <c r="G351" i="5"/>
  <c r="J350" i="5"/>
  <c r="G350" i="5"/>
  <c r="J349" i="5"/>
  <c r="G349" i="5"/>
  <c r="J348" i="5"/>
  <c r="G348" i="5"/>
  <c r="J347" i="5"/>
  <c r="G347" i="5"/>
  <c r="J346" i="5"/>
  <c r="G346" i="5"/>
  <c r="J345" i="5"/>
  <c r="G345" i="5"/>
  <c r="J344" i="5"/>
  <c r="G344" i="5"/>
  <c r="J343" i="5"/>
  <c r="G343" i="5"/>
  <c r="J342" i="5"/>
  <c r="G342" i="5"/>
  <c r="J341" i="5"/>
  <c r="G341" i="5"/>
  <c r="J340" i="5"/>
  <c r="G340" i="5"/>
  <c r="J339" i="5"/>
  <c r="G339" i="5"/>
  <c r="J338" i="5"/>
  <c r="G338" i="5"/>
  <c r="J337" i="5"/>
  <c r="G337" i="5"/>
  <c r="J336" i="5"/>
  <c r="G336" i="5"/>
  <c r="J335" i="5"/>
  <c r="G335" i="5"/>
  <c r="J334" i="5"/>
  <c r="G334" i="5"/>
  <c r="J333" i="5"/>
  <c r="G333" i="5"/>
  <c r="J332" i="5"/>
  <c r="G332" i="5"/>
  <c r="J331" i="5"/>
  <c r="G331" i="5"/>
  <c r="J330" i="5"/>
  <c r="G330" i="5"/>
  <c r="J329" i="5"/>
  <c r="G329" i="5"/>
  <c r="J328" i="5"/>
  <c r="G328" i="5"/>
  <c r="J327" i="5"/>
  <c r="G327" i="5"/>
  <c r="J326" i="5"/>
  <c r="G326" i="5"/>
  <c r="J325" i="5"/>
  <c r="G325" i="5"/>
  <c r="J324" i="5"/>
  <c r="G324" i="5"/>
  <c r="J323" i="5"/>
  <c r="G323" i="5"/>
  <c r="J322" i="5"/>
  <c r="G322" i="5"/>
  <c r="J321" i="5"/>
  <c r="G321" i="5"/>
  <c r="J320" i="5"/>
  <c r="G320" i="5"/>
  <c r="J319" i="5"/>
  <c r="G319" i="5"/>
  <c r="J318" i="5"/>
  <c r="G318" i="5"/>
  <c r="J317" i="5"/>
  <c r="G317" i="5"/>
  <c r="J316" i="5"/>
  <c r="G316" i="5"/>
  <c r="J315" i="5"/>
  <c r="G315" i="5"/>
  <c r="J314" i="5"/>
  <c r="G314" i="5"/>
  <c r="J313" i="5"/>
  <c r="G313" i="5"/>
  <c r="J312" i="5"/>
  <c r="G312" i="5"/>
  <c r="J311" i="5"/>
  <c r="G311" i="5"/>
  <c r="J310" i="5"/>
  <c r="G310" i="5"/>
  <c r="J309" i="5"/>
  <c r="G309" i="5"/>
  <c r="J308" i="5"/>
  <c r="G308" i="5"/>
  <c r="J307" i="5"/>
  <c r="G307" i="5"/>
  <c r="J306" i="5"/>
  <c r="G306" i="5"/>
  <c r="J305" i="5"/>
  <c r="G305" i="5"/>
  <c r="J304" i="5"/>
  <c r="G304" i="5"/>
  <c r="J303" i="5"/>
  <c r="G303" i="5"/>
  <c r="J302" i="5"/>
  <c r="G302" i="5"/>
  <c r="J301" i="5"/>
  <c r="G301" i="5"/>
  <c r="J300" i="5"/>
  <c r="G300" i="5"/>
  <c r="J299" i="5"/>
  <c r="G299" i="5"/>
  <c r="J298" i="5"/>
  <c r="G298" i="5"/>
  <c r="J297" i="5"/>
  <c r="G297" i="5"/>
  <c r="J296" i="5"/>
  <c r="G296" i="5"/>
  <c r="J295" i="5"/>
  <c r="G295" i="5"/>
  <c r="J294" i="5"/>
  <c r="G294" i="5"/>
  <c r="J293" i="5"/>
  <c r="G293" i="5"/>
  <c r="J292" i="5"/>
  <c r="G292" i="5"/>
  <c r="J291" i="5"/>
  <c r="G291" i="5"/>
  <c r="J290" i="5"/>
  <c r="G290" i="5"/>
  <c r="J289" i="5"/>
  <c r="G289" i="5"/>
  <c r="J288" i="5"/>
  <c r="G288" i="5"/>
  <c r="J287" i="5"/>
  <c r="G287" i="5"/>
  <c r="J286" i="5"/>
  <c r="G286" i="5"/>
  <c r="J285" i="5"/>
  <c r="G285" i="5"/>
  <c r="J284" i="5"/>
  <c r="G284" i="5"/>
  <c r="J283" i="5"/>
  <c r="G283" i="5"/>
  <c r="J282" i="5"/>
  <c r="G282" i="5"/>
  <c r="J281" i="5"/>
  <c r="G281" i="5"/>
  <c r="J280" i="5"/>
  <c r="G280" i="5"/>
  <c r="J279" i="5"/>
  <c r="G279" i="5"/>
  <c r="J278" i="5"/>
  <c r="G278" i="5"/>
  <c r="J277" i="5"/>
  <c r="G277" i="5"/>
  <c r="J276" i="5"/>
  <c r="G276" i="5"/>
  <c r="J275" i="5"/>
  <c r="G275" i="5"/>
  <c r="J274" i="5"/>
  <c r="G274" i="5"/>
  <c r="J273" i="5"/>
  <c r="G273" i="5"/>
  <c r="J272" i="5"/>
  <c r="G272" i="5"/>
  <c r="J271" i="5"/>
  <c r="G271" i="5"/>
  <c r="J270" i="5"/>
  <c r="G270" i="5"/>
  <c r="J269" i="5"/>
  <c r="G269" i="5"/>
  <c r="J268" i="5"/>
  <c r="G268" i="5"/>
  <c r="J267" i="5"/>
  <c r="G267" i="5"/>
  <c r="J266" i="5"/>
  <c r="G266" i="5"/>
  <c r="J265" i="5"/>
  <c r="G265" i="5"/>
  <c r="J264" i="5"/>
  <c r="G264" i="5"/>
  <c r="J263" i="5"/>
  <c r="G263" i="5"/>
  <c r="J262" i="5"/>
  <c r="G262" i="5"/>
  <c r="J261" i="5"/>
  <c r="G261" i="5"/>
  <c r="J260" i="5"/>
  <c r="G260" i="5"/>
  <c r="J259" i="5"/>
  <c r="G259" i="5"/>
  <c r="J258" i="5"/>
  <c r="G258" i="5"/>
  <c r="J257" i="5"/>
  <c r="G257" i="5"/>
  <c r="J256" i="5"/>
  <c r="G256" i="5"/>
  <c r="J255" i="5"/>
  <c r="G255" i="5"/>
  <c r="J254" i="5"/>
  <c r="G254" i="5"/>
  <c r="J253" i="5"/>
  <c r="G253" i="5"/>
  <c r="J252" i="5"/>
  <c r="G252" i="5"/>
  <c r="J251" i="5"/>
  <c r="G251" i="5"/>
  <c r="J250" i="5"/>
  <c r="G250" i="5"/>
  <c r="J249" i="5"/>
  <c r="G249" i="5"/>
  <c r="J248" i="5"/>
  <c r="G248" i="5"/>
  <c r="J247" i="5"/>
  <c r="G247" i="5"/>
  <c r="J246" i="5"/>
  <c r="G246" i="5"/>
  <c r="J245" i="5"/>
  <c r="G245" i="5"/>
  <c r="J244" i="5"/>
  <c r="G244" i="5"/>
  <c r="J243" i="5"/>
  <c r="G243" i="5"/>
  <c r="J242" i="5"/>
  <c r="G242" i="5"/>
  <c r="J241" i="5"/>
  <c r="G241" i="5"/>
  <c r="J240" i="5"/>
  <c r="G240" i="5"/>
  <c r="J239" i="5"/>
  <c r="G239" i="5"/>
  <c r="J238" i="5"/>
  <c r="G238" i="5"/>
  <c r="J237" i="5"/>
  <c r="G237" i="5"/>
  <c r="J236" i="5"/>
  <c r="G236" i="5"/>
  <c r="J235" i="5"/>
  <c r="G235" i="5"/>
  <c r="J234" i="5"/>
  <c r="G234" i="5"/>
  <c r="J233" i="5"/>
  <c r="G233" i="5"/>
  <c r="J232" i="5"/>
  <c r="G232" i="5"/>
  <c r="J231" i="5"/>
  <c r="G231" i="5"/>
  <c r="J230" i="5"/>
  <c r="G230" i="5"/>
  <c r="J229" i="5"/>
  <c r="G229" i="5"/>
  <c r="J228" i="5"/>
  <c r="G228" i="5"/>
  <c r="J227" i="5"/>
  <c r="G227" i="5"/>
  <c r="J226" i="5"/>
  <c r="G226" i="5"/>
  <c r="J225" i="5"/>
  <c r="G225" i="5"/>
  <c r="J224" i="5"/>
  <c r="G224" i="5"/>
  <c r="J223" i="5"/>
  <c r="G223" i="5"/>
  <c r="J222" i="5"/>
  <c r="G222" i="5"/>
  <c r="J221" i="5"/>
  <c r="G221" i="5"/>
  <c r="J220" i="5"/>
  <c r="G220" i="5"/>
  <c r="J219" i="5"/>
  <c r="G219" i="5"/>
  <c r="J218" i="5"/>
  <c r="G218" i="5"/>
  <c r="J217" i="5"/>
  <c r="G217" i="5"/>
  <c r="J216" i="5"/>
  <c r="G216" i="5"/>
  <c r="J215" i="5"/>
  <c r="G215" i="5"/>
  <c r="J214" i="5"/>
  <c r="G214" i="5"/>
  <c r="J213" i="5"/>
  <c r="G213" i="5"/>
  <c r="J212" i="5"/>
  <c r="G212" i="5"/>
  <c r="J211" i="5"/>
  <c r="G211" i="5"/>
  <c r="J210" i="5"/>
  <c r="G210" i="5"/>
  <c r="J209" i="5"/>
  <c r="G209" i="5"/>
  <c r="J208" i="5"/>
  <c r="G208" i="5"/>
  <c r="J207" i="5"/>
  <c r="G207" i="5"/>
  <c r="J206" i="5"/>
  <c r="G206" i="5"/>
  <c r="J205" i="5"/>
  <c r="G205" i="5"/>
  <c r="J204" i="5"/>
  <c r="G204" i="5"/>
  <c r="J203" i="5"/>
  <c r="G203" i="5"/>
  <c r="J202" i="5"/>
  <c r="G202" i="5"/>
  <c r="J201" i="5"/>
  <c r="G201" i="5"/>
  <c r="J200" i="5"/>
  <c r="G200" i="5"/>
  <c r="J199" i="5"/>
  <c r="G199" i="5"/>
  <c r="J198" i="5"/>
  <c r="G198" i="5"/>
  <c r="J197" i="5"/>
  <c r="G197" i="5"/>
  <c r="J196" i="5"/>
  <c r="G196" i="5"/>
  <c r="J195" i="5"/>
  <c r="G195" i="5"/>
  <c r="J194" i="5"/>
  <c r="G194" i="5"/>
  <c r="J193" i="5"/>
  <c r="G193" i="5"/>
  <c r="J192" i="5"/>
  <c r="G192" i="5"/>
  <c r="J191" i="5"/>
  <c r="G191" i="5"/>
  <c r="J190" i="5"/>
  <c r="G190" i="5"/>
  <c r="J189" i="5"/>
  <c r="G189" i="5"/>
  <c r="J188" i="5"/>
  <c r="G188" i="5"/>
  <c r="J187" i="5"/>
  <c r="G187" i="5"/>
  <c r="J186" i="5"/>
  <c r="G186" i="5"/>
  <c r="J185" i="5"/>
  <c r="G185" i="5"/>
  <c r="J184" i="5"/>
  <c r="G184" i="5"/>
  <c r="J183" i="5"/>
  <c r="G183" i="5"/>
  <c r="J182" i="5"/>
  <c r="G182" i="5"/>
  <c r="J181" i="5"/>
  <c r="G181" i="5"/>
  <c r="J180" i="5"/>
  <c r="G180" i="5"/>
  <c r="J179" i="5"/>
  <c r="G179" i="5"/>
  <c r="J178" i="5"/>
  <c r="G178" i="5"/>
  <c r="J177" i="5"/>
  <c r="G177" i="5"/>
  <c r="J176" i="5"/>
  <c r="G176" i="5"/>
  <c r="J175" i="5"/>
  <c r="G175" i="5"/>
  <c r="J174" i="5"/>
  <c r="G174" i="5"/>
  <c r="J173" i="5"/>
  <c r="G173" i="5"/>
  <c r="J172" i="5"/>
  <c r="G172" i="5"/>
  <c r="J171" i="5"/>
  <c r="G171" i="5"/>
  <c r="J170" i="5"/>
  <c r="G170" i="5"/>
  <c r="J169" i="5"/>
  <c r="G169" i="5"/>
  <c r="J168" i="5"/>
  <c r="G168" i="5"/>
  <c r="J167" i="5"/>
  <c r="G167" i="5"/>
  <c r="J166" i="5"/>
  <c r="G166" i="5"/>
  <c r="J165" i="5"/>
  <c r="G165" i="5"/>
  <c r="J164" i="5"/>
  <c r="G164" i="5"/>
  <c r="J163" i="5"/>
  <c r="G163" i="5"/>
  <c r="J162" i="5"/>
  <c r="G162" i="5"/>
  <c r="J161" i="5"/>
  <c r="G161" i="5"/>
  <c r="J160" i="5"/>
  <c r="G160" i="5"/>
  <c r="J159" i="5"/>
  <c r="G159" i="5"/>
  <c r="J158" i="5"/>
  <c r="G158" i="5"/>
  <c r="J157" i="5"/>
  <c r="G157" i="5"/>
  <c r="J156" i="5"/>
  <c r="G156" i="5"/>
  <c r="J155" i="5"/>
  <c r="G155" i="5"/>
  <c r="J154" i="5"/>
  <c r="G154" i="5"/>
  <c r="J153" i="5"/>
  <c r="G153" i="5"/>
  <c r="J152" i="5"/>
  <c r="G152" i="5"/>
  <c r="J151" i="5"/>
  <c r="G151" i="5"/>
  <c r="J150" i="5"/>
  <c r="G150" i="5"/>
  <c r="J149" i="5"/>
  <c r="G149" i="5"/>
  <c r="J148" i="5"/>
  <c r="G148" i="5"/>
  <c r="J147" i="5"/>
  <c r="G147" i="5"/>
  <c r="J146" i="5"/>
  <c r="G146" i="5"/>
  <c r="J145" i="5"/>
  <c r="G145" i="5"/>
  <c r="J144" i="5"/>
  <c r="G144" i="5"/>
  <c r="J143" i="5"/>
  <c r="G143" i="5"/>
  <c r="J142" i="5"/>
  <c r="G142" i="5"/>
  <c r="J141" i="5"/>
  <c r="G141" i="5"/>
  <c r="J140" i="5"/>
  <c r="G140" i="5"/>
  <c r="J139" i="5"/>
  <c r="G139" i="5"/>
  <c r="J138" i="5"/>
  <c r="G138" i="5"/>
  <c r="J137" i="5"/>
  <c r="G137" i="5"/>
  <c r="J136" i="5"/>
  <c r="G136" i="5"/>
  <c r="J135" i="5"/>
  <c r="G135" i="5"/>
  <c r="J134" i="5"/>
  <c r="G134" i="5"/>
  <c r="J133" i="5"/>
  <c r="G133" i="5"/>
  <c r="J131" i="5"/>
  <c r="G131" i="5"/>
  <c r="J130" i="5"/>
  <c r="G130" i="5"/>
  <c r="J129" i="5"/>
  <c r="G129" i="5"/>
  <c r="J128" i="5"/>
  <c r="G128" i="5"/>
  <c r="J127" i="5"/>
  <c r="G127" i="5"/>
  <c r="J126" i="5"/>
  <c r="G126" i="5"/>
  <c r="J125" i="5"/>
  <c r="G125" i="5"/>
  <c r="J124" i="5"/>
  <c r="G124" i="5"/>
  <c r="J123" i="5"/>
  <c r="G123" i="5"/>
  <c r="J122" i="5"/>
  <c r="G122" i="5"/>
  <c r="J121" i="5"/>
  <c r="G121" i="5"/>
  <c r="J120" i="5"/>
  <c r="G120" i="5"/>
  <c r="J119" i="5"/>
  <c r="G119" i="5"/>
  <c r="J118" i="5"/>
  <c r="G118" i="5"/>
  <c r="J117" i="5"/>
  <c r="G117" i="5"/>
  <c r="J116" i="5"/>
  <c r="G116" i="5"/>
  <c r="J115" i="5"/>
  <c r="G115" i="5"/>
  <c r="J114" i="5"/>
  <c r="G114" i="5"/>
  <c r="J113" i="5"/>
  <c r="G113" i="5"/>
  <c r="J112" i="5"/>
  <c r="G112" i="5"/>
  <c r="J111" i="5"/>
  <c r="G111" i="5"/>
  <c r="J110" i="5"/>
  <c r="G110" i="5"/>
  <c r="J109" i="5"/>
  <c r="G109" i="5"/>
  <c r="J108" i="5"/>
  <c r="G108" i="5"/>
  <c r="J107" i="5"/>
  <c r="G107" i="5"/>
  <c r="J106" i="5"/>
  <c r="G106" i="5"/>
  <c r="J105" i="5"/>
  <c r="G105" i="5"/>
  <c r="J104" i="5"/>
  <c r="G104" i="5"/>
  <c r="J103" i="5"/>
  <c r="G103" i="5"/>
  <c r="J102" i="5"/>
  <c r="G102" i="5"/>
  <c r="J101" i="5"/>
  <c r="G101" i="5"/>
  <c r="J100" i="5"/>
  <c r="G100" i="5"/>
  <c r="J99" i="5"/>
  <c r="G99" i="5"/>
  <c r="J98" i="5"/>
  <c r="G98" i="5"/>
  <c r="J97" i="5"/>
  <c r="G97" i="5"/>
  <c r="J96" i="5"/>
  <c r="G96" i="5"/>
  <c r="J95" i="5"/>
  <c r="G95" i="5"/>
  <c r="J94" i="5"/>
  <c r="G94" i="5"/>
  <c r="J93" i="5"/>
  <c r="G93" i="5"/>
  <c r="J92" i="5"/>
  <c r="G92" i="5"/>
  <c r="J91" i="5"/>
  <c r="G91" i="5"/>
  <c r="J90" i="5"/>
  <c r="G90" i="5"/>
  <c r="J89" i="5"/>
  <c r="G89" i="5"/>
  <c r="J88" i="5"/>
  <c r="G88" i="5"/>
  <c r="J87" i="5"/>
  <c r="G87" i="5"/>
  <c r="J86" i="5"/>
  <c r="G86" i="5"/>
  <c r="J85" i="5"/>
  <c r="G85" i="5"/>
  <c r="J84" i="5"/>
  <c r="G84" i="5"/>
  <c r="J83" i="5"/>
  <c r="G83" i="5"/>
  <c r="J82" i="5"/>
  <c r="G82" i="5"/>
  <c r="J81" i="5"/>
  <c r="G81" i="5"/>
  <c r="J80" i="5"/>
  <c r="G80" i="5"/>
  <c r="J79" i="5"/>
  <c r="G79" i="5"/>
  <c r="J78" i="5"/>
  <c r="G78" i="5"/>
  <c r="J77" i="5"/>
  <c r="G77" i="5"/>
  <c r="J76" i="5"/>
  <c r="G76" i="5"/>
  <c r="J75" i="5"/>
  <c r="G75" i="5"/>
  <c r="J74" i="5"/>
  <c r="G74" i="5"/>
  <c r="J73" i="5"/>
  <c r="G73" i="5"/>
  <c r="J72" i="5"/>
  <c r="G72" i="5"/>
  <c r="J71" i="5"/>
  <c r="G71" i="5"/>
  <c r="J70" i="5"/>
  <c r="G70" i="5"/>
  <c r="J69" i="5"/>
  <c r="G69" i="5"/>
  <c r="J68" i="5"/>
  <c r="G68" i="5"/>
  <c r="J67" i="5"/>
  <c r="G67" i="5"/>
  <c r="J66" i="5"/>
  <c r="G66" i="5"/>
  <c r="J65" i="5"/>
  <c r="G65" i="5"/>
  <c r="J64" i="5"/>
  <c r="G64" i="5"/>
  <c r="D64" i="5"/>
  <c r="J63" i="5"/>
  <c r="G63" i="5"/>
  <c r="D63" i="5"/>
  <c r="J62" i="5"/>
  <c r="G62" i="5"/>
  <c r="D62" i="5"/>
  <c r="J61" i="5"/>
  <c r="G61" i="5"/>
  <c r="D61" i="5"/>
  <c r="J60" i="5"/>
  <c r="G60" i="5"/>
  <c r="D60" i="5"/>
  <c r="J59" i="5"/>
  <c r="G59" i="5"/>
  <c r="D59" i="5"/>
  <c r="J58" i="5"/>
  <c r="G58" i="5"/>
  <c r="D58" i="5"/>
  <c r="J57" i="5"/>
  <c r="G57" i="5"/>
  <c r="D57" i="5"/>
  <c r="J56" i="5"/>
  <c r="G56" i="5"/>
  <c r="D56" i="5"/>
  <c r="J55" i="5"/>
  <c r="G55" i="5"/>
  <c r="D55" i="5"/>
  <c r="J54" i="5"/>
  <c r="G54" i="5"/>
  <c r="D54" i="5"/>
  <c r="J53" i="5"/>
  <c r="G53" i="5"/>
  <c r="D53" i="5"/>
  <c r="J52" i="5"/>
  <c r="G52" i="5"/>
  <c r="D52" i="5"/>
  <c r="J51" i="5"/>
  <c r="G51" i="5"/>
  <c r="D51" i="5"/>
  <c r="J50" i="5"/>
  <c r="G50" i="5"/>
  <c r="D50" i="5"/>
  <c r="J49" i="5"/>
  <c r="G49" i="5"/>
  <c r="D49" i="5"/>
  <c r="J48" i="5"/>
  <c r="G48" i="5"/>
  <c r="D48" i="5"/>
  <c r="J47" i="5"/>
  <c r="G47" i="5"/>
  <c r="D47" i="5"/>
  <c r="J46" i="5"/>
  <c r="G46" i="5"/>
  <c r="D46" i="5"/>
  <c r="J45" i="5"/>
  <c r="G45" i="5"/>
  <c r="D45" i="5"/>
  <c r="J44" i="5"/>
  <c r="G44" i="5"/>
  <c r="D44" i="5"/>
  <c r="J43" i="5"/>
  <c r="G43" i="5"/>
  <c r="D43" i="5"/>
  <c r="J42" i="5"/>
  <c r="G42" i="5"/>
  <c r="D42" i="5"/>
  <c r="J41" i="5"/>
  <c r="G41" i="5"/>
  <c r="D41" i="5"/>
  <c r="J40" i="5"/>
  <c r="G40" i="5"/>
  <c r="D40" i="5"/>
  <c r="J39" i="5"/>
  <c r="G39" i="5"/>
  <c r="D39" i="5"/>
  <c r="J38" i="5"/>
  <c r="G38" i="5"/>
  <c r="D38" i="5"/>
  <c r="J37" i="5"/>
  <c r="G37" i="5"/>
  <c r="D37" i="5"/>
  <c r="J36" i="5"/>
  <c r="G36" i="5"/>
  <c r="D36" i="5"/>
  <c r="J35" i="5"/>
  <c r="G35" i="5"/>
  <c r="D35" i="5"/>
  <c r="J34" i="5"/>
  <c r="G34" i="5"/>
  <c r="D34" i="5"/>
  <c r="J33" i="5"/>
  <c r="G33" i="5"/>
  <c r="D33" i="5"/>
  <c r="J32" i="5"/>
  <c r="G32" i="5"/>
  <c r="D32" i="5"/>
  <c r="J31" i="5"/>
  <c r="G31" i="5"/>
  <c r="D31" i="5"/>
  <c r="J30" i="5"/>
  <c r="G30" i="5"/>
  <c r="D30" i="5"/>
  <c r="J29" i="5"/>
  <c r="G29" i="5"/>
  <c r="D29" i="5"/>
  <c r="J28" i="5"/>
  <c r="G28" i="5"/>
  <c r="D28" i="5"/>
  <c r="J27" i="5"/>
  <c r="G27" i="5"/>
  <c r="D27" i="5"/>
  <c r="J26" i="5"/>
  <c r="G26" i="5"/>
  <c r="D26" i="5"/>
  <c r="J25" i="5"/>
  <c r="G25" i="5"/>
  <c r="D25" i="5"/>
  <c r="J24" i="5"/>
  <c r="G24" i="5"/>
  <c r="D24" i="5"/>
  <c r="J23" i="5"/>
  <c r="G23" i="5"/>
  <c r="D23" i="5"/>
  <c r="J22" i="5"/>
  <c r="G22" i="5"/>
  <c r="D22" i="5"/>
  <c r="J21" i="5"/>
  <c r="G21" i="5"/>
  <c r="D21" i="5"/>
  <c r="J20" i="5"/>
  <c r="G20" i="5"/>
  <c r="D20" i="5"/>
  <c r="J19" i="5"/>
  <c r="G19" i="5"/>
  <c r="D19" i="5"/>
  <c r="J18" i="5"/>
  <c r="G18" i="5"/>
  <c r="D18" i="5"/>
  <c r="J17" i="5"/>
  <c r="G17" i="5"/>
  <c r="D17" i="5"/>
  <c r="J16" i="5"/>
  <c r="G16" i="5"/>
  <c r="D16" i="5"/>
  <c r="J15" i="5"/>
  <c r="G15" i="5"/>
  <c r="D15" i="5"/>
  <c r="J14" i="5"/>
  <c r="G14" i="5"/>
  <c r="D14" i="5"/>
  <c r="J13" i="5"/>
  <c r="G13" i="5"/>
  <c r="D13" i="5"/>
  <c r="J12" i="5"/>
  <c r="G12" i="5"/>
  <c r="D12" i="5"/>
  <c r="J11" i="5"/>
  <c r="G11" i="5"/>
  <c r="D11" i="5"/>
  <c r="J10" i="5"/>
  <c r="G10" i="5"/>
  <c r="D10" i="5"/>
  <c r="J9" i="5"/>
  <c r="G9" i="5"/>
  <c r="D9" i="5"/>
  <c r="J8" i="5"/>
  <c r="G8" i="5"/>
  <c r="D8" i="5"/>
  <c r="J7" i="5"/>
  <c r="G7" i="5"/>
  <c r="D7" i="5"/>
  <c r="J6" i="5"/>
  <c r="G6" i="5"/>
  <c r="D6" i="5"/>
  <c r="J5" i="5"/>
  <c r="G5" i="5"/>
  <c r="D5" i="5"/>
  <c r="J4" i="5"/>
  <c r="G4" i="5"/>
  <c r="D4" i="5"/>
  <c r="J3" i="5"/>
  <c r="G3" i="5"/>
  <c r="D3" i="5"/>
  <c r="J2" i="5"/>
  <c r="G2" i="5"/>
  <c r="D2" i="5"/>
  <c r="AH22" i="4" l="1"/>
  <c r="AH20" i="7"/>
  <c r="AR11" i="4"/>
  <c r="D29" i="4" s="1"/>
  <c r="T34" i="4"/>
  <c r="K32" i="4"/>
  <c r="AP29" i="4"/>
  <c r="G46" i="4"/>
  <c r="AR10" i="4"/>
  <c r="J26" i="4" s="1"/>
  <c r="K21" i="4"/>
  <c r="J20" i="4"/>
  <c r="AI35" i="4"/>
  <c r="BA39" i="4"/>
  <c r="AI47" i="4"/>
  <c r="AR6" i="1" l="1"/>
  <c r="AH8" i="7" s="1"/>
  <c r="AI92" i="1"/>
  <c r="AP85" i="1"/>
  <c r="AP84" i="1"/>
  <c r="X22" i="4"/>
  <c r="AA17" i="7"/>
  <c r="F17" i="1"/>
  <c r="S15" i="1"/>
  <c r="A17" i="7" s="1"/>
  <c r="AK5" i="1"/>
  <c r="E84" i="1" s="1"/>
  <c r="E85" i="1" l="1"/>
  <c r="O22" i="1"/>
  <c r="A21" i="7"/>
  <c r="AF26" i="4"/>
  <c r="AA18" i="7"/>
  <c r="AJ74" i="1"/>
</calcChain>
</file>

<file path=xl/sharedStrings.xml><?xml version="1.0" encoding="utf-8"?>
<sst xmlns="http://schemas.openxmlformats.org/spreadsheetml/2006/main" count="23969" uniqueCount="20744">
  <si>
    <t>Mẫu 01/TKDV.vn</t>
  </si>
  <si>
    <t>Số CIF:</t>
  </si>
  <si>
    <t>Số TKTT/Số hợp đồng:</t>
  </si>
  <si>
    <t>ĐỀ NGHỊ KIÊM HỢP ĐỒNG</t>
  </si>
  <si>
    <t xml:space="preserve"> MỞ VÀ SỬ DỤNG TÀI KHOẢN THANH TOÁN  </t>
  </si>
  <si>
    <t>(Dành cho khách hàng cá nhân)</t>
  </si>
  <si>
    <t>Kính gửi: Agribank - Chi nhánh Hải Dương</t>
  </si>
  <si>
    <t xml:space="preserve">  </t>
  </si>
  <si>
    <t xml:space="preserve">   I.      Thông tin cơ bản khách hàng. </t>
  </si>
  <si>
    <r>
      <rPr>
        <b/>
        <sz val="11"/>
        <color theme="1"/>
        <rFont val="Times New Roman"/>
        <family val="1"/>
      </rPr>
      <t>Thông tin chủ tài khoản:</t>
    </r>
    <r>
      <rPr>
        <sz val="11"/>
        <color theme="1"/>
        <rFont val="Times New Roman"/>
        <family val="1"/>
      </rPr>
      <t xml:space="preserve">  Họ và tên: </t>
    </r>
  </si>
  <si>
    <t>Ngày sinh:.</t>
  </si>
  <si>
    <t>Nghề nghiệp:</t>
  </si>
  <si>
    <t>Chức vụ:</t>
  </si>
  <si>
    <t>MST cá Nhân</t>
  </si>
  <si>
    <t xml:space="preserve">Giới tính: </t>
  </si>
  <si>
    <t xml:space="preserve">Quốc tịch: </t>
  </si>
  <si>
    <t>Việt Nam</t>
  </si>
  <si>
    <t xml:space="preserve">Dân tộc: </t>
  </si>
  <si>
    <t>Kinh</t>
  </si>
  <si>
    <t>Tôn giáo: Không</t>
  </si>
  <si>
    <t>Người cư trú:</t>
  </si>
  <si>
    <t>Có</t>
  </si>
  <si>
    <t>Số thẻ căn cước/CMND:</t>
  </si>
  <si>
    <t>Ngày cấp:</t>
  </si>
  <si>
    <t>Nơi cấp:</t>
  </si>
  <si>
    <t>Số Giấy khai sinh (KH chưa đủ 14 tuổi):</t>
  </si>
  <si>
    <t>ĐTDĐ:</t>
  </si>
  <si>
    <t>Cố định/Fax:</t>
  </si>
  <si>
    <t>Email:</t>
  </si>
  <si>
    <t>Thị thực nhập cảnh số:</t>
  </si>
  <si>
    <t>Địa chỉ thường trú tại Việt Nam/ cư trú ở nước ngoài:</t>
  </si>
  <si>
    <t>Địa chỉ hiện tại/ cư trú tại VN:</t>
  </si>
  <si>
    <t xml:space="preserve">Họ tên vợ/chồng:....................................Số thẻ CC/CMND/HC:……........…Ngày cấp:.../.…/......Nơi cấp:…………......…………....…. </t>
  </si>
  <si>
    <r>
      <rPr>
        <b/>
        <sz val="11"/>
        <color theme="1"/>
        <rFont val="Times New Roman"/>
        <family val="1"/>
      </rPr>
      <t xml:space="preserve">Thông tin    </t>
    </r>
    <r>
      <rPr>
        <sz val="11"/>
        <color theme="1"/>
        <rFont val="Times New Roman"/>
        <family val="1"/>
      </rPr>
      <t xml:space="preserve">                      </t>
    </r>
    <r>
      <rPr>
        <sz val="11"/>
        <color theme="1"/>
        <rFont val="Webdings"/>
        <family val="1"/>
        <charset val="2"/>
      </rPr>
      <t xml:space="preserve">c </t>
    </r>
    <r>
      <rPr>
        <sz val="11"/>
        <color theme="1"/>
        <rFont val="Times New Roman"/>
        <family val="1"/>
      </rPr>
      <t xml:space="preserve">Người giám hộ (cá nhân/tổ chức)                            </t>
    </r>
    <r>
      <rPr>
        <sz val="11"/>
        <color theme="1"/>
        <rFont val="Webdings"/>
        <family val="1"/>
        <charset val="2"/>
      </rPr>
      <t xml:space="preserve">c </t>
    </r>
    <r>
      <rPr>
        <sz val="11"/>
        <color theme="1"/>
        <rFont val="Times New Roman"/>
        <family val="1"/>
      </rPr>
      <t>Người đại diện theo pháp luật</t>
    </r>
  </si>
  <si>
    <t xml:space="preserve">Họ và tên: ……….…….…………..…………….………...…….…Ngày sinh:...../...../….…..Giới tính: c Nam  c Nữ </t>
  </si>
  <si>
    <t xml:space="preserve">Quốc tịch:………….…………..Dân tộc:……...……...Tôn giáo:……..………...…. Người cư trú: c Có     c Không </t>
  </si>
  <si>
    <t xml:space="preserve">Số thẻ căn cước/CMND/Hộ chiếu………………………..….…Ngày cấp:…/..…/…......Nơi cấp:…..………...……….……..… </t>
  </si>
  <si>
    <t>Địa chỉ thường trú:.……………......................…............................................ Thị thực nhập cảnh số:………………….……</t>
  </si>
  <si>
    <t>Địa chỉ nơi ở hiện tại:………………....………………………………………………………………….....………….............</t>
  </si>
  <si>
    <t>Tên tổ chức (người giám hộ):.............................................................................................................................................................</t>
  </si>
  <si>
    <t xml:space="preserve">Điện thoại liên hệ:……............................Cố định/Fax:…......….....................Email:……............................................................ </t>
  </si>
  <si>
    <t>Lĩnh vực HĐKD:..........................................Địa chỉ giao dịch:......................................................................................................</t>
  </si>
  <si>
    <t>Địa chỉ đặt trụ sở chính:....................................................................................................................................................................</t>
  </si>
  <si>
    <r>
      <t xml:space="preserve">   II.Khách hàng đăng ký mở TKTT và sử dụng dịch vụ: (</t>
    </r>
    <r>
      <rPr>
        <i/>
        <sz val="10"/>
        <color theme="1"/>
        <rFont val="Times New Roman"/>
        <family val="1"/>
      </rPr>
      <t>Đề nghị đánh dấu (</t>
    </r>
    <r>
      <rPr>
        <i/>
        <sz val="10"/>
        <color theme="1"/>
        <rFont val="Wingdings 2"/>
        <family val="1"/>
        <charset val="2"/>
      </rPr>
      <t>P</t>
    </r>
    <r>
      <rPr>
        <i/>
        <sz val="10"/>
        <color theme="1"/>
        <rFont val="Times New Roman"/>
        <family val="1"/>
      </rPr>
      <t>) vào ô trống để xác nhận yêu cầu dịch vụ)</t>
    </r>
  </si>
  <si>
    <r>
      <t xml:space="preserve">1. </t>
    </r>
    <r>
      <rPr>
        <b/>
        <sz val="11"/>
        <color theme="1"/>
        <rFont val="Times New Roman"/>
        <family val="1"/>
      </rPr>
      <t>Đăng ký mở TKTT</t>
    </r>
    <r>
      <rPr>
        <sz val="11"/>
        <color theme="1"/>
        <rFont val="Times New Roman"/>
        <family val="1"/>
      </rPr>
      <t xml:space="preserve">.           Loại tiền tệ:  </t>
    </r>
    <r>
      <rPr>
        <sz val="11"/>
        <color theme="1"/>
        <rFont val="Wingdings 2"/>
        <family val="1"/>
        <charset val="2"/>
      </rPr>
      <t>0</t>
    </r>
    <r>
      <rPr>
        <sz val="11"/>
        <color theme="1"/>
        <rFont val="Times New Roman"/>
        <family val="1"/>
      </rPr>
      <t xml:space="preserve"> </t>
    </r>
    <r>
      <rPr>
        <sz val="11"/>
        <color theme="1"/>
        <rFont val="Webdings"/>
        <family val="1"/>
        <charset val="2"/>
      </rPr>
      <t xml:space="preserve"> </t>
    </r>
    <r>
      <rPr>
        <sz val="11"/>
        <color theme="1"/>
        <rFont val="Times New Roman"/>
        <family val="1"/>
      </rPr>
      <t xml:space="preserve">VND              </t>
    </r>
    <r>
      <rPr>
        <sz val="11"/>
        <color theme="1"/>
        <rFont val="Webdings"/>
        <family val="1"/>
        <charset val="2"/>
      </rPr>
      <t xml:space="preserve">c </t>
    </r>
    <r>
      <rPr>
        <sz val="11"/>
        <color theme="1"/>
        <rFont val="Times New Roman"/>
        <family val="1"/>
      </rPr>
      <t xml:space="preserve">USD             </t>
    </r>
    <r>
      <rPr>
        <sz val="11"/>
        <color theme="1"/>
        <rFont val="Webdings"/>
        <family val="1"/>
        <charset val="2"/>
      </rPr>
      <t>c</t>
    </r>
    <r>
      <rPr>
        <sz val="11"/>
        <color theme="1"/>
        <rFont val="Times New Roman"/>
        <family val="1"/>
      </rPr>
      <t xml:space="preserve"> EUR          </t>
    </r>
    <r>
      <rPr>
        <sz val="11"/>
        <color theme="1"/>
        <rFont val="Webdings"/>
        <family val="1"/>
        <charset val="2"/>
      </rPr>
      <t>c</t>
    </r>
    <r>
      <rPr>
        <sz val="11"/>
        <color theme="1"/>
        <rFont val="Times New Roman"/>
        <family val="1"/>
      </rPr>
      <t xml:space="preserve"> Khác………………...….</t>
    </r>
  </si>
  <si>
    <r>
      <t xml:space="preserve">2. </t>
    </r>
    <r>
      <rPr>
        <b/>
        <sz val="11"/>
        <color theme="1"/>
        <rFont val="Times New Roman"/>
        <family val="1"/>
      </rPr>
      <t>Đăng ký Mobile Banking</t>
    </r>
    <r>
      <rPr>
        <sz val="11"/>
        <color theme="1"/>
        <rFont val="Times New Roman"/>
        <family val="1"/>
      </rPr>
      <t xml:space="preserve">.   </t>
    </r>
    <r>
      <rPr>
        <sz val="11"/>
        <color theme="1"/>
        <rFont val="Webdings"/>
        <family val="1"/>
        <charset val="2"/>
      </rPr>
      <t xml:space="preserve">c </t>
    </r>
    <r>
      <rPr>
        <sz val="11"/>
        <color theme="1"/>
        <rFont val="Times New Roman"/>
        <family val="1"/>
      </rPr>
      <t xml:space="preserve">Mobile Banking (SMS)   </t>
    </r>
    <r>
      <rPr>
        <sz val="11"/>
        <color theme="1"/>
        <rFont val="Webdings"/>
        <family val="1"/>
        <charset val="2"/>
      </rPr>
      <t xml:space="preserve">c </t>
    </r>
    <r>
      <rPr>
        <sz val="11"/>
        <color theme="1"/>
        <rFont val="Times New Roman"/>
        <family val="1"/>
      </rPr>
      <t xml:space="preserve">E-Mobile Banking       </t>
    </r>
    <r>
      <rPr>
        <sz val="11"/>
        <color theme="1"/>
        <rFont val="Webdings"/>
        <family val="1"/>
        <charset val="2"/>
      </rPr>
      <t>c</t>
    </r>
    <r>
      <rPr>
        <sz val="11"/>
        <color theme="1"/>
        <rFont val="Times New Roman"/>
        <family val="1"/>
      </rPr>
      <t xml:space="preserve"> Bank Plus      </t>
    </r>
    <r>
      <rPr>
        <sz val="11"/>
        <color theme="1"/>
        <rFont val="Webdings"/>
        <family val="1"/>
        <charset val="2"/>
      </rPr>
      <t xml:space="preserve"> c </t>
    </r>
    <r>
      <rPr>
        <sz val="11"/>
        <color theme="1"/>
        <rFont val="Times New Roman"/>
        <family val="1"/>
      </rPr>
      <t xml:space="preserve">M-plus        </t>
    </r>
  </si>
  <si>
    <t>Số ĐT sử dụng: (1) ………….….(2) ……....…………(3) ...…..…………..(4) .……….…….….(5) ………...…………..……</t>
  </si>
  <si>
    <r>
      <t xml:space="preserve">3. </t>
    </r>
    <r>
      <rPr>
        <b/>
        <sz val="11"/>
        <color theme="1"/>
        <rFont val="Times New Roman"/>
        <family val="1"/>
      </rPr>
      <t>Đăng ký Internet Banking</t>
    </r>
    <r>
      <rPr>
        <sz val="11"/>
        <color theme="1"/>
        <rFont val="Times New Roman"/>
        <family val="1"/>
      </rPr>
      <t xml:space="preserve">.  </t>
    </r>
    <r>
      <rPr>
        <sz val="11"/>
        <color theme="1"/>
        <rFont val="Webdings"/>
        <family val="1"/>
        <charset val="2"/>
      </rPr>
      <t xml:space="preserve"> c</t>
    </r>
    <r>
      <rPr>
        <sz val="11"/>
        <color theme="1"/>
        <rFont val="Times New Roman"/>
        <family val="1"/>
      </rPr>
      <t xml:space="preserve"> DV tài chính     </t>
    </r>
    <r>
      <rPr>
        <sz val="11"/>
        <color theme="1"/>
        <rFont val="Webdings"/>
        <family val="1"/>
        <charset val="2"/>
      </rPr>
      <t>c</t>
    </r>
    <r>
      <rPr>
        <sz val="11"/>
        <color theme="1"/>
        <rFont val="Times New Roman"/>
        <family val="1"/>
      </rPr>
      <t xml:space="preserve"> DV thanh toán    </t>
    </r>
    <r>
      <rPr>
        <sz val="11"/>
        <color theme="1"/>
        <rFont val="Webdings"/>
        <family val="1"/>
        <charset val="2"/>
      </rPr>
      <t>c</t>
    </r>
    <r>
      <rPr>
        <sz val="11"/>
        <color theme="1"/>
        <rFont val="Times New Roman"/>
        <family val="1"/>
      </rPr>
      <t xml:space="preserve"> DV phi tài chính</t>
    </r>
  </si>
  <si>
    <t xml:space="preserve">Dịch vụ Internet Banking của Agribank được cung cấp tại https://ibank.agribank.com.vn/ibank/ </t>
  </si>
  <si>
    <r>
      <t xml:space="preserve">Phương thức nhận mã xác thực giao dịch:     </t>
    </r>
    <r>
      <rPr>
        <sz val="11"/>
        <color theme="1"/>
        <rFont val="Webdings"/>
        <family val="1"/>
        <charset val="2"/>
      </rPr>
      <t xml:space="preserve">c </t>
    </r>
    <r>
      <rPr>
        <sz val="11"/>
        <color theme="1"/>
        <rFont val="Times New Roman"/>
        <family val="1"/>
      </rPr>
      <t xml:space="preserve">OTP Soft Token     </t>
    </r>
    <r>
      <rPr>
        <sz val="11"/>
        <color theme="1"/>
        <rFont val="Webdings"/>
        <family val="1"/>
        <charset val="2"/>
      </rPr>
      <t>c</t>
    </r>
    <r>
      <rPr>
        <sz val="11"/>
        <color theme="1"/>
        <rFont val="Times New Roman"/>
        <family val="1"/>
      </rPr>
      <t xml:space="preserve"> OTP Hard Token    </t>
    </r>
    <r>
      <rPr>
        <sz val="11"/>
        <color theme="1"/>
        <rFont val="Webdings"/>
        <family val="1"/>
        <charset val="2"/>
      </rPr>
      <t xml:space="preserve">c </t>
    </r>
    <r>
      <rPr>
        <sz val="11"/>
        <color theme="1"/>
        <rFont val="Times New Roman"/>
        <family val="1"/>
      </rPr>
      <t xml:space="preserve">OTP SMS Token       </t>
    </r>
  </si>
  <si>
    <r>
      <t>Số ĐT nhận mã xác thực OTP:…………...… Số TK mặc định (</t>
    </r>
    <r>
      <rPr>
        <i/>
        <sz val="11"/>
        <color theme="1"/>
        <rFont val="Times New Roman"/>
        <family val="1"/>
      </rPr>
      <t>được sử dụng để thu phí duy trì .....…………………..……</t>
    </r>
  </si>
  <si>
    <t>Số TK sử dụng: (1)….…………....….(2) …….……..…………(3) ……....………..(4) ..…..……….…….….……………...…</t>
  </si>
  <si>
    <r>
      <t xml:space="preserve">4. </t>
    </r>
    <r>
      <rPr>
        <b/>
        <sz val="11"/>
        <color theme="1"/>
        <rFont val="Times New Roman"/>
        <family val="1"/>
      </rPr>
      <t>Đăng ký nhờ thu tự động</t>
    </r>
    <r>
      <rPr>
        <sz val="11"/>
        <color theme="1"/>
        <rFont val="Times New Roman"/>
        <family val="1"/>
      </rPr>
      <t xml:space="preserve">:  </t>
    </r>
    <r>
      <rPr>
        <sz val="11"/>
        <color theme="1"/>
        <rFont val="Webdings"/>
        <family val="1"/>
        <charset val="2"/>
      </rPr>
      <t xml:space="preserve">c </t>
    </r>
    <r>
      <rPr>
        <sz val="11"/>
        <color theme="1"/>
        <rFont val="Times New Roman"/>
        <family val="1"/>
      </rPr>
      <t xml:space="preserve">Nước        </t>
    </r>
    <r>
      <rPr>
        <sz val="11"/>
        <color theme="1"/>
        <rFont val="Webdings"/>
        <family val="1"/>
        <charset val="2"/>
      </rPr>
      <t>c</t>
    </r>
    <r>
      <rPr>
        <sz val="11"/>
        <color theme="1"/>
        <rFont val="Times New Roman"/>
        <family val="1"/>
      </rPr>
      <t xml:space="preserve">  Điện           </t>
    </r>
    <r>
      <rPr>
        <sz val="11"/>
        <color theme="1"/>
        <rFont val="Webdings"/>
        <family val="1"/>
        <charset val="2"/>
      </rPr>
      <t xml:space="preserve"> c </t>
    </r>
    <r>
      <rPr>
        <sz val="11"/>
        <color theme="1"/>
        <rFont val="Times New Roman"/>
        <family val="1"/>
      </rPr>
      <t xml:space="preserve">Viễn thông            </t>
    </r>
    <r>
      <rPr>
        <sz val="11"/>
        <color theme="1"/>
        <rFont val="Webdings"/>
        <family val="1"/>
        <charset val="2"/>
      </rPr>
      <t xml:space="preserve">c </t>
    </r>
    <r>
      <rPr>
        <sz val="11"/>
        <color theme="1"/>
        <rFont val="Times New Roman"/>
        <family val="1"/>
      </rPr>
      <t xml:space="preserve">Học phí             </t>
    </r>
    <r>
      <rPr>
        <sz val="11"/>
        <color theme="1"/>
        <rFont val="Webdings"/>
        <family val="1"/>
        <charset val="2"/>
      </rPr>
      <t>c</t>
    </r>
    <r>
      <rPr>
        <sz val="11"/>
        <color theme="1"/>
        <rFont val="Times New Roman"/>
        <family val="1"/>
      </rPr>
      <t>………..……....</t>
    </r>
  </si>
  <si>
    <t>Tên chủ HĐ/thuê bao :………..………Mã KH/Mã HĐ/Số thuê bao:…………………Ngày hiệu lực:……….……….…….</t>
  </si>
  <si>
    <t>Tên chủ HĐ/thuê bao …………………Mã KH/Mã HĐ/Số thuê bao:…………………Ngày hiệu lực:…………...…...…….</t>
  </si>
  <si>
    <t>Tên chủ HĐ/thuê bao :……...…………Mã KH/Mã HĐ/Số thuê bao:…………………Ngày hiệu lực:…………..…….…….</t>
  </si>
  <si>
    <r>
      <rPr>
        <b/>
        <sz val="11"/>
        <color theme="1"/>
        <rFont val="Times New Roman"/>
        <family val="1"/>
      </rPr>
      <t xml:space="preserve">5. Đăng ký phát hành thẻ ghi nợ và dịch vụ thẻ (đối với TKTT là VND)   </t>
    </r>
    <r>
      <rPr>
        <sz val="11"/>
        <color theme="1"/>
        <rFont val="Times New Roman"/>
        <family val="1"/>
      </rPr>
      <t xml:space="preserve">                         </t>
    </r>
    <r>
      <rPr>
        <sz val="9"/>
        <color theme="1"/>
        <rFont val="Times New Roman"/>
        <family val="1"/>
      </rPr>
      <t xml:space="preserve"> </t>
    </r>
    <r>
      <rPr>
        <sz val="9"/>
        <color theme="1"/>
        <rFont val="Webdings"/>
        <family val="1"/>
        <charset val="2"/>
      </rPr>
      <t>c</t>
    </r>
    <r>
      <rPr>
        <sz val="11"/>
        <color theme="1"/>
        <rFont val="Webdings"/>
        <family val="1"/>
        <charset val="2"/>
      </rPr>
      <t xml:space="preserve"> </t>
    </r>
    <r>
      <rPr>
        <sz val="11"/>
        <color theme="1"/>
        <rFont val="Times New Roman"/>
        <family val="1"/>
      </rPr>
      <t>Thẻ trả trước</t>
    </r>
  </si>
  <si>
    <r>
      <rPr>
        <b/>
        <sz val="11"/>
        <color theme="1"/>
        <rFont val="Times New Roman"/>
        <family val="1"/>
      </rPr>
      <t>Loại thẻ</t>
    </r>
    <r>
      <rPr>
        <sz val="11"/>
        <color theme="1"/>
        <rFont val="Times New Roman"/>
        <family val="1"/>
      </rPr>
      <t xml:space="preserve">:   </t>
    </r>
    <r>
      <rPr>
        <sz val="9"/>
        <color theme="1"/>
        <rFont val="Webdings"/>
        <family val="1"/>
        <charset val="2"/>
      </rPr>
      <t xml:space="preserve">c </t>
    </r>
    <r>
      <rPr>
        <sz val="11"/>
        <color theme="1"/>
        <rFont val="Times New Roman"/>
        <family val="1"/>
      </rPr>
      <t xml:space="preserve">Ghi nợ nội địa   </t>
    </r>
    <r>
      <rPr>
        <sz val="9"/>
        <color theme="1"/>
        <rFont val="Webdings"/>
        <family val="1"/>
        <charset val="2"/>
      </rPr>
      <t xml:space="preserve">c </t>
    </r>
    <r>
      <rPr>
        <sz val="11"/>
        <color theme="1"/>
        <rFont val="Times New Roman"/>
        <family val="1"/>
      </rPr>
      <t xml:space="preserve">Lập nghiệp   </t>
    </r>
    <r>
      <rPr>
        <sz val="9"/>
        <color theme="1"/>
        <rFont val="Webdings"/>
        <family val="1"/>
        <charset val="2"/>
      </rPr>
      <t xml:space="preserve"> c </t>
    </r>
    <r>
      <rPr>
        <sz val="11"/>
        <color theme="1"/>
        <rFont val="Times New Roman"/>
        <family val="1"/>
      </rPr>
      <t xml:space="preserve">Visa Debit   </t>
    </r>
    <r>
      <rPr>
        <sz val="9"/>
        <color theme="1"/>
        <rFont val="Webdings"/>
        <family val="1"/>
        <charset val="2"/>
      </rPr>
      <t xml:space="preserve">c </t>
    </r>
    <r>
      <rPr>
        <sz val="11"/>
        <color theme="1"/>
        <rFont val="Times New Roman"/>
        <family val="1"/>
      </rPr>
      <t xml:space="preserve"> MasterCard Debit  </t>
    </r>
    <r>
      <rPr>
        <sz val="9"/>
        <color theme="1"/>
        <rFont val="Times New Roman"/>
        <family val="1"/>
      </rPr>
      <t xml:space="preserve">  </t>
    </r>
    <r>
      <rPr>
        <sz val="9"/>
        <color theme="1"/>
        <rFont val="Webdings"/>
        <family val="1"/>
        <charset val="2"/>
      </rPr>
      <t>c</t>
    </r>
    <r>
      <rPr>
        <sz val="9"/>
        <color theme="1"/>
        <rFont val="Times New Roman"/>
        <family val="1"/>
      </rPr>
      <t xml:space="preserve"> </t>
    </r>
    <r>
      <rPr>
        <sz val="11"/>
        <color theme="1"/>
        <rFont val="Times New Roman"/>
        <family val="1"/>
      </rPr>
      <t xml:space="preserve"> Thẻ liên kết thương hiệu </t>
    </r>
  </si>
  <si>
    <r>
      <t xml:space="preserve">Hạng thẻ:  </t>
    </r>
    <r>
      <rPr>
        <sz val="11"/>
        <color theme="1"/>
        <rFont val="Webdings"/>
        <family val="1"/>
        <charset val="2"/>
      </rPr>
      <t xml:space="preserve"> c</t>
    </r>
    <r>
      <rPr>
        <sz val="11"/>
        <color theme="1"/>
        <rFont val="Times New Roman"/>
        <family val="1"/>
      </rPr>
      <t xml:space="preserve"> Chuẩn  </t>
    </r>
    <r>
      <rPr>
        <sz val="11"/>
        <color theme="1"/>
        <rFont val="Webdings"/>
        <family val="1"/>
        <charset val="2"/>
      </rPr>
      <t xml:space="preserve">c </t>
    </r>
    <r>
      <rPr>
        <sz val="11"/>
        <color theme="1"/>
        <rFont val="Times New Roman"/>
        <family val="1"/>
      </rPr>
      <t xml:space="preserve"> Vàng              </t>
    </r>
    <r>
      <rPr>
        <b/>
        <sz val="11"/>
        <color theme="1"/>
        <rFont val="Times New Roman"/>
        <family val="1"/>
      </rPr>
      <t xml:space="preserve"> Hình thức phát hành</t>
    </r>
    <r>
      <rPr>
        <sz val="11"/>
        <color theme="1"/>
        <rFont val="Times New Roman"/>
        <family val="1"/>
      </rPr>
      <t xml:space="preserve">:      </t>
    </r>
    <r>
      <rPr>
        <sz val="11"/>
        <color theme="1"/>
        <rFont val="Webdings"/>
        <family val="1"/>
        <charset val="2"/>
      </rPr>
      <t>c</t>
    </r>
    <r>
      <rPr>
        <sz val="11"/>
        <color theme="1"/>
        <rFont val="Times New Roman"/>
        <family val="1"/>
      </rPr>
      <t xml:space="preserve"> Phát hành thường        </t>
    </r>
    <r>
      <rPr>
        <sz val="11"/>
        <color theme="1"/>
        <rFont val="Webdings"/>
        <family val="1"/>
        <charset val="2"/>
      </rPr>
      <t xml:space="preserve">c </t>
    </r>
    <r>
      <rPr>
        <sz val="11"/>
        <color theme="1"/>
        <rFont val="Times New Roman"/>
        <family val="1"/>
      </rPr>
      <t xml:space="preserve">Phát hành nhanh </t>
    </r>
  </si>
  <si>
    <t xml:space="preserve">Tên trên thẻ (chữ in hoa không dấu, tối đa 20 ký tự):  </t>
  </si>
  <si>
    <t>cccccccccccccccccccc</t>
  </si>
  <si>
    <r>
      <rPr>
        <b/>
        <sz val="11"/>
        <color theme="1"/>
        <rFont val="Times New Roman"/>
        <family val="1"/>
      </rPr>
      <t>Hình thức nhậnThẻ</t>
    </r>
    <r>
      <rPr>
        <sz val="11"/>
        <color theme="1"/>
        <rFont val="Times New Roman"/>
        <family val="1"/>
      </rPr>
      <t xml:space="preserve"> : </t>
    </r>
    <r>
      <rPr>
        <sz val="11"/>
        <color theme="1"/>
        <rFont val="Webdings"/>
        <family val="1"/>
        <charset val="2"/>
      </rPr>
      <t xml:space="preserve">c </t>
    </r>
    <r>
      <rPr>
        <sz val="11"/>
        <color theme="1"/>
        <rFont val="Times New Roman"/>
        <family val="1"/>
      </rPr>
      <t xml:space="preserve">Chủ thẻ nhận trực tiếp    </t>
    </r>
    <r>
      <rPr>
        <sz val="11"/>
        <color theme="1"/>
        <rFont val="Webdings"/>
        <family val="1"/>
        <charset val="2"/>
      </rPr>
      <t>c</t>
    </r>
    <r>
      <rPr>
        <sz val="11"/>
        <color theme="1"/>
        <rFont val="Times New Roman"/>
        <family val="1"/>
      </rPr>
      <t xml:space="preserve"> Ủy quyền cho người khác         Chữ ký người ủy quyền nhận thẻ</t>
    </r>
  </si>
  <si>
    <t>Họ và tên :…………………………………………………………………....……...</t>
  </si>
  <si>
    <t>CMND/Hộ chiếu/Căn cước :………………Ngày cấp :…………..Nơi cấp :………</t>
  </si>
  <si>
    <r>
      <rPr>
        <sz val="11"/>
        <color theme="1"/>
        <rFont val="Webdings"/>
        <family val="1"/>
        <charset val="2"/>
      </rPr>
      <t xml:space="preserve">c </t>
    </r>
    <r>
      <rPr>
        <sz val="11"/>
        <color theme="1"/>
        <rFont val="Times New Roman"/>
        <family val="1"/>
      </rPr>
      <t xml:space="preserve">Đăng ký bảo hiểm chủ thẻ (thẻ ghi nợ nội địa)   </t>
    </r>
  </si>
  <si>
    <r>
      <rPr>
        <sz val="11"/>
        <color theme="1"/>
        <rFont val="Webdings"/>
        <family val="1"/>
        <charset val="2"/>
      </rPr>
      <t xml:space="preserve">c </t>
    </r>
    <r>
      <rPr>
        <sz val="11"/>
        <color theme="1"/>
        <rFont val="Times New Roman"/>
        <family val="1"/>
      </rPr>
      <t>Đăng ký Internet : Hạn mức giao dịch (VNĐ/ngày)........................................Số ĐT sử dụng:....................................</t>
    </r>
  </si>
  <si>
    <t>6. Hình thức nhận thông báo số dư và sao kê TKTT:  Định kỳ gửi :…………………………………...…………………</t>
  </si>
  <si>
    <r>
      <rPr>
        <sz val="11"/>
        <color theme="1"/>
        <rFont val="Webdings"/>
        <family val="1"/>
        <charset val="2"/>
      </rPr>
      <t xml:space="preserve">c </t>
    </r>
    <r>
      <rPr>
        <sz val="11"/>
        <color theme="1"/>
        <rFont val="Times New Roman"/>
        <family val="1"/>
      </rPr>
      <t xml:space="preserve"> Tại quầy            </t>
    </r>
    <r>
      <rPr>
        <sz val="11"/>
        <color theme="1"/>
        <rFont val="Webdings"/>
        <family val="1"/>
        <charset val="2"/>
      </rPr>
      <t xml:space="preserve"> c</t>
    </r>
    <r>
      <rPr>
        <sz val="11"/>
        <color theme="1"/>
        <rFont val="Times New Roman"/>
        <family val="1"/>
      </rPr>
      <t xml:space="preserve"> Thư                 </t>
    </r>
    <r>
      <rPr>
        <sz val="11"/>
        <color theme="1"/>
        <rFont val="Webdings"/>
        <family val="1"/>
        <charset val="2"/>
      </rPr>
      <t xml:space="preserve"> c</t>
    </r>
    <r>
      <rPr>
        <sz val="11"/>
        <color theme="1"/>
        <rFont val="Times New Roman"/>
        <family val="1"/>
      </rPr>
      <t xml:space="preserve"> Fax                  </t>
    </r>
    <r>
      <rPr>
        <sz val="11"/>
        <color theme="1"/>
        <rFont val="Webdings"/>
        <family val="1"/>
        <charset val="2"/>
      </rPr>
      <t xml:space="preserve">  c </t>
    </r>
    <r>
      <rPr>
        <sz val="11"/>
        <color theme="1"/>
        <rFont val="Times New Roman"/>
        <family val="1"/>
      </rPr>
      <t>Khác……………………………………………</t>
    </r>
  </si>
  <si>
    <t>  II.     Đăng ký thông tin khách hàng cho mục đích tuân thủ FATCA</t>
  </si>
  <si>
    <r>
      <rPr>
        <sz val="11"/>
        <color theme="1"/>
        <rFont val="Webdings"/>
        <family val="1"/>
        <charset val="2"/>
      </rPr>
      <t xml:space="preserve">c </t>
    </r>
    <r>
      <rPr>
        <sz val="11"/>
        <color theme="1"/>
        <rFont val="Times New Roman"/>
        <family val="1"/>
      </rPr>
      <t>Tôi là công dân Mỹ hoặc đối tượng cư trú Mỹ (Cần điền mẫu W-9, yêu cầu Mã số thuế và chứng từ liên quan)</t>
    </r>
  </si>
  <si>
    <r>
      <rPr>
        <sz val="10"/>
        <color theme="1"/>
        <rFont val="Webdings"/>
        <family val="1"/>
        <charset val="2"/>
      </rPr>
      <t>c</t>
    </r>
    <r>
      <rPr>
        <sz val="10"/>
        <color theme="1"/>
        <rFont val="Times New Roman"/>
        <family val="1"/>
      </rPr>
      <t xml:space="preserve"> Tôi không phải là công dân Mỹ hoặc đối tượng cư trú Mỹ nhưng có 1 trong những dấu hiệu Mỹ như sau(Cần điền mẫu W8-BEN)</t>
    </r>
  </si>
  <si>
    <r>
      <rPr>
        <sz val="10"/>
        <color theme="1"/>
        <rFont val="Webdings"/>
        <family val="1"/>
        <charset val="2"/>
      </rPr>
      <t xml:space="preserve"> c</t>
    </r>
    <r>
      <rPr>
        <sz val="10"/>
        <color theme="1"/>
        <rFont val="Times New Roman"/>
        <family val="1"/>
      </rPr>
      <t xml:space="preserve"> Có thẻ xanh tại Mỹ,       </t>
    </r>
    <r>
      <rPr>
        <sz val="10"/>
        <color theme="1"/>
        <rFont val="Webdings"/>
        <family val="1"/>
        <charset val="2"/>
      </rPr>
      <t xml:space="preserve">c </t>
    </r>
    <r>
      <rPr>
        <sz val="10"/>
        <color theme="1"/>
        <rFont val="Times New Roman"/>
        <family val="1"/>
      </rPr>
      <t xml:space="preserve">Có nơi sinh tại Mỹ,          </t>
    </r>
    <r>
      <rPr>
        <sz val="10"/>
        <color theme="1"/>
        <rFont val="Webdings"/>
        <family val="1"/>
        <charset val="2"/>
      </rPr>
      <t xml:space="preserve">c </t>
    </r>
    <r>
      <rPr>
        <sz val="10"/>
        <color theme="1"/>
        <rFont val="Times New Roman"/>
        <family val="1"/>
      </rPr>
      <t>Có địa chỉ nhận thư hoặc địa chỉ thường trú tại Mỹ,</t>
    </r>
  </si>
  <si>
    <r>
      <rPr>
        <sz val="10"/>
        <color theme="1"/>
        <rFont val="Webdings"/>
        <family val="1"/>
        <charset val="2"/>
      </rPr>
      <t xml:space="preserve"> c </t>
    </r>
    <r>
      <rPr>
        <sz val="10"/>
        <color theme="1"/>
        <rFont val="Times New Roman"/>
        <family val="1"/>
      </rPr>
      <t xml:space="preserve">Có số điện thoại liên lạc tại Mỹ,  </t>
    </r>
    <r>
      <rPr>
        <sz val="10"/>
        <color theme="1"/>
        <rFont val="Webdings"/>
        <family val="1"/>
        <charset val="2"/>
      </rPr>
      <t xml:space="preserve">c </t>
    </r>
    <r>
      <rPr>
        <sz val="10"/>
        <color theme="1"/>
        <rFont val="Times New Roman"/>
        <family val="1"/>
      </rPr>
      <t xml:space="preserve">Có lệnh thanh toán định kỳ chuyển khoản vào một tài khoản mở tại Mỹ,  </t>
    </r>
  </si>
  <si>
    <r>
      <rPr>
        <sz val="8"/>
        <color theme="1"/>
        <rFont val="Webdings"/>
        <family val="1"/>
        <charset val="2"/>
      </rPr>
      <t xml:space="preserve"> c</t>
    </r>
    <r>
      <rPr>
        <sz val="10"/>
        <color theme="1"/>
        <rFont val="Times New Roman"/>
        <family val="1"/>
      </rPr>
      <t xml:space="preserve">Có ủy quyền hoặc cấp có thẩm quyền ký còn hiệu lực cho một đối tượng có địa chỉ tại Mỹ, </t>
    </r>
    <r>
      <rPr>
        <sz val="8"/>
        <color theme="1"/>
        <rFont val="Webdings"/>
        <family val="1"/>
        <charset val="2"/>
      </rPr>
      <t>c</t>
    </r>
    <r>
      <rPr>
        <sz val="10"/>
        <color theme="1"/>
        <rFont val="Times New Roman"/>
        <family val="1"/>
      </rPr>
      <t xml:space="preserve">Có địa chỉ nhận thư hoặc lưu thư tại Mỹ </t>
    </r>
  </si>
  <si>
    <r>
      <rPr>
        <sz val="11"/>
        <color theme="1"/>
        <rFont val="Webdings"/>
        <family val="1"/>
        <charset val="2"/>
      </rPr>
      <t>c</t>
    </r>
    <r>
      <rPr>
        <sz val="11"/>
        <color theme="1"/>
        <rFont val="Times New Roman"/>
        <family val="1"/>
      </rPr>
      <t xml:space="preserve"> Không phải hai đối tượng trên </t>
    </r>
  </si>
  <si>
    <t>IV.  Ảnh và mẫu chữ ký của khách hàng. </t>
  </si>
  <si>
    <r>
      <t xml:space="preserve">Ảnh
</t>
    </r>
    <r>
      <rPr>
        <i/>
        <sz val="10"/>
        <color theme="1"/>
        <rFont val="Times New Roman"/>
        <family val="1"/>
      </rPr>
      <t>(áp dụng đối với KH phát hành thẻ)</t>
    </r>
  </si>
  <si>
    <t>Chữ ký chủ tài khoản</t>
  </si>
  <si>
    <t>Chữ ký Người giám hộ/Người ĐD theo pháp luật</t>
  </si>
  <si>
    <t>V.  Phần cam kết của khách hàng.</t>
  </si>
  <si>
    <t xml:space="preserve">      Tôi/Chúng tôi cam kết những thông tin trên đây là đúng sự thật và hoàn toàn chịu trách nhiệm về các thông tin đã cung cấp. Tôi/Chúng tôi đã đọc, hiểu rõ và đồng ý với các điều kiện điều khoản mở và sử dụng tài khoản kèm theo, cam kết chấp thuận và chịu trách nhiệm quản lý và sử dụng TKTT, các dịch vụ ngân hàng đã đăng ký theo các quy định của Agribank, NHNN và pháp luật của nước CHXHCN Việt Nam. Tôi hiểu rằng các quy định này có thể được sửa đổi theo từng thời kỳ, theo đó các quy định sẽ điều chỉnh quan hệ tài khoản và sử dụng dịch vụ của tôi và đồng ý tuân thủ các quy định đó. </t>
  </si>
  <si>
    <t>Chủ tài khoản</t>
  </si>
  <si>
    <t>(Ký, ghi rõ họ tên)</t>
  </si>
  <si>
    <t>VI.  Phần dành cho Ngân hàng</t>
  </si>
  <si>
    <t>Agribank đồng ý cung cấp cho khách hàng các dịch vụ như đã đăng ký cụ thể :</t>
  </si>
  <si>
    <t xml:space="preserve">Số CIF: </t>
  </si>
  <si>
    <t>Ngày hiệu lực:</t>
  </si>
  <si>
    <t>Số TK :</t>
  </si>
  <si>
    <t>Loại tiền: VND</t>
  </si>
  <si>
    <t>Số TK :...……………………………...……..……Loại tiền:...................... Ngày hiệu lực: ………/……../…..</t>
  </si>
  <si>
    <r>
      <rPr>
        <sz val="11"/>
        <color theme="1"/>
        <rFont val="Webdings"/>
        <family val="1"/>
        <charset val="2"/>
      </rPr>
      <t>c</t>
    </r>
    <r>
      <rPr>
        <sz val="11"/>
        <color theme="1"/>
        <rFont val="Times New Roman"/>
        <family val="1"/>
      </rPr>
      <t xml:space="preserve"> Mobile Banking(SMS)                   </t>
    </r>
    <r>
      <rPr>
        <sz val="11"/>
        <color theme="1"/>
        <rFont val="Webdings"/>
        <family val="1"/>
        <charset val="2"/>
      </rPr>
      <t xml:space="preserve">c </t>
    </r>
    <r>
      <rPr>
        <sz val="11"/>
        <color theme="1"/>
        <rFont val="Times New Roman"/>
        <family val="1"/>
      </rPr>
      <t xml:space="preserve">E-Mobile Banking                 </t>
    </r>
    <r>
      <rPr>
        <sz val="11"/>
        <color theme="1"/>
        <rFont val="Webdings"/>
        <family val="1"/>
        <charset val="2"/>
      </rPr>
      <t xml:space="preserve">  c</t>
    </r>
    <r>
      <rPr>
        <sz val="11"/>
        <color theme="1"/>
        <rFont val="Times New Roman"/>
        <family val="1"/>
      </rPr>
      <t xml:space="preserve"> Bank Plus                    </t>
    </r>
    <r>
      <rPr>
        <sz val="11"/>
        <color theme="1"/>
        <rFont val="Webdings"/>
        <family val="1"/>
        <charset val="2"/>
      </rPr>
      <t xml:space="preserve">c </t>
    </r>
    <r>
      <rPr>
        <sz val="11"/>
        <color theme="1"/>
        <rFont val="Times New Roman"/>
        <family val="1"/>
      </rPr>
      <t xml:space="preserve">M-plus   </t>
    </r>
  </si>
  <si>
    <r>
      <rPr>
        <sz val="11"/>
        <color theme="1"/>
        <rFont val="Webdings"/>
        <family val="1"/>
        <charset val="2"/>
      </rPr>
      <t>c</t>
    </r>
    <r>
      <rPr>
        <sz val="11"/>
        <color theme="1"/>
        <rFont val="Times New Roman"/>
        <family val="1"/>
      </rPr>
      <t xml:space="preserve"> Internet Banking                   </t>
    </r>
    <r>
      <rPr>
        <sz val="11"/>
        <color theme="1"/>
        <rFont val="Webdings"/>
        <family val="1"/>
        <charset val="2"/>
      </rPr>
      <t xml:space="preserve">   c</t>
    </r>
    <r>
      <rPr>
        <sz val="11"/>
        <color theme="1"/>
        <rFont val="Times New Roman"/>
        <family val="1"/>
      </rPr>
      <t xml:space="preserve"> DV tài chính                           </t>
    </r>
    <r>
      <rPr>
        <sz val="11"/>
        <color theme="1"/>
        <rFont val="Webdings"/>
        <family val="1"/>
        <charset val="2"/>
      </rPr>
      <t xml:space="preserve"> c </t>
    </r>
    <r>
      <rPr>
        <sz val="11"/>
        <color theme="1"/>
        <rFont val="Times New Roman"/>
        <family val="1"/>
      </rPr>
      <t xml:space="preserve">DV thanh toán             </t>
    </r>
    <r>
      <rPr>
        <sz val="11"/>
        <color theme="1"/>
        <rFont val="Webdings"/>
        <family val="1"/>
        <charset val="2"/>
      </rPr>
      <t>c</t>
    </r>
    <r>
      <rPr>
        <sz val="11"/>
        <color theme="1"/>
        <rFont val="Times New Roman"/>
        <family val="1"/>
      </rPr>
      <t xml:space="preserve"> DV phi tài chính            </t>
    </r>
  </si>
  <si>
    <r>
      <t>Phát hành thẻ ghi nợ, Số thẻ:………………..…………   .</t>
    </r>
    <r>
      <rPr>
        <sz val="11"/>
        <color theme="1"/>
        <rFont val="Webdings"/>
        <family val="1"/>
        <charset val="2"/>
      </rPr>
      <t xml:space="preserve"> c </t>
    </r>
    <r>
      <rPr>
        <sz val="11"/>
        <color theme="1"/>
        <rFont val="Times New Roman"/>
        <family val="1"/>
      </rPr>
      <t xml:space="preserve">Bảo hiểm chủ thẻ  </t>
    </r>
    <r>
      <rPr>
        <sz val="11"/>
        <color theme="1"/>
        <rFont val="Webdings"/>
        <family val="1"/>
        <charset val="2"/>
      </rPr>
      <t>c</t>
    </r>
    <r>
      <rPr>
        <sz val="11"/>
        <color theme="1"/>
        <rFont val="Times New Roman"/>
        <family val="1"/>
      </rPr>
      <t xml:space="preserve"> Internet </t>
    </r>
  </si>
  <si>
    <r>
      <t xml:space="preserve">Nhờ thu tự động :  </t>
    </r>
    <r>
      <rPr>
        <sz val="11"/>
        <color theme="1"/>
        <rFont val="Webdings"/>
        <family val="1"/>
        <charset val="2"/>
      </rPr>
      <t>c</t>
    </r>
    <r>
      <rPr>
        <sz val="11"/>
        <color theme="1"/>
        <rFont val="Times New Roman"/>
        <family val="1"/>
      </rPr>
      <t xml:space="preserve"> Điện               </t>
    </r>
    <r>
      <rPr>
        <sz val="11"/>
        <color theme="1"/>
        <rFont val="Webdings"/>
        <family val="1"/>
        <charset val="2"/>
      </rPr>
      <t xml:space="preserve"> c </t>
    </r>
    <r>
      <rPr>
        <sz val="11"/>
        <color theme="1"/>
        <rFont val="Times New Roman"/>
        <family val="1"/>
      </rPr>
      <t xml:space="preserve">Nước                  </t>
    </r>
    <r>
      <rPr>
        <sz val="11"/>
        <color theme="1"/>
        <rFont val="Webdings"/>
        <family val="1"/>
        <charset val="2"/>
      </rPr>
      <t xml:space="preserve"> c</t>
    </r>
    <r>
      <rPr>
        <sz val="11"/>
        <color theme="1"/>
        <rFont val="Times New Roman"/>
        <family val="1"/>
      </rPr>
      <t xml:space="preserve"> Viễn thông          </t>
    </r>
    <r>
      <rPr>
        <sz val="11"/>
        <color theme="1"/>
        <rFont val="Webdings"/>
        <family val="1"/>
        <charset val="2"/>
      </rPr>
      <t xml:space="preserve"> c</t>
    </r>
    <r>
      <rPr>
        <sz val="11"/>
        <color theme="1"/>
        <rFont val="Times New Roman"/>
        <family val="1"/>
      </rPr>
      <t xml:space="preserve"> Học phí          </t>
    </r>
    <r>
      <rPr>
        <sz val="11"/>
        <color theme="1"/>
        <rFont val="Webdings"/>
        <family val="1"/>
        <charset val="2"/>
      </rPr>
      <t xml:space="preserve"> c </t>
    </r>
    <r>
      <rPr>
        <sz val="11"/>
        <color theme="1"/>
        <rFont val="Times New Roman"/>
        <family val="1"/>
      </rPr>
      <t xml:space="preserve">……         </t>
    </r>
  </si>
  <si>
    <t>Agribank không đồng ý, lý do: ..……………………………………………..……………………………………</t>
  </si>
  <si>
    <t xml:space="preserve">                                                                                                                               ………..,ngày……tháng……năm………                                                                        </t>
  </si>
  <si>
    <t>Giao dịch viên</t>
  </si>
  <si>
    <t>Kiểm soát</t>
  </si>
  <si>
    <t>Giám đốc</t>
  </si>
  <si>
    <t>Trần Thị Vân Anh</t>
  </si>
  <si>
    <t>Hà Nội</t>
  </si>
  <si>
    <t>An Giang</t>
  </si>
  <si>
    <t>095</t>
  </si>
  <si>
    <t>Bạc Liêu</t>
  </si>
  <si>
    <t>Bắc Ninh</t>
  </si>
  <si>
    <t>Bến Tre</t>
  </si>
  <si>
    <t>Bình Định</t>
  </si>
  <si>
    <t>Bình Dương</t>
  </si>
  <si>
    <t>280</t>
  </si>
  <si>
    <t>Bình Phước</t>
  </si>
  <si>
    <t>285</t>
  </si>
  <si>
    <t>Bình Thuận</t>
  </si>
  <si>
    <t>Cà Mau</t>
  </si>
  <si>
    <t>Cần Thơ</t>
  </si>
  <si>
    <t>Cao Bằng</t>
  </si>
  <si>
    <t>Đà Nẵng</t>
  </si>
  <si>
    <t>245</t>
  </si>
  <si>
    <t>Số Tài Khoản</t>
  </si>
  <si>
    <t xml:space="preserve">Ngày đóng tài khoản: </t>
  </si>
  <si>
    <t xml:space="preserve">Số tài khoản </t>
  </si>
  <si>
    <t xml:space="preserve">   II.      Phần dành cho Ngân hàng </t>
  </si>
  <si>
    <t>(Ký, ghi rõ họ tên, đóng dấu đối với tổ chức)</t>
  </si>
  <si>
    <t>Chủ tài khoản III</t>
  </si>
  <si>
    <t>Chủ tài khoản II</t>
  </si>
  <si>
    <t>Chủ tài khoản I</t>
  </si>
  <si>
    <t>Kế toán trưởng/
Phụ trách kế toán</t>
  </si>
  <si>
    <t>Số dư trên tài khoản được xử lý như sau:</t>
  </si>
  <si>
    <t xml:space="preserve">Lý do đóng tài khoản: </t>
  </si>
  <si>
    <t>VND</t>
  </si>
  <si>
    <t>TK thanh toán</t>
  </si>
  <si>
    <t>Ngày đóng tài khoản</t>
  </si>
  <si>
    <t>Loại tiền tệ</t>
  </si>
  <si>
    <t>Loại tài khoản</t>
  </si>
  <si>
    <t>Số tài khoàn</t>
  </si>
  <si>
    <t>STT</t>
  </si>
  <si>
    <t xml:space="preserve">  Đề nghị Agribank đóng tài khoản  của tôi/chúng tôi đã mở tại Quý ngân hàng như sau:</t>
  </si>
  <si>
    <t>Điện thoại</t>
  </si>
  <si>
    <t>Mã số khách hàng:</t>
  </si>
  <si>
    <t>Mã số thuế :…………………………………...…..................... Ngày cấp:……/..…./….........Nơi cấp….……..…</t>
  </si>
  <si>
    <t>Số Quyết định thành lập:…………………………………………….………….……………………………………</t>
  </si>
  <si>
    <t>Số ĐKKD/ GP đầu tư/ GP hoạt động:……….………….…… Ngày cấp:……/..…./….........Nơi cấp:……..……..</t>
  </si>
  <si>
    <t xml:space="preserve">Nơi đăng ký HKTT: </t>
  </si>
  <si>
    <t>Tên khách hàng:</t>
  </si>
  <si>
    <t xml:space="preserve">    I.         Phần dành cho khách hàng </t>
  </si>
  <si>
    <t>Kính gửi: Agribank - Chi nhánh HẢI DƯƠNG</t>
  </si>
  <si>
    <t xml:space="preserve"> (Dành cho khách hàng tổ chức, cá nhân)</t>
  </si>
  <si>
    <t xml:space="preserve">GIẤY ĐỀ NGHỊ ĐÓNG TÀI KHOẢN THANH TOÁN </t>
  </si>
  <si>
    <t>Rút tiền mặt</t>
  </si>
  <si>
    <t>Không sử dụng</t>
  </si>
  <si>
    <t>27/07/2017</t>
  </si>
  <si>
    <t>SỐ TÀI KHOẢN</t>
  </si>
  <si>
    <t>LÝ DO ĐÓNG</t>
  </si>
  <si>
    <t>SỐ DƯ CÒN LẠI</t>
  </si>
  <si>
    <t>XIN MỜI ĐIỀN THÔNG TIN KHÁCH HÀNG</t>
  </si>
  <si>
    <t>ID3</t>
  </si>
  <si>
    <t>PrvCode</t>
  </si>
  <si>
    <t>Province</t>
  </si>
  <si>
    <t>Code</t>
  </si>
  <si>
    <t>District</t>
  </si>
  <si>
    <t>Commune</t>
  </si>
  <si>
    <t>017</t>
  </si>
  <si>
    <t>114</t>
  </si>
  <si>
    <t>100</t>
  </si>
  <si>
    <t>Thành Phố Hà Nội</t>
  </si>
  <si>
    <t>10001</t>
  </si>
  <si>
    <t>Quận Ba Đình</t>
  </si>
  <si>
    <t>1000101</t>
  </si>
  <si>
    <t>Phường Phúc Xá</t>
  </si>
  <si>
    <t>070</t>
  </si>
  <si>
    <t>115</t>
  </si>
  <si>
    <t>Tuyên Quang</t>
  </si>
  <si>
    <t>110</t>
  </si>
  <si>
    <t>Tỉnh Tuyên Quang</t>
  </si>
  <si>
    <t>10003</t>
  </si>
  <si>
    <t>Quận Tây Hồ</t>
  </si>
  <si>
    <t>1000103</t>
  </si>
  <si>
    <t>Phường Quán Thánh</t>
  </si>
  <si>
    <t>076</t>
  </si>
  <si>
    <t>120</t>
  </si>
  <si>
    <t>Tỉnh Hà Giang</t>
  </si>
  <si>
    <t>10005</t>
  </si>
  <si>
    <t>Quận Hoàn Kiếm</t>
  </si>
  <si>
    <t>1000105</t>
  </si>
  <si>
    <t>Phường Nguyễn Trung Trực</t>
  </si>
  <si>
    <t>073</t>
  </si>
  <si>
    <t>116</t>
  </si>
  <si>
    <t>Hà Giang</t>
  </si>
  <si>
    <t>130</t>
  </si>
  <si>
    <t>Tỉnh Cao Bằng</t>
  </si>
  <si>
    <t>10007</t>
  </si>
  <si>
    <t>Quận Hai Bà Trưng</t>
  </si>
  <si>
    <t>1000107</t>
  </si>
  <si>
    <t>Phường Trúc Bạch</t>
  </si>
  <si>
    <t>080</t>
  </si>
  <si>
    <t>117</t>
  </si>
  <si>
    <t>140</t>
  </si>
  <si>
    <t>Tỉnh Lạng Sơn</t>
  </si>
  <si>
    <t>10009</t>
  </si>
  <si>
    <t>Quận Đống Đa</t>
  </si>
  <si>
    <t>1000109</t>
  </si>
  <si>
    <t>Phường Điện Biên</t>
  </si>
  <si>
    <t>085</t>
  </si>
  <si>
    <t>150</t>
  </si>
  <si>
    <t>Tỉnh Bắc Cạn</t>
  </si>
  <si>
    <t>10011</t>
  </si>
  <si>
    <t>Quận Thanh Xuân</t>
  </si>
  <si>
    <t>1000111</t>
  </si>
  <si>
    <t>Phường Kim Mã</t>
  </si>
  <si>
    <t>081</t>
  </si>
  <si>
    <t>118</t>
  </si>
  <si>
    <t>Lạng Sơn</t>
  </si>
  <si>
    <t>160</t>
  </si>
  <si>
    <t>Tỉnh Thái Nguyên</t>
  </si>
  <si>
    <t>10013</t>
  </si>
  <si>
    <t>Quận Cầu Giấy</t>
  </si>
  <si>
    <t>1000113</t>
  </si>
  <si>
    <t>Phường Đội Cấn</t>
  </si>
  <si>
    <t>082</t>
  </si>
  <si>
    <t>170</t>
  </si>
  <si>
    <t>Tỉnh Yên Bái</t>
  </si>
  <si>
    <t>10015</t>
  </si>
  <si>
    <t>Huyện Sóc Sơn</t>
  </si>
  <si>
    <t>1000115</t>
  </si>
  <si>
    <t>Phường Cống Vị</t>
  </si>
  <si>
    <t>119</t>
  </si>
  <si>
    <t>Bắc Cạn</t>
  </si>
  <si>
    <t>180</t>
  </si>
  <si>
    <t>Tỉnh Lào Cai</t>
  </si>
  <si>
    <t>10017</t>
  </si>
  <si>
    <t>Huyện Đông Anh</t>
  </si>
  <si>
    <t>1000117</t>
  </si>
  <si>
    <t>Phường Ngọc Khánh</t>
  </si>
  <si>
    <t>090</t>
  </si>
  <si>
    <t>Thái Nguyên</t>
  </si>
  <si>
    <t>190</t>
  </si>
  <si>
    <t>Tỉnh Điện Biên</t>
  </si>
  <si>
    <t>10019</t>
  </si>
  <si>
    <t>Huyện Gia Lâm</t>
  </si>
  <si>
    <t>1000119</t>
  </si>
  <si>
    <t>Phường Vĩnh Phúc</t>
  </si>
  <si>
    <t>091</t>
  </si>
  <si>
    <t>200</t>
  </si>
  <si>
    <t>Tỉnh Sơn La</t>
  </si>
  <si>
    <t>10021</t>
  </si>
  <si>
    <t>Huyện Từ Liêm</t>
  </si>
  <si>
    <t>1000121</t>
  </si>
  <si>
    <t>Phường Giảng Võ</t>
  </si>
  <si>
    <t>060</t>
  </si>
  <si>
    <t>121</t>
  </si>
  <si>
    <t>Yên Bái</t>
  </si>
  <si>
    <t>210</t>
  </si>
  <si>
    <t>Tỉnh Lai Châu</t>
  </si>
  <si>
    <t>10023</t>
  </si>
  <si>
    <t>Huyện Thanh Trì</t>
  </si>
  <si>
    <t>1000123</t>
  </si>
  <si>
    <t>Phường Ngọc Hà</t>
  </si>
  <si>
    <t>063</t>
  </si>
  <si>
    <t>122</t>
  </si>
  <si>
    <t>Lào Cai</t>
  </si>
  <si>
    <t>220</t>
  </si>
  <si>
    <t>Tỉnh Quảng Ninh</t>
  </si>
  <si>
    <t>10025</t>
  </si>
  <si>
    <t>Quận Hoàng Mai</t>
  </si>
  <si>
    <t>1000125</t>
  </si>
  <si>
    <t>Phường Liễu Giai</t>
  </si>
  <si>
    <t>040</t>
  </si>
  <si>
    <t>123</t>
  </si>
  <si>
    <t>Lai Châu</t>
  </si>
  <si>
    <t>230</t>
  </si>
  <si>
    <t>Thành Phố Hải Phòng</t>
  </si>
  <si>
    <t>10027</t>
  </si>
  <si>
    <t>Quận Long Biên</t>
  </si>
  <si>
    <t>1000127</t>
  </si>
  <si>
    <t>Phường Thành Công</t>
  </si>
  <si>
    <t>050</t>
  </si>
  <si>
    <t>124</t>
  </si>
  <si>
    <t>Sơn La</t>
  </si>
  <si>
    <t>240</t>
  </si>
  <si>
    <t>Tỉnh Hải Dương</t>
  </si>
  <si>
    <t>10029</t>
  </si>
  <si>
    <t>Quận Hà Đông</t>
  </si>
  <si>
    <t>1000301</t>
  </si>
  <si>
    <t>Phường Bưởi</t>
  </si>
  <si>
    <t>125</t>
  </si>
  <si>
    <t>Quảng Ninh</t>
  </si>
  <si>
    <t>250</t>
  </si>
  <si>
    <t>Tỉnh Hưng Yên</t>
  </si>
  <si>
    <t>10031</t>
  </si>
  <si>
    <t>Thị Xã Sơn Tây</t>
  </si>
  <si>
    <t>1000303</t>
  </si>
  <si>
    <t>Phường Thụy Khuê</t>
  </si>
  <si>
    <t>034</t>
  </si>
  <si>
    <t>126</t>
  </si>
  <si>
    <t>Hải Phòng</t>
  </si>
  <si>
    <t>260</t>
  </si>
  <si>
    <t>Tỉnh Bắc Giang</t>
  </si>
  <si>
    <t>10033</t>
  </si>
  <si>
    <t>Huyện Ba Vì</t>
  </si>
  <si>
    <t>1000305</t>
  </si>
  <si>
    <t>Phường Yên Phụ</t>
  </si>
  <si>
    <t>127</t>
  </si>
  <si>
    <t>Hải Dương</t>
  </si>
  <si>
    <t>270</t>
  </si>
  <si>
    <t>Tỉnh Bắc Ninh</t>
  </si>
  <si>
    <t>10035</t>
  </si>
  <si>
    <t>Huyện Phúc Thọ</t>
  </si>
  <si>
    <t>1000307</t>
  </si>
  <si>
    <t>Phường Tứ Liên</t>
  </si>
  <si>
    <t>141</t>
  </si>
  <si>
    <t>Tỉnh Phú Thọ</t>
  </si>
  <si>
    <t>10037</t>
  </si>
  <si>
    <t>Huyện Đan Phượng</t>
  </si>
  <si>
    <t>1000309</t>
  </si>
  <si>
    <t>Phường Nhật Tân</t>
  </si>
  <si>
    <t>142</t>
  </si>
  <si>
    <t>290</t>
  </si>
  <si>
    <t>Tỉnh Vĩnh Phúc</t>
  </si>
  <si>
    <t>10039</t>
  </si>
  <si>
    <t>Huyện Thạch Thất</t>
  </si>
  <si>
    <t>1000311</t>
  </si>
  <si>
    <t>Phường Quảng An</t>
  </si>
  <si>
    <t>145</t>
  </si>
  <si>
    <t>128</t>
  </si>
  <si>
    <t>Hưng Yên</t>
  </si>
  <si>
    <t>300</t>
  </si>
  <si>
    <t>Tỉnh Hòa Bình</t>
  </si>
  <si>
    <t>10041</t>
  </si>
  <si>
    <t>Huyện Hoài Đức</t>
  </si>
  <si>
    <t>1000313</t>
  </si>
  <si>
    <t>Phường Xuân La</t>
  </si>
  <si>
    <t>129</t>
  </si>
  <si>
    <t>Bắc Giang</t>
  </si>
  <si>
    <t>310</t>
  </si>
  <si>
    <t>Tỉnh Nam Định</t>
  </si>
  <si>
    <t>10043</t>
  </si>
  <si>
    <t>Huyện Quốc Oai</t>
  </si>
  <si>
    <t>1000315</t>
  </si>
  <si>
    <t>Phường Phú Thượng</t>
  </si>
  <si>
    <t>320</t>
  </si>
  <si>
    <t>Tỉnh Hà Nam</t>
  </si>
  <si>
    <t>10045</t>
  </si>
  <si>
    <t>Huyện Chương Mỹ</t>
  </si>
  <si>
    <t>1000501</t>
  </si>
  <si>
    <t>Phường Cửa Nam</t>
  </si>
  <si>
    <t>330</t>
  </si>
  <si>
    <t>Tỉnh Ninh Bình</t>
  </si>
  <si>
    <t>10047</t>
  </si>
  <si>
    <t>Huyện Thanh Oai</t>
  </si>
  <si>
    <t>1000503</t>
  </si>
  <si>
    <t>Phường Trần Hưng Đạo</t>
  </si>
  <si>
    <t>131</t>
  </si>
  <si>
    <t>Phú Thọ</t>
  </si>
  <si>
    <t>340</t>
  </si>
  <si>
    <t>Tỉnh Thái Bình</t>
  </si>
  <si>
    <t>10049</t>
  </si>
  <si>
    <t>Huyện Thường Tín</t>
  </si>
  <si>
    <t>1000505</t>
  </si>
  <si>
    <t>Phường Hàng Bài</t>
  </si>
  <si>
    <t>132</t>
  </si>
  <si>
    <t>350</t>
  </si>
  <si>
    <t>Tỉnh Thanh Hóa</t>
  </si>
  <si>
    <t>10051</t>
  </si>
  <si>
    <t>Huyện Mỹ Đức</t>
  </si>
  <si>
    <t>1000507</t>
  </si>
  <si>
    <t>Phường Phan Chu Trinh</t>
  </si>
  <si>
    <t>135</t>
  </si>
  <si>
    <t>Vĩnh Phúc</t>
  </si>
  <si>
    <t>360</t>
  </si>
  <si>
    <t>Tỉnh Nghệ An</t>
  </si>
  <si>
    <t>10053</t>
  </si>
  <si>
    <t>Huyện Ứng Hòa</t>
  </si>
  <si>
    <t>1000509</t>
  </si>
  <si>
    <t>Phường Tràng Tiền</t>
  </si>
  <si>
    <t>136</t>
  </si>
  <si>
    <t>370</t>
  </si>
  <si>
    <t>Tỉnh Hà Tĩnh</t>
  </si>
  <si>
    <t>10055</t>
  </si>
  <si>
    <t>Huyện Phú Xuyên</t>
  </si>
  <si>
    <t>1000511</t>
  </si>
  <si>
    <t>Phường Hàng Bạc</t>
  </si>
  <si>
    <t>380</t>
  </si>
  <si>
    <t>Tỉnh Quảng Bình</t>
  </si>
  <si>
    <t>10057</t>
  </si>
  <si>
    <t>Huyện Mê Linh</t>
  </si>
  <si>
    <t>1000513</t>
  </si>
  <si>
    <t>Phường Lý Thái Tổ</t>
  </si>
  <si>
    <t>111</t>
  </si>
  <si>
    <t>Hà Tây</t>
  </si>
  <si>
    <t>390</t>
  </si>
  <si>
    <t>Tỉnh Quảng Trị</t>
  </si>
  <si>
    <t>11001</t>
  </si>
  <si>
    <t>Thị Xã Tuyên Quang</t>
  </si>
  <si>
    <t>1000515</t>
  </si>
  <si>
    <t>Phường Hàng Buồm</t>
  </si>
  <si>
    <t>112</t>
  </si>
  <si>
    <t>400</t>
  </si>
  <si>
    <t>Tỉnh Thừa Thiên Huế</t>
  </si>
  <si>
    <t>11003</t>
  </si>
  <si>
    <t>Huyện Nà Hang</t>
  </si>
  <si>
    <t>1000517</t>
  </si>
  <si>
    <t>Phường Đồng Xuân</t>
  </si>
  <si>
    <t>113</t>
  </si>
  <si>
    <t>134</t>
  </si>
  <si>
    <t>Hòa Bình</t>
  </si>
  <si>
    <t>410</t>
  </si>
  <si>
    <t>Thành Phố Đà Nẵng</t>
  </si>
  <si>
    <t>11005</t>
  </si>
  <si>
    <t>Huyện Chiêm Hóa</t>
  </si>
  <si>
    <t>1000519</t>
  </si>
  <si>
    <t>Phường Hàng Đào</t>
  </si>
  <si>
    <t>161</t>
  </si>
  <si>
    <t>Hà Nam</t>
  </si>
  <si>
    <t>420</t>
  </si>
  <si>
    <t>Tỉnh Quảng Nam</t>
  </si>
  <si>
    <t>11007</t>
  </si>
  <si>
    <t>Huyện Hàm Yên</t>
  </si>
  <si>
    <t>1000521</t>
  </si>
  <si>
    <t>Phường Hàng Mã</t>
  </si>
  <si>
    <t>168</t>
  </si>
  <si>
    <t>430</t>
  </si>
  <si>
    <t>Tỉnh Quảng Ngãi</t>
  </si>
  <si>
    <t>11009</t>
  </si>
  <si>
    <t>Huyện Yên Sơn</t>
  </si>
  <si>
    <t>1000523</t>
  </si>
  <si>
    <t>Phường Hàng Bồ</t>
  </si>
  <si>
    <t>163</t>
  </si>
  <si>
    <t>Nam Định</t>
  </si>
  <si>
    <t>440</t>
  </si>
  <si>
    <t>Tỉnh Bình Định</t>
  </si>
  <si>
    <t>11011</t>
  </si>
  <si>
    <t>Huyện Sơn Dương</t>
  </si>
  <si>
    <t>1000525</t>
  </si>
  <si>
    <t>Phường Cửa Đông</t>
  </si>
  <si>
    <t>162</t>
  </si>
  <si>
    <t>450</t>
  </si>
  <si>
    <t>Tỉnh Phú Yên</t>
  </si>
  <si>
    <t>12001</t>
  </si>
  <si>
    <t>Thị Xã Hà Giang</t>
  </si>
  <si>
    <t>1000527</t>
  </si>
  <si>
    <t>Phường Hàng Bông</t>
  </si>
  <si>
    <t>164</t>
  </si>
  <si>
    <t>137</t>
  </si>
  <si>
    <t>Ninh Bình</t>
  </si>
  <si>
    <t>460</t>
  </si>
  <si>
    <t>Tỉnh Khánh Hòa</t>
  </si>
  <si>
    <t>12003</t>
  </si>
  <si>
    <t>Huyện Đồng Văn</t>
  </si>
  <si>
    <t>1000529</t>
  </si>
  <si>
    <t>Phường Hàng Gai</t>
  </si>
  <si>
    <t>151</t>
  </si>
  <si>
    <t>138</t>
  </si>
  <si>
    <t>Thái Bình</t>
  </si>
  <si>
    <t>470</t>
  </si>
  <si>
    <t>Tỉnh Bình Thuận</t>
  </si>
  <si>
    <t>12005</t>
  </si>
  <si>
    <t>Huyện Mèo Vạc</t>
  </si>
  <si>
    <t>1000531</t>
  </si>
  <si>
    <t>Phường Hàng Trống</t>
  </si>
  <si>
    <t>480</t>
  </si>
  <si>
    <t>Tỉnh Ninh Thuận</t>
  </si>
  <si>
    <t>12007</t>
  </si>
  <si>
    <t>Huyện Yên Minh</t>
  </si>
  <si>
    <t>1000533</t>
  </si>
  <si>
    <t>Phường Phúc Tân</t>
  </si>
  <si>
    <t>152</t>
  </si>
  <si>
    <t>490</t>
  </si>
  <si>
    <t>Tỉnh Gia Lai</t>
  </si>
  <si>
    <t>12009</t>
  </si>
  <si>
    <t>Huyện Quản Bạ</t>
  </si>
  <si>
    <t>1000535</t>
  </si>
  <si>
    <t>Phường Chương Dương Độ</t>
  </si>
  <si>
    <t>171</t>
  </si>
  <si>
    <t>139</t>
  </si>
  <si>
    <t>Thanh Hóa</t>
  </si>
  <si>
    <t>500</t>
  </si>
  <si>
    <t>Thành Phố Hồ Chí Minh</t>
  </si>
  <si>
    <t>12011</t>
  </si>
  <si>
    <t>Huyện Bắc Mê</t>
  </si>
  <si>
    <t>1000701</t>
  </si>
  <si>
    <t>Phường Nguyễn Du</t>
  </si>
  <si>
    <t>172</t>
  </si>
  <si>
    <t>510</t>
  </si>
  <si>
    <t>Tỉnh Kon Tum</t>
  </si>
  <si>
    <t>12013</t>
  </si>
  <si>
    <t>Huyện Hoàng Su Phì</t>
  </si>
  <si>
    <t>1000703</t>
  </si>
  <si>
    <t>Phường Lê Đại Hành</t>
  </si>
  <si>
    <t>173</t>
  </si>
  <si>
    <t>520</t>
  </si>
  <si>
    <t>Tỉnh Đắc Lắc</t>
  </si>
  <si>
    <t>12015</t>
  </si>
  <si>
    <t>Huyện Vị Xuyên</t>
  </si>
  <si>
    <t>1000705</t>
  </si>
  <si>
    <t>Phường Bùi Thị Xuân</t>
  </si>
  <si>
    <t>174</t>
  </si>
  <si>
    <t>530</t>
  </si>
  <si>
    <t>Tỉnh Đắc Nông</t>
  </si>
  <si>
    <t>12017</t>
  </si>
  <si>
    <t>Huyện Xín Mần</t>
  </si>
  <si>
    <t>1000707</t>
  </si>
  <si>
    <t>Phường Phố Huế</t>
  </si>
  <si>
    <t>540</t>
  </si>
  <si>
    <t>Tỉnh Lâm Đồng</t>
  </si>
  <si>
    <t>12019</t>
  </si>
  <si>
    <t>Huyện Bắc Quang</t>
  </si>
  <si>
    <t>1000709</t>
  </si>
  <si>
    <t>Phường Ngô Thì Nhậm</t>
  </si>
  <si>
    <t>166</t>
  </si>
  <si>
    <t>Nghệ An</t>
  </si>
  <si>
    <t>550</t>
  </si>
  <si>
    <t>Tỉnh Bình Dương</t>
  </si>
  <si>
    <t>12021</t>
  </si>
  <si>
    <t>Huyện Quang Bình</t>
  </si>
  <si>
    <t>1000711</t>
  </si>
  <si>
    <t>Phường Phạm Đình Hổ</t>
  </si>
  <si>
    <t>181</t>
  </si>
  <si>
    <t>560</t>
  </si>
  <si>
    <t>Tỉnh Bình Phước</t>
  </si>
  <si>
    <t>13001</t>
  </si>
  <si>
    <t>Thị Xã Cao Bằng</t>
  </si>
  <si>
    <t>1000713</t>
  </si>
  <si>
    <t>Phường Đồng Nhân</t>
  </si>
  <si>
    <t>182</t>
  </si>
  <si>
    <t>570</t>
  </si>
  <si>
    <t>Tỉnh Tây Ninh</t>
  </si>
  <si>
    <t>13003</t>
  </si>
  <si>
    <t>Huyện Bảo Lạc</t>
  </si>
  <si>
    <t>1000715</t>
  </si>
  <si>
    <t>Phường Đông Mác</t>
  </si>
  <si>
    <t>186</t>
  </si>
  <si>
    <t>580</t>
  </si>
  <si>
    <t>Tỉnh Đồng Nai</t>
  </si>
  <si>
    <t>13005</t>
  </si>
  <si>
    <t>Huyện Hà Quảng</t>
  </si>
  <si>
    <t>1000717</t>
  </si>
  <si>
    <t>Phường Bạch Đằng</t>
  </si>
  <si>
    <t>187</t>
  </si>
  <si>
    <t>590</t>
  </si>
  <si>
    <t>Tỉnh Bà Rịa Vũng Tàu</t>
  </si>
  <si>
    <t>13007</t>
  </si>
  <si>
    <t>Huyện Thông Nông</t>
  </si>
  <si>
    <t>1000719</t>
  </si>
  <si>
    <t>Phường Thanh Lương</t>
  </si>
  <si>
    <t>196</t>
  </si>
  <si>
    <t>600</t>
  </si>
  <si>
    <t>Tỉnh Long An</t>
  </si>
  <si>
    <t>13009</t>
  </si>
  <si>
    <t>Huyện Trà Lĩnh</t>
  </si>
  <si>
    <t>1000721</t>
  </si>
  <si>
    <t>Phường Thanh Nhàn</t>
  </si>
  <si>
    <t>183</t>
  </si>
  <si>
    <t>Hà Tĩnh</t>
  </si>
  <si>
    <t>610</t>
  </si>
  <si>
    <t>Tỉnh Đồng Tháp</t>
  </si>
  <si>
    <t>13011</t>
  </si>
  <si>
    <t>Huyện Trùng Khánh</t>
  </si>
  <si>
    <t>1000723</t>
  </si>
  <si>
    <t>Phường Cầu Dền</t>
  </si>
  <si>
    <t>184</t>
  </si>
  <si>
    <t>620</t>
  </si>
  <si>
    <t>Tỉnh An Giang</t>
  </si>
  <si>
    <t>13013</t>
  </si>
  <si>
    <t>Huyện Nguyên Bình</t>
  </si>
  <si>
    <t>1000725</t>
  </si>
  <si>
    <t>Phường Bách Khoa</t>
  </si>
  <si>
    <t>194</t>
  </si>
  <si>
    <t>Quảng Bình</t>
  </si>
  <si>
    <t>630</t>
  </si>
  <si>
    <t>Tỉnh Hậu Giang</t>
  </si>
  <si>
    <t>13015</t>
  </si>
  <si>
    <t>Huyện Hòa An</t>
  </si>
  <si>
    <t>1000727</t>
  </si>
  <si>
    <t>Phường Bạch Mai</t>
  </si>
  <si>
    <t>197</t>
  </si>
  <si>
    <t>143</t>
  </si>
  <si>
    <t>Quảng Trị</t>
  </si>
  <si>
    <t>640</t>
  </si>
  <si>
    <t>Tỉnh Tiền Giang</t>
  </si>
  <si>
    <t>13017</t>
  </si>
  <si>
    <t>Huyện Quảng Uyên</t>
  </si>
  <si>
    <t>1000729</t>
  </si>
  <si>
    <t>Phường Quỳnh Lôi</t>
  </si>
  <si>
    <t>191</t>
  </si>
  <si>
    <t>144</t>
  </si>
  <si>
    <t>Thừa Thiên Huế</t>
  </si>
  <si>
    <t>650</t>
  </si>
  <si>
    <t>Tỉnh Bến Tre</t>
  </si>
  <si>
    <t>13019</t>
  </si>
  <si>
    <t>Huyện Hạ Lang</t>
  </si>
  <si>
    <t>1000731</t>
  </si>
  <si>
    <t>Phường Quỳnh Mai</t>
  </si>
  <si>
    <t>021</t>
  </si>
  <si>
    <t>TP Hồ Chí Minh</t>
  </si>
  <si>
    <t>660</t>
  </si>
  <si>
    <t>Tỉnh Vĩnh Long</t>
  </si>
  <si>
    <t>13021</t>
  </si>
  <si>
    <t>Huyện Thạch An</t>
  </si>
  <si>
    <t>1000733</t>
  </si>
  <si>
    <t>Phường Vĩnh Tuy</t>
  </si>
  <si>
    <t>022</t>
  </si>
  <si>
    <t>670</t>
  </si>
  <si>
    <t>Tỉnh Trà Vinh</t>
  </si>
  <si>
    <t>13023</t>
  </si>
  <si>
    <t>Huyện Bảo Lâm</t>
  </si>
  <si>
    <t>1000735</t>
  </si>
  <si>
    <t>Phường Minh Khai</t>
  </si>
  <si>
    <t>023</t>
  </si>
  <si>
    <t>680</t>
  </si>
  <si>
    <t>Thành Phố Cần Thơ</t>
  </si>
  <si>
    <t>13025</t>
  </si>
  <si>
    <t>Huyện Phục Hòa</t>
  </si>
  <si>
    <t>1000737</t>
  </si>
  <si>
    <t>Phường Trương Định</t>
  </si>
  <si>
    <t>024</t>
  </si>
  <si>
    <t>690</t>
  </si>
  <si>
    <t>Tỉnh Sóc Trăng</t>
  </si>
  <si>
    <t>14001</t>
  </si>
  <si>
    <t>Thành Phố Lạng Sơn</t>
  </si>
  <si>
    <t>1000901</t>
  </si>
  <si>
    <t>Phường Văn Miếu</t>
  </si>
  <si>
    <t>025</t>
  </si>
  <si>
    <t>700</t>
  </si>
  <si>
    <t>Tỉnh Kiên Giang</t>
  </si>
  <si>
    <t>14003</t>
  </si>
  <si>
    <t>Huyện Tràng Định</t>
  </si>
  <si>
    <t>1000903</t>
  </si>
  <si>
    <t>Phường Cát Linh</t>
  </si>
  <si>
    <t>020</t>
  </si>
  <si>
    <t>710</t>
  </si>
  <si>
    <t>Tỉnh Bạc Liêu</t>
  </si>
  <si>
    <t>14005</t>
  </si>
  <si>
    <t>Huyện Văn Lãng</t>
  </si>
  <si>
    <t>1000905</t>
  </si>
  <si>
    <t>Phường Quốc Tử Giám</t>
  </si>
  <si>
    <t>201</t>
  </si>
  <si>
    <t>146</t>
  </si>
  <si>
    <t>720</t>
  </si>
  <si>
    <t>Tỉnh Cà Mau</t>
  </si>
  <si>
    <t>14007</t>
  </si>
  <si>
    <t>Huyện Bình Gia</t>
  </si>
  <si>
    <t>1000907</t>
  </si>
  <si>
    <t>Phường Văn Chương</t>
  </si>
  <si>
    <t>14009</t>
  </si>
  <si>
    <t>Huyện Bắc Sơn</t>
  </si>
  <si>
    <t>1000909</t>
  </si>
  <si>
    <t>Phường Hàng Bột</t>
  </si>
  <si>
    <t>205</t>
  </si>
  <si>
    <t>147</t>
  </si>
  <si>
    <t>Quảng Nam</t>
  </si>
  <si>
    <t>14011</t>
  </si>
  <si>
    <t>Huyện Văn Quan</t>
  </si>
  <si>
    <t>1000911</t>
  </si>
  <si>
    <t>Phường Ô Chợ Dừa</t>
  </si>
  <si>
    <t>212</t>
  </si>
  <si>
    <t>148</t>
  </si>
  <si>
    <t>Quảng Ngãi</t>
  </si>
  <si>
    <t>14013</t>
  </si>
  <si>
    <t>Huyện Cao Lộc</t>
  </si>
  <si>
    <t>1000913</t>
  </si>
  <si>
    <t>Phường Nam Đồng</t>
  </si>
  <si>
    <t>211</t>
  </si>
  <si>
    <t>149</t>
  </si>
  <si>
    <t>14015</t>
  </si>
  <si>
    <t>Huyện Lộc Bình</t>
  </si>
  <si>
    <t>1000915</t>
  </si>
  <si>
    <t>Phường Quang Trung</t>
  </si>
  <si>
    <t>215</t>
  </si>
  <si>
    <t>14017</t>
  </si>
  <si>
    <t>Huyện Chi Lăng</t>
  </si>
  <si>
    <t>1000917</t>
  </si>
  <si>
    <t>Phường Trung Liệt</t>
  </si>
  <si>
    <t>14019</t>
  </si>
  <si>
    <t>Huyện Đình Lập</t>
  </si>
  <si>
    <t>1000919</t>
  </si>
  <si>
    <t>Phường Thổ Quan</t>
  </si>
  <si>
    <t>221</t>
  </si>
  <si>
    <t>Phú Yên</t>
  </si>
  <si>
    <t>14021</t>
  </si>
  <si>
    <t>Huyện Hữu Lũng</t>
  </si>
  <si>
    <t>1000921</t>
  </si>
  <si>
    <t>Phường Khâm Thiên</t>
  </si>
  <si>
    <t>225</t>
  </si>
  <si>
    <t>Khánh Hòa</t>
  </si>
  <si>
    <t>15001</t>
  </si>
  <si>
    <t>Thị Xã Bắc Kạn</t>
  </si>
  <si>
    <t>1000923</t>
  </si>
  <si>
    <t>Phường Trung Phụng</t>
  </si>
  <si>
    <t>251</t>
  </si>
  <si>
    <t>15003</t>
  </si>
  <si>
    <t>Huyện Ba Bể</t>
  </si>
  <si>
    <t>1000925</t>
  </si>
  <si>
    <t>Phường Phương Liên</t>
  </si>
  <si>
    <t>15005</t>
  </si>
  <si>
    <t>Huyện Ngân Sơn</t>
  </si>
  <si>
    <t>1000927</t>
  </si>
  <si>
    <t>Phường Kim Liên</t>
  </si>
  <si>
    <t>261</t>
  </si>
  <si>
    <t>15007</t>
  </si>
  <si>
    <t>Huyện Chợ Đồn</t>
  </si>
  <si>
    <t>1000929</t>
  </si>
  <si>
    <t>Phường Phương Mai</t>
  </si>
  <si>
    <t>264</t>
  </si>
  <si>
    <t>153</t>
  </si>
  <si>
    <t>Ninh Thuận</t>
  </si>
  <si>
    <t>15009</t>
  </si>
  <si>
    <t>Huyện Na Rì</t>
  </si>
  <si>
    <t>1000931</t>
  </si>
  <si>
    <t>Phường Trung Tự</t>
  </si>
  <si>
    <t>154</t>
  </si>
  <si>
    <t>Gia Lai</t>
  </si>
  <si>
    <t>15011</t>
  </si>
  <si>
    <t>Huyện Bạch Thông</t>
  </si>
  <si>
    <t>1000933</t>
  </si>
  <si>
    <t>Phường Khương Thượng</t>
  </si>
  <si>
    <t>233</t>
  </si>
  <si>
    <t>155</t>
  </si>
  <si>
    <t>Kon Tum</t>
  </si>
  <si>
    <t>15013</t>
  </si>
  <si>
    <t>Huyện Chợ Mới</t>
  </si>
  <si>
    <t>1000935</t>
  </si>
  <si>
    <t>Phường Thịnh Quang</t>
  </si>
  <si>
    <t>156</t>
  </si>
  <si>
    <t>Đăk Lăk</t>
  </si>
  <si>
    <t>15015</t>
  </si>
  <si>
    <t>Huyện Pác Nặm</t>
  </si>
  <si>
    <t>1000937</t>
  </si>
  <si>
    <t>Phường Ngã Tư Sở</t>
  </si>
  <si>
    <t>241</t>
  </si>
  <si>
    <t>16001</t>
  </si>
  <si>
    <t>Thành Phố Thái Nguyên</t>
  </si>
  <si>
    <t>1000939</t>
  </si>
  <si>
    <t>Phường Láng Hạ</t>
  </si>
  <si>
    <t>157</t>
  </si>
  <si>
    <t>Lâm Đồng</t>
  </si>
  <si>
    <t>16003</t>
  </si>
  <si>
    <t>Thị Xã Sông Công</t>
  </si>
  <si>
    <t>1000941</t>
  </si>
  <si>
    <t>Phường Láng Thượng</t>
  </si>
  <si>
    <t>158</t>
  </si>
  <si>
    <t>16005</t>
  </si>
  <si>
    <t>Huyện Định Hóa</t>
  </si>
  <si>
    <t>1001101</t>
  </si>
  <si>
    <t>Phường Nhân Chính</t>
  </si>
  <si>
    <t>281</t>
  </si>
  <si>
    <t>159</t>
  </si>
  <si>
    <t>16007</t>
  </si>
  <si>
    <t>Huyện Võ Nhai</t>
  </si>
  <si>
    <t>1001103</t>
  </si>
  <si>
    <t>Phường Khương Trung</t>
  </si>
  <si>
    <t>16009</t>
  </si>
  <si>
    <t>Huyện Phú Lương</t>
  </si>
  <si>
    <t>1001105</t>
  </si>
  <si>
    <t>Phường Khương Mai</t>
  </si>
  <si>
    <t>Tây Ninh</t>
  </si>
  <si>
    <t>16011</t>
  </si>
  <si>
    <t>Huyện Đồng Hỷ</t>
  </si>
  <si>
    <t>1001107</t>
  </si>
  <si>
    <t>Phường Phương Liệt</t>
  </si>
  <si>
    <t>291</t>
  </si>
  <si>
    <t>16013</t>
  </si>
  <si>
    <t>Huyện Đại Từ</t>
  </si>
  <si>
    <t>1001109</t>
  </si>
  <si>
    <t>Phường Thượng Đình</t>
  </si>
  <si>
    <t>Đồng Nai</t>
  </si>
  <si>
    <t>16015</t>
  </si>
  <si>
    <t>Huyện Phú Bình</t>
  </si>
  <si>
    <t>1001111</t>
  </si>
  <si>
    <t>Phường Thanh Xuân Trung</t>
  </si>
  <si>
    <t>271</t>
  </si>
  <si>
    <t>16017</t>
  </si>
  <si>
    <t>Huyện Phổ Yên</t>
  </si>
  <si>
    <t>1001113</t>
  </si>
  <si>
    <t>Phường Khương Đình</t>
  </si>
  <si>
    <t>272</t>
  </si>
  <si>
    <t>17001</t>
  </si>
  <si>
    <t>Thành Phố Yên Bái</t>
  </si>
  <si>
    <t>1001115</t>
  </si>
  <si>
    <t>Phường Hạ Đình</t>
  </si>
  <si>
    <t>273</t>
  </si>
  <si>
    <t>BR-VT</t>
  </si>
  <si>
    <t>17003</t>
  </si>
  <si>
    <t>Thị Xã Nghĩa Lộ</t>
  </si>
  <si>
    <t>1001117</t>
  </si>
  <si>
    <t>Phường Thanh Xuân Bắc</t>
  </si>
  <si>
    <t>301</t>
  </si>
  <si>
    <t>Long An</t>
  </si>
  <si>
    <t>17005</t>
  </si>
  <si>
    <t>Huyện Lục Yên</t>
  </si>
  <si>
    <t>1001119</t>
  </si>
  <si>
    <t>Phường Thanh Xuân Nam</t>
  </si>
  <si>
    <t>17007</t>
  </si>
  <si>
    <t>Huyện Văn Yên</t>
  </si>
  <si>
    <t>1001121</t>
  </si>
  <si>
    <t>Phường Kim Giang</t>
  </si>
  <si>
    <t>Đồng Tháp</t>
  </si>
  <si>
    <t>17009</t>
  </si>
  <si>
    <t>Huyện Mù Căng Chải</t>
  </si>
  <si>
    <t>1001301</t>
  </si>
  <si>
    <t>Phường Nghĩa Đô</t>
  </si>
  <si>
    <t>341</t>
  </si>
  <si>
    <t>17011</t>
  </si>
  <si>
    <t>Huyện Trấn Yên</t>
  </si>
  <si>
    <t>1001303</t>
  </si>
  <si>
    <t>Phường Nghĩa Tân</t>
  </si>
  <si>
    <t>165</t>
  </si>
  <si>
    <t>17013</t>
  </si>
  <si>
    <t>Huyện Yên Bình</t>
  </si>
  <si>
    <t>1001305</t>
  </si>
  <si>
    <t>Phường Quan Hoa</t>
  </si>
  <si>
    <t>17015</t>
  </si>
  <si>
    <t>Huyện Văn Chấn</t>
  </si>
  <si>
    <t>1001307</t>
  </si>
  <si>
    <t>Phường Mai Dịch</t>
  </si>
  <si>
    <t>351</t>
  </si>
  <si>
    <t>17017</t>
  </si>
  <si>
    <t>Huyện Trạm Tấu</t>
  </si>
  <si>
    <t>1001309</t>
  </si>
  <si>
    <t>Phường Dịch Vọng</t>
  </si>
  <si>
    <t>352</t>
  </si>
  <si>
    <t>18001</t>
  </si>
  <si>
    <t>Thành Phố Lào Cai</t>
  </si>
  <si>
    <t>1001310</t>
  </si>
  <si>
    <t>Phường Dịch Vọng Hậu</t>
  </si>
  <si>
    <t>Tiền Giang</t>
  </si>
  <si>
    <t>18003</t>
  </si>
  <si>
    <t>Huyện Si Ma Cai</t>
  </si>
  <si>
    <t>1001311</t>
  </si>
  <si>
    <t>Phường Yên Hòa</t>
  </si>
  <si>
    <t>311</t>
  </si>
  <si>
    <t>18005</t>
  </si>
  <si>
    <t>Huyện Mường Khương</t>
  </si>
  <si>
    <t>1001313</t>
  </si>
  <si>
    <t>Phường Trung Hòa</t>
  </si>
  <si>
    <t>312</t>
  </si>
  <si>
    <t>18007</t>
  </si>
  <si>
    <t>Huyện Bát Xát</t>
  </si>
  <si>
    <t>1001501</t>
  </si>
  <si>
    <t>Thị Trấn Sóc Sơn</t>
  </si>
  <si>
    <t>167</t>
  </si>
  <si>
    <t>18009</t>
  </si>
  <si>
    <t>Huyện Bắc Hà</t>
  </si>
  <si>
    <t>1001503</t>
  </si>
  <si>
    <t>Xã Tân Dân</t>
  </si>
  <si>
    <t>321</t>
  </si>
  <si>
    <t>18011</t>
  </si>
  <si>
    <t>Huyện Bảo Thắng</t>
  </si>
  <si>
    <t>1001505</t>
  </si>
  <si>
    <t>Xã Thanh Xuân</t>
  </si>
  <si>
    <t>Vĩnh Long</t>
  </si>
  <si>
    <t>18013</t>
  </si>
  <si>
    <t>Huyện Sa Pa</t>
  </si>
  <si>
    <t>1001507</t>
  </si>
  <si>
    <t>Xã Minh Trí</t>
  </si>
  <si>
    <t>331</t>
  </si>
  <si>
    <t>18015</t>
  </si>
  <si>
    <t>Huyện Bảo Yên</t>
  </si>
  <si>
    <t>1001509</t>
  </si>
  <si>
    <t>Xã Minh Phú</t>
  </si>
  <si>
    <t>334</t>
  </si>
  <si>
    <t>Trà Vinh</t>
  </si>
  <si>
    <t>18017</t>
  </si>
  <si>
    <t>Huyện Văn Bàn</t>
  </si>
  <si>
    <t>1001511</t>
  </si>
  <si>
    <t>Xã Hiền Ninh</t>
  </si>
  <si>
    <t>362</t>
  </si>
  <si>
    <t>19001</t>
  </si>
  <si>
    <t>Thành Phố Điện Biên Phủ</t>
  </si>
  <si>
    <t>1001513</t>
  </si>
  <si>
    <t>Xã Quang Tiến</t>
  </si>
  <si>
    <t>19003</t>
  </si>
  <si>
    <t>Thị Xã Mường Lay</t>
  </si>
  <si>
    <t>1001515</t>
  </si>
  <si>
    <t>Xã Phú Cường</t>
  </si>
  <si>
    <t>284</t>
  </si>
  <si>
    <t>Sóc Trăng</t>
  </si>
  <si>
    <t>19005</t>
  </si>
  <si>
    <t>Huyện Tủa Chùa</t>
  </si>
  <si>
    <t>1001517</t>
  </si>
  <si>
    <t>Xã Phú Minh</t>
  </si>
  <si>
    <t>365</t>
  </si>
  <si>
    <t>19007</t>
  </si>
  <si>
    <t>Huyện Tuần Giáo</t>
  </si>
  <si>
    <t>1001519</t>
  </si>
  <si>
    <t>Xã Mai Đình</t>
  </si>
  <si>
    <t>366</t>
  </si>
  <si>
    <t>19009</t>
  </si>
  <si>
    <t>Huyện Điện Biên</t>
  </si>
  <si>
    <t>1001521</t>
  </si>
  <si>
    <t>Xã Phù Lỗ</t>
  </si>
  <si>
    <t>Kiên Giang</t>
  </si>
  <si>
    <t>19011</t>
  </si>
  <si>
    <t>Huyện Điện Biên Đông</t>
  </si>
  <si>
    <t>1001523</t>
  </si>
  <si>
    <t>Xã Đông Xuân</t>
  </si>
  <si>
    <t>371</t>
  </si>
  <si>
    <t>19013</t>
  </si>
  <si>
    <t>Huyện Mường Chà</t>
  </si>
  <si>
    <t>1001525</t>
  </si>
  <si>
    <t>Xã Nam Sơn</t>
  </si>
  <si>
    <t>335</t>
  </si>
  <si>
    <t>19015</t>
  </si>
  <si>
    <t>Huyện Mường Nhé</t>
  </si>
  <si>
    <t>1001527</t>
  </si>
  <si>
    <t>Xã Bắc Sơn</t>
  </si>
  <si>
    <t>368</t>
  </si>
  <si>
    <t>19017</t>
  </si>
  <si>
    <t>Huyện Mường Ảng</t>
  </si>
  <si>
    <t>1001529</t>
  </si>
  <si>
    <t>Xã Hồng Kỳ</t>
  </si>
  <si>
    <t>385</t>
  </si>
  <si>
    <t>20001</t>
  </si>
  <si>
    <t>Thị Xã Sơn La</t>
  </si>
  <si>
    <t>1001531</t>
  </si>
  <si>
    <t>Xã Trung Giã</t>
  </si>
  <si>
    <t>175</t>
  </si>
  <si>
    <t>20003</t>
  </si>
  <si>
    <t>Huyện Quỳnh Nhai</t>
  </si>
  <si>
    <t>1001533</t>
  </si>
  <si>
    <t>Xã Tân Hưng</t>
  </si>
  <si>
    <t>381</t>
  </si>
  <si>
    <t>20005</t>
  </si>
  <si>
    <t>Huyện Mường La</t>
  </si>
  <si>
    <t>1001535</t>
  </si>
  <si>
    <t>Xã Bắc Phú</t>
  </si>
  <si>
    <t>382</t>
  </si>
  <si>
    <t>20007</t>
  </si>
  <si>
    <t>Huyện Thuận Châu</t>
  </si>
  <si>
    <t>1001537</t>
  </si>
  <si>
    <t>Xã Việt Long</t>
  </si>
  <si>
    <t>386</t>
  </si>
  <si>
    <t>20009</t>
  </si>
  <si>
    <t>Huyện Bắc Yên</t>
  </si>
  <si>
    <t>1001539</t>
  </si>
  <si>
    <t>Xã Xuân Giang</t>
  </si>
  <si>
    <t>302</t>
  </si>
  <si>
    <t>Đăk Nông</t>
  </si>
  <si>
    <t>20011</t>
  </si>
  <si>
    <t>Huyện Phù Yên</t>
  </si>
  <si>
    <t>1001541</t>
  </si>
  <si>
    <t>Xã Đức Hòa</t>
  </si>
  <si>
    <t>361</t>
  </si>
  <si>
    <t>303</t>
  </si>
  <si>
    <t>Hậu Giang</t>
  </si>
  <si>
    <t>20013</t>
  </si>
  <si>
    <t>Huyện Mai Sơn</t>
  </si>
  <si>
    <t>1001543</t>
  </si>
  <si>
    <t>Xã Xuân Thu</t>
  </si>
  <si>
    <t>363</t>
  </si>
  <si>
    <t>20015</t>
  </si>
  <si>
    <t>Huyện Sông Mã</t>
  </si>
  <si>
    <t>1001545</t>
  </si>
  <si>
    <t>Xã Kim Lũ</t>
  </si>
  <si>
    <t>20017</t>
  </si>
  <si>
    <t>Huyện Yên Châu</t>
  </si>
  <si>
    <t>1001547</t>
  </si>
  <si>
    <t>Xã Phù Linh</t>
  </si>
  <si>
    <t>030</t>
  </si>
  <si>
    <t>Cục CS ĐKQL cư trú DLQG về dân cư</t>
  </si>
  <si>
    <t>20019</t>
  </si>
  <si>
    <t>Huyện Mộc Châu</t>
  </si>
  <si>
    <t>1001549</t>
  </si>
  <si>
    <t>Xã Tân Minh</t>
  </si>
  <si>
    <t>013</t>
  </si>
  <si>
    <t>20021</t>
  </si>
  <si>
    <t>Huyện Sốp Cộp</t>
  </si>
  <si>
    <t>1001551</t>
  </si>
  <si>
    <t>Xã Tiên Dược</t>
  </si>
  <si>
    <t>101</t>
  </si>
  <si>
    <t>21001</t>
  </si>
  <si>
    <t>Thị Xã Lai Châu</t>
  </si>
  <si>
    <t>1001701</t>
  </si>
  <si>
    <t>Thị Trấn Đông Anh</t>
  </si>
  <si>
    <t>042</t>
  </si>
  <si>
    <t>21003</t>
  </si>
  <si>
    <t>Huyện Mường Tè</t>
  </si>
  <si>
    <t>1001703</t>
  </si>
  <si>
    <t>Thị Trấn Xuân Mai</t>
  </si>
  <si>
    <t>008</t>
  </si>
  <si>
    <t>21005</t>
  </si>
  <si>
    <t>Huyện Sìn Hồ</t>
  </si>
  <si>
    <t>1001705</t>
  </si>
  <si>
    <t>Xã Nguyên Khê</t>
  </si>
  <si>
    <t>031</t>
  </si>
  <si>
    <t>21007</t>
  </si>
  <si>
    <t>Huyện Tam Dương</t>
  </si>
  <si>
    <t>1001707</t>
  </si>
  <si>
    <t>Xã Uy Nỗ</t>
  </si>
  <si>
    <t>21009</t>
  </si>
  <si>
    <t>Huyện Than Uyên</t>
  </si>
  <si>
    <t>1001709</t>
  </si>
  <si>
    <t>Xã Cổ Loa</t>
  </si>
  <si>
    <t>035</t>
  </si>
  <si>
    <t>22001</t>
  </si>
  <si>
    <t>Thành Phố Hạ Long</t>
  </si>
  <si>
    <t>1001713</t>
  </si>
  <si>
    <t>Xã Nam Hồng</t>
  </si>
  <si>
    <t>22003</t>
  </si>
  <si>
    <t>Thị Xã Cẩm Phả</t>
  </si>
  <si>
    <t>1001715</t>
  </si>
  <si>
    <t>Xã Bắc Hồng</t>
  </si>
  <si>
    <t>22005</t>
  </si>
  <si>
    <t>Thị Xã Uông Bí</t>
  </si>
  <si>
    <t>1001717</t>
  </si>
  <si>
    <t>Xã Vân Nội</t>
  </si>
  <si>
    <t>22007</t>
  </si>
  <si>
    <t>Thị Xã Móng Cái</t>
  </si>
  <si>
    <t>1001719</t>
  </si>
  <si>
    <t>Xã Kim Nỗ</t>
  </si>
  <si>
    <t>22009</t>
  </si>
  <si>
    <t>Huyện Bình Liêu</t>
  </si>
  <si>
    <t>1001721</t>
  </si>
  <si>
    <t>Xã Kim Chung</t>
  </si>
  <si>
    <t>22011</t>
  </si>
  <si>
    <t>Huyện Đầm Hà</t>
  </si>
  <si>
    <t>1001723</t>
  </si>
  <si>
    <t>Xã Đại Mạch</t>
  </si>
  <si>
    <t>22013</t>
  </si>
  <si>
    <t>Huyện Tiên Yên</t>
  </si>
  <si>
    <t>1001725</t>
  </si>
  <si>
    <t>Xã Võng La</t>
  </si>
  <si>
    <t>22015</t>
  </si>
  <si>
    <t>Huyện Ba Chẽ</t>
  </si>
  <si>
    <t>1001727</t>
  </si>
  <si>
    <t>Xã Hải Bối</t>
  </si>
  <si>
    <t>22017</t>
  </si>
  <si>
    <t>Huyện Vân Đồn</t>
  </si>
  <si>
    <t>1001729</t>
  </si>
  <si>
    <t>Xã Liên Hà</t>
  </si>
  <si>
    <t>22019</t>
  </si>
  <si>
    <t>Huyện Hoành Bồ</t>
  </si>
  <si>
    <t>1001731</t>
  </si>
  <si>
    <t>Xã Vân Hà</t>
  </si>
  <si>
    <t>22021</t>
  </si>
  <si>
    <t>Huyện Đông Triều</t>
  </si>
  <si>
    <t>1001733</t>
  </si>
  <si>
    <t>Xã Dục Tú</t>
  </si>
  <si>
    <t>22023</t>
  </si>
  <si>
    <t>Huyện Cô Tô</t>
  </si>
  <si>
    <t>1001735</t>
  </si>
  <si>
    <t>Xã Thụy Lâm</t>
  </si>
  <si>
    <t>22025</t>
  </si>
  <si>
    <t>Huyện Yên Hưng</t>
  </si>
  <si>
    <t>1001737</t>
  </si>
  <si>
    <t>Xã Việt Hùng</t>
  </si>
  <si>
    <t>22027</t>
  </si>
  <si>
    <t>Huyện Hải Hà</t>
  </si>
  <si>
    <t>1001739</t>
  </si>
  <si>
    <t>Xã Mai Lâm</t>
  </si>
  <si>
    <t>23001</t>
  </si>
  <si>
    <t>Quận Hồng Bàng</t>
  </si>
  <si>
    <t>1001741</t>
  </si>
  <si>
    <t>Xã Đông Hội</t>
  </si>
  <si>
    <t>23003</t>
  </si>
  <si>
    <t>Quận Ngô Quyền</t>
  </si>
  <si>
    <t>1001743</t>
  </si>
  <si>
    <t>Xã Xuân Canh</t>
  </si>
  <si>
    <t>23005</t>
  </si>
  <si>
    <t>Quận Lê Chân</t>
  </si>
  <si>
    <t>1001745</t>
  </si>
  <si>
    <t>Xã Tàm Xá</t>
  </si>
  <si>
    <t>23007</t>
  </si>
  <si>
    <t>Quận Kiến An</t>
  </si>
  <si>
    <t>1001747</t>
  </si>
  <si>
    <t>Xã Vĩnh Ngọc</t>
  </si>
  <si>
    <t>23009</t>
  </si>
  <si>
    <t>Thị Xã Đồ Sơn</t>
  </si>
  <si>
    <t>1001749</t>
  </si>
  <si>
    <t>Thị Trấn Chúc Sơn</t>
  </si>
  <si>
    <t>23011</t>
  </si>
  <si>
    <t>Huyện Thủy Nguyên</t>
  </si>
  <si>
    <t>1001751</t>
  </si>
  <si>
    <t>Xã Xuân Nộn</t>
  </si>
  <si>
    <t>23013</t>
  </si>
  <si>
    <t>Quận Hải An</t>
  </si>
  <si>
    <t>1001901</t>
  </si>
  <si>
    <t>Thị Trấn Yên Viên</t>
  </si>
  <si>
    <t>23015</t>
  </si>
  <si>
    <t>Huyện An Lão</t>
  </si>
  <si>
    <t>1001903</t>
  </si>
  <si>
    <t>Thị Trấn Trâu Quỳ</t>
  </si>
  <si>
    <t>23017</t>
  </si>
  <si>
    <t>Huyện Kiến Thụy</t>
  </si>
  <si>
    <t>1001905</t>
  </si>
  <si>
    <t>Xã Lệ Chi</t>
  </si>
  <si>
    <t>23019</t>
  </si>
  <si>
    <t>Huyện Tiên Lãng</t>
  </si>
  <si>
    <t>1001907</t>
  </si>
  <si>
    <t>Xã Đình Xuyên</t>
  </si>
  <si>
    <t>23021</t>
  </si>
  <si>
    <t>Huyện Vĩnh Bảo</t>
  </si>
  <si>
    <t>1001909</t>
  </si>
  <si>
    <t>Xã Ninh Hiệp</t>
  </si>
  <si>
    <t>23023</t>
  </si>
  <si>
    <t>Huyện Cát Hải</t>
  </si>
  <si>
    <t>1001911</t>
  </si>
  <si>
    <t>Xã Phù Đổng</t>
  </si>
  <si>
    <t>24001</t>
  </si>
  <si>
    <t>Thành Phố Hải Dương</t>
  </si>
  <si>
    <t>1001913</t>
  </si>
  <si>
    <t>Xã Trung Màu</t>
  </si>
  <si>
    <t>24003</t>
  </si>
  <si>
    <t>Huyện Chí Linh</t>
  </si>
  <si>
    <t>1001915</t>
  </si>
  <si>
    <t>Xã Dương Hà</t>
  </si>
  <si>
    <t>24005</t>
  </si>
  <si>
    <t>Huyện Nam Sách</t>
  </si>
  <si>
    <t>1001917</t>
  </si>
  <si>
    <t>Xã Yên Thường</t>
  </si>
  <si>
    <t>24007</t>
  </si>
  <si>
    <t>Huyện Thanh Hà</t>
  </si>
  <si>
    <t>1001919</t>
  </si>
  <si>
    <t>Xã Yên Viên</t>
  </si>
  <si>
    <t>24009</t>
  </si>
  <si>
    <t>Huyện Kinh Môn</t>
  </si>
  <si>
    <t>1001921</t>
  </si>
  <si>
    <t>Xã Kim Lan</t>
  </si>
  <si>
    <t>24011</t>
  </si>
  <si>
    <t>Huyện Kim Thành</t>
  </si>
  <si>
    <t>1001923</t>
  </si>
  <si>
    <t>Xã Cổ Bi</t>
  </si>
  <si>
    <t>24013</t>
  </si>
  <si>
    <t>Huyện Gia Lộc</t>
  </si>
  <si>
    <t>1001925</t>
  </si>
  <si>
    <t>Xã Bát Tràng</t>
  </si>
  <si>
    <t>24015</t>
  </si>
  <si>
    <t>Huyện Tứ Kỳ</t>
  </si>
  <si>
    <t>1001927</t>
  </si>
  <si>
    <t>Xã Đa Tốn</t>
  </si>
  <si>
    <t>24017</t>
  </si>
  <si>
    <t>Huyện Cẩm Giàng</t>
  </si>
  <si>
    <t>1001929</t>
  </si>
  <si>
    <t>Xã Dương Xá</t>
  </si>
  <si>
    <t>24019</t>
  </si>
  <si>
    <t>Huyện Bình Giang</t>
  </si>
  <si>
    <t>1001931</t>
  </si>
  <si>
    <t>Xã Kiêu Kỵ</t>
  </si>
  <si>
    <t>24021</t>
  </si>
  <si>
    <t>Huyện Thanh Miện</t>
  </si>
  <si>
    <t>1001933</t>
  </si>
  <si>
    <t>Xã Văn Đức</t>
  </si>
  <si>
    <t>24023</t>
  </si>
  <si>
    <t>Huyện Ninh Giang</t>
  </si>
  <si>
    <t>1001935</t>
  </si>
  <si>
    <t>Xã Đông Dư</t>
  </si>
  <si>
    <t>25001</t>
  </si>
  <si>
    <t>Thành Phố Hưng Yên</t>
  </si>
  <si>
    <t>1001937</t>
  </si>
  <si>
    <t>Xã Dương Quang</t>
  </si>
  <si>
    <t>25003</t>
  </si>
  <si>
    <t>Huyện Mỹ Hào</t>
  </si>
  <si>
    <t>1001939</t>
  </si>
  <si>
    <t>Xã Phú Thị</t>
  </si>
  <si>
    <t>25005</t>
  </si>
  <si>
    <t>Huyện Văn Giang</t>
  </si>
  <si>
    <t>1001941</t>
  </si>
  <si>
    <t>Xã Đặng Xá</t>
  </si>
  <si>
    <t>25007</t>
  </si>
  <si>
    <t>Huyện Ân Thi</t>
  </si>
  <si>
    <t>1001943</t>
  </si>
  <si>
    <t>Xã Kim Sơn</t>
  </si>
  <si>
    <t>25009</t>
  </si>
  <si>
    <t>Huyện Kim Động</t>
  </si>
  <si>
    <t>1002101</t>
  </si>
  <si>
    <t>Thị Trấn Cầu Diễn</t>
  </si>
  <si>
    <t>25011</t>
  </si>
  <si>
    <t>Huyện Phù Cừ</t>
  </si>
  <si>
    <t>1002103</t>
  </si>
  <si>
    <t>Xã Mỹ Đình</t>
  </si>
  <si>
    <t>25013</t>
  </si>
  <si>
    <t>Huyện Tiên Lữ</t>
  </si>
  <si>
    <t>1002105</t>
  </si>
  <si>
    <t>Xã Tây Tựu</t>
  </si>
  <si>
    <t>25015</t>
  </si>
  <si>
    <t>Huyện Khoái Châu</t>
  </si>
  <si>
    <t>1002107</t>
  </si>
  <si>
    <t>Xã Phú Diễn</t>
  </si>
  <si>
    <t>25017</t>
  </si>
  <si>
    <t>Huyện Văn Lâm</t>
  </si>
  <si>
    <t>1002109</t>
  </si>
  <si>
    <t>Xã Minh Khai</t>
  </si>
  <si>
    <t>25019</t>
  </si>
  <si>
    <t>Huyện Yên Mỹ</t>
  </si>
  <si>
    <t>1002111</t>
  </si>
  <si>
    <t>Xã Thượng Cát</t>
  </si>
  <si>
    <t>26001</t>
  </si>
  <si>
    <t>Thành Phố Bắc Giang</t>
  </si>
  <si>
    <t>1002113</t>
  </si>
  <si>
    <t>Xã Liên Mạc</t>
  </si>
  <si>
    <t>26003</t>
  </si>
  <si>
    <t>Huyện Yên Thế</t>
  </si>
  <si>
    <t>1002115</t>
  </si>
  <si>
    <t>Xã Thụy Phương</t>
  </si>
  <si>
    <t>26005</t>
  </si>
  <si>
    <t>Huyện Tân Yên</t>
  </si>
  <si>
    <t>1002117</t>
  </si>
  <si>
    <t>Xã Đông Ngạc</t>
  </si>
  <si>
    <t>26007</t>
  </si>
  <si>
    <t>Huyện Lục Ngạn</t>
  </si>
  <si>
    <t>1002119</t>
  </si>
  <si>
    <t>Xã Xuân Đỉnh</t>
  </si>
  <si>
    <t>26009</t>
  </si>
  <si>
    <t>Huyện Hiệp Hòa</t>
  </si>
  <si>
    <t>1002121</t>
  </si>
  <si>
    <t>Xã Cổ Nhuế</t>
  </si>
  <si>
    <t>26011</t>
  </si>
  <si>
    <t>Huyện Lạng Giang</t>
  </si>
  <si>
    <t>1002123</t>
  </si>
  <si>
    <t>Xã Trung Văn</t>
  </si>
  <si>
    <t>26013</t>
  </si>
  <si>
    <t>Huyện Sơn Động</t>
  </si>
  <si>
    <t>1002125</t>
  </si>
  <si>
    <t>Xã Mễ Trì</t>
  </si>
  <si>
    <t>26015</t>
  </si>
  <si>
    <t>Huyện Lục Nam</t>
  </si>
  <si>
    <t>1002127</t>
  </si>
  <si>
    <t>Xã Tây Mỗ</t>
  </si>
  <si>
    <t>26017</t>
  </si>
  <si>
    <t>Huyện Việt Yên</t>
  </si>
  <si>
    <t>1002129</t>
  </si>
  <si>
    <t>Xã Đại Mỗ</t>
  </si>
  <si>
    <t>26019</t>
  </si>
  <si>
    <t>Huyện Yên Dũng</t>
  </si>
  <si>
    <t>1002131</t>
  </si>
  <si>
    <t>Xã Xuân Phương</t>
  </si>
  <si>
    <t>27001</t>
  </si>
  <si>
    <t>Thành Phố Bắc Ninh</t>
  </si>
  <si>
    <t>1002301</t>
  </si>
  <si>
    <t>Thị Trấn Văn Điển</t>
  </si>
  <si>
    <t>27003</t>
  </si>
  <si>
    <t>Thị Xã Từ Sơn</t>
  </si>
  <si>
    <t>1002303</t>
  </si>
  <si>
    <t>Xã Ngũ Hiệp</t>
  </si>
  <si>
    <t>27005</t>
  </si>
  <si>
    <t>Huyện Yên Phong</t>
  </si>
  <si>
    <t>1002305</t>
  </si>
  <si>
    <t>Xã Đông Mỹ</t>
  </si>
  <si>
    <t>27007</t>
  </si>
  <si>
    <t>Huyện Quế Võ</t>
  </si>
  <si>
    <t>1002307</t>
  </si>
  <si>
    <t>Xã Yên Mỹ</t>
  </si>
  <si>
    <t>27009</t>
  </si>
  <si>
    <t>Huyện Tiên Du</t>
  </si>
  <si>
    <t>1002309</t>
  </si>
  <si>
    <t>Xã Duyên Hà</t>
  </si>
  <si>
    <t>27011</t>
  </si>
  <si>
    <t>Huyện Thuận Thành</t>
  </si>
  <si>
    <t>1002311</t>
  </si>
  <si>
    <t>Xã Vạn Phúc</t>
  </si>
  <si>
    <t>27013</t>
  </si>
  <si>
    <t>Huyện Gia Bình</t>
  </si>
  <si>
    <t>1002313</t>
  </si>
  <si>
    <t>Xã Tứ Hiệp</t>
  </si>
  <si>
    <t>27015</t>
  </si>
  <si>
    <t>Huyện Lương Tài</t>
  </si>
  <si>
    <t>1002315</t>
  </si>
  <si>
    <t>Xã Thanh Liệt</t>
  </si>
  <si>
    <t>28001</t>
  </si>
  <si>
    <t>Thành Phố Việt Trì</t>
  </si>
  <si>
    <t>1002317</t>
  </si>
  <si>
    <t>Xã Tam Hiệp</t>
  </si>
  <si>
    <t>28003</t>
  </si>
  <si>
    <t>Thị Xã Phú Thọ</t>
  </si>
  <si>
    <t>1002319</t>
  </si>
  <si>
    <t>Xã Tân Triều</t>
  </si>
  <si>
    <t>28005</t>
  </si>
  <si>
    <t>Huyện Đoan Hùng</t>
  </si>
  <si>
    <t>1002321</t>
  </si>
  <si>
    <t>Xã Vĩnh Quỳnh</t>
  </si>
  <si>
    <t>28007</t>
  </si>
  <si>
    <t>Huyện Hạ Hòa</t>
  </si>
  <si>
    <t>1002323</t>
  </si>
  <si>
    <t>Xã Liên Ninh</t>
  </si>
  <si>
    <t>28009</t>
  </si>
  <si>
    <t>Huyện Thanh Ba</t>
  </si>
  <si>
    <t>1002325</t>
  </si>
  <si>
    <t>Xã Ngọc Hồi</t>
  </si>
  <si>
    <t>28011</t>
  </si>
  <si>
    <t>Huyện Thanh Thủy</t>
  </si>
  <si>
    <t>1002327</t>
  </si>
  <si>
    <t>Xã Đại Áng</t>
  </si>
  <si>
    <t>28013</t>
  </si>
  <si>
    <t>Huyện Lâm Thao</t>
  </si>
  <si>
    <t>1002329</t>
  </si>
  <si>
    <t>Xã Hữu Hòa</t>
  </si>
  <si>
    <t>28015</t>
  </si>
  <si>
    <t>Huyện Yên Lập</t>
  </si>
  <si>
    <t>1002331</t>
  </si>
  <si>
    <t>Xã Tả Thanh Oai</t>
  </si>
  <si>
    <t>28017</t>
  </si>
  <si>
    <t>Huyện Tam Nông</t>
  </si>
  <si>
    <t>1002333</t>
  </si>
  <si>
    <t>Xã Trần Phú</t>
  </si>
  <si>
    <t>28019</t>
  </si>
  <si>
    <t>Huyện Thanh Sơn</t>
  </si>
  <si>
    <t>1002335</t>
  </si>
  <si>
    <t>Xã Yên Sở</t>
  </si>
  <si>
    <t>28021</t>
  </si>
  <si>
    <t>Huyện Cẩm Khê</t>
  </si>
  <si>
    <t>1002337</t>
  </si>
  <si>
    <t>Xã Lĩnh Nam</t>
  </si>
  <si>
    <t>28023</t>
  </si>
  <si>
    <t>Huyện Phù Ninh</t>
  </si>
  <si>
    <t>1002339</t>
  </si>
  <si>
    <t>Xã Thanh Trì</t>
  </si>
  <si>
    <t>28025</t>
  </si>
  <si>
    <t>Huyện Tân Sơn</t>
  </si>
  <si>
    <t>1002341</t>
  </si>
  <si>
    <t>Xã Định Công</t>
  </si>
  <si>
    <t>29001</t>
  </si>
  <si>
    <t>Thị Xã Vĩnh Yên</t>
  </si>
  <si>
    <t>1002343</t>
  </si>
  <si>
    <t>Xã Thịnh Liệt</t>
  </si>
  <si>
    <t>29003</t>
  </si>
  <si>
    <t>Huyện Lập Thạch</t>
  </si>
  <si>
    <t>1002345</t>
  </si>
  <si>
    <t>Xã Đại Kim</t>
  </si>
  <si>
    <t>29005</t>
  </si>
  <si>
    <t>1002347</t>
  </si>
  <si>
    <t>Xã Hoàng Liệt</t>
  </si>
  <si>
    <t>29007</t>
  </si>
  <si>
    <t>Huyện Vĩnh Tường</t>
  </si>
  <si>
    <t>1002349</t>
  </si>
  <si>
    <t>Xã Vĩnh Tuy</t>
  </si>
  <si>
    <t>29009</t>
  </si>
  <si>
    <t>Huyện Yên Lạc</t>
  </si>
  <si>
    <t>1002501</t>
  </si>
  <si>
    <t>Phường Mai Động</t>
  </si>
  <si>
    <t>29011</t>
  </si>
  <si>
    <t>Huyện Tam Đảo</t>
  </si>
  <si>
    <t>1002503</t>
  </si>
  <si>
    <t>Phường Tương Mai</t>
  </si>
  <si>
    <t>29013</t>
  </si>
  <si>
    <t>Huyện Bình Xuyên</t>
  </si>
  <si>
    <t>1002505</t>
  </si>
  <si>
    <t>Phường Tân Mai</t>
  </si>
  <si>
    <t>29015</t>
  </si>
  <si>
    <t>Thị Xã Phúc Yên</t>
  </si>
  <si>
    <t>1002507</t>
  </si>
  <si>
    <t>Phường Hoàng Văn Thụ</t>
  </si>
  <si>
    <t>30001</t>
  </si>
  <si>
    <t>Thành Phố Hòa Bình</t>
  </si>
  <si>
    <t>1002509</t>
  </si>
  <si>
    <t>Phường Hoàng Liệt</t>
  </si>
  <si>
    <t>30003</t>
  </si>
  <si>
    <t>Huyện Đà Bắc</t>
  </si>
  <si>
    <t>1002511</t>
  </si>
  <si>
    <t>Phường Yên Sở</t>
  </si>
  <si>
    <t>30005</t>
  </si>
  <si>
    <t>Huyện Mai Châu</t>
  </si>
  <si>
    <t>1002513</t>
  </si>
  <si>
    <t>Phường Vĩnh Hưng</t>
  </si>
  <si>
    <t>30007</t>
  </si>
  <si>
    <t>Huyện Kỳ Sơn</t>
  </si>
  <si>
    <t>1002515</t>
  </si>
  <si>
    <t>Phường Định Công</t>
  </si>
  <si>
    <t>30009</t>
  </si>
  <si>
    <t>Huyện Lương Sơn</t>
  </si>
  <si>
    <t>1002517</t>
  </si>
  <si>
    <t>Phường Đại Kim</t>
  </si>
  <si>
    <t>30011</t>
  </si>
  <si>
    <t>Huyện Kim Bôi</t>
  </si>
  <si>
    <t>1002519</t>
  </si>
  <si>
    <t>Phường Thịnh Liệt</t>
  </si>
  <si>
    <t>30013</t>
  </si>
  <si>
    <t>Huyện Tân Lạc</t>
  </si>
  <si>
    <t>1002521</t>
  </si>
  <si>
    <t>Phường Thanh Trì</t>
  </si>
  <si>
    <t>30015</t>
  </si>
  <si>
    <t>Huyện Lạc Sơn</t>
  </si>
  <si>
    <t>1002523</t>
  </si>
  <si>
    <t>Phường Lĩnh Nam</t>
  </si>
  <si>
    <t>30017</t>
  </si>
  <si>
    <t>Huyện Lạc Thủy</t>
  </si>
  <si>
    <t>1002525</t>
  </si>
  <si>
    <t>Phường Trần Phú</t>
  </si>
  <si>
    <t>30019</t>
  </si>
  <si>
    <t>Huyện Yên Thủy</t>
  </si>
  <si>
    <t>1002527</t>
  </si>
  <si>
    <t>Phường Giáp Bát</t>
  </si>
  <si>
    <t>31001</t>
  </si>
  <si>
    <t>Thành Phố Nam Định</t>
  </si>
  <si>
    <t>1002701</t>
  </si>
  <si>
    <t>Phường Thượng Thanh</t>
  </si>
  <si>
    <t>31003</t>
  </si>
  <si>
    <t>Huyện Vụ Bản</t>
  </si>
  <si>
    <t>1002703</t>
  </si>
  <si>
    <t>Phường Ngọc Thụy</t>
  </si>
  <si>
    <t>31005</t>
  </si>
  <si>
    <t>Huyện Mỹ Lộc</t>
  </si>
  <si>
    <t>1002705</t>
  </si>
  <si>
    <t>Phường Giang Biên</t>
  </si>
  <si>
    <t>31007</t>
  </si>
  <si>
    <t>Huyện Ý Yên</t>
  </si>
  <si>
    <t>1002707</t>
  </si>
  <si>
    <t>Phường Đức Giang</t>
  </si>
  <si>
    <t>31009</t>
  </si>
  <si>
    <t>Huyện Nam Trực</t>
  </si>
  <si>
    <t>1002709</t>
  </si>
  <si>
    <t>Phường Việt Hưng</t>
  </si>
  <si>
    <t>31011</t>
  </si>
  <si>
    <t>Huyện Trực Ninh</t>
  </si>
  <si>
    <t>1002711</t>
  </si>
  <si>
    <t>Phường Gia Thụy</t>
  </si>
  <si>
    <t>31013</t>
  </si>
  <si>
    <t>Huyện Xuân Trường</t>
  </si>
  <si>
    <t>1002713</t>
  </si>
  <si>
    <t>Phường Ngọc Lâm</t>
  </si>
  <si>
    <t>31015</t>
  </si>
  <si>
    <t>Huyện Giao Thủy</t>
  </si>
  <si>
    <t>1002715</t>
  </si>
  <si>
    <t>Phường Phúc Lợi</t>
  </si>
  <si>
    <t>31017</t>
  </si>
  <si>
    <t>Huyện Nghĩa Hưng</t>
  </si>
  <si>
    <t>1002717</t>
  </si>
  <si>
    <t>Phường Bồ Đề</t>
  </si>
  <si>
    <t>31019</t>
  </si>
  <si>
    <t>Huyện Hải Hậu</t>
  </si>
  <si>
    <t>1002719</t>
  </si>
  <si>
    <t>Phường Sài Đồng</t>
  </si>
  <si>
    <t>32001</t>
  </si>
  <si>
    <t>Thị Xã Phủ Lý</t>
  </si>
  <si>
    <t>1002721</t>
  </si>
  <si>
    <t>Phường Long Biên</t>
  </si>
  <si>
    <t>32003</t>
  </si>
  <si>
    <t>Huyện Duy Tiên</t>
  </si>
  <si>
    <t>1002723</t>
  </si>
  <si>
    <t>Phường Thạch Bàn</t>
  </si>
  <si>
    <t>32005</t>
  </si>
  <si>
    <t>Huyện Kim Bảng</t>
  </si>
  <si>
    <t>1002725</t>
  </si>
  <si>
    <t>Phường Phúc Đồng</t>
  </si>
  <si>
    <t>32007</t>
  </si>
  <si>
    <t>Huyện Lý Nhân</t>
  </si>
  <si>
    <t>1002727</t>
  </si>
  <si>
    <t>Phường Cự Khối</t>
  </si>
  <si>
    <t>32009</t>
  </si>
  <si>
    <t>Huyện Thanh Liêm</t>
  </si>
  <si>
    <t>1002901</t>
  </si>
  <si>
    <t>Phường Nguyễn Trãi</t>
  </si>
  <si>
    <t>32011</t>
  </si>
  <si>
    <t>Huyện Bình Lục</t>
  </si>
  <si>
    <t>1002903</t>
  </si>
  <si>
    <t>Phường Yết Kiêu</t>
  </si>
  <si>
    <t>33001</t>
  </si>
  <si>
    <t>Thị Xã Ninh Bình</t>
  </si>
  <si>
    <t>1002905</t>
  </si>
  <si>
    <t>Phường Lê Khê</t>
  </si>
  <si>
    <t>33003</t>
  </si>
  <si>
    <t>Thị Xã Tam Điệp</t>
  </si>
  <si>
    <t>1002907</t>
  </si>
  <si>
    <t>Phường Phúc La</t>
  </si>
  <si>
    <t>33005</t>
  </si>
  <si>
    <t>Huyện Nho Quan</t>
  </si>
  <si>
    <t>1002909</t>
  </si>
  <si>
    <t>33007</t>
  </si>
  <si>
    <t>Huyện Gia Viễn</t>
  </si>
  <si>
    <t>1002911</t>
  </si>
  <si>
    <t>Phường Hà Cầu</t>
  </si>
  <si>
    <t>33009</t>
  </si>
  <si>
    <t>Huyện Hoa Lư</t>
  </si>
  <si>
    <t>1002913</t>
  </si>
  <si>
    <t>Phường Phú La</t>
  </si>
  <si>
    <t>33011</t>
  </si>
  <si>
    <t>Huyện Yên Mô</t>
  </si>
  <si>
    <t>1002915</t>
  </si>
  <si>
    <t>Xã Kiến Hưng</t>
  </si>
  <si>
    <t>33013</t>
  </si>
  <si>
    <t>Huyện Yên Khánh</t>
  </si>
  <si>
    <t>1002917</t>
  </si>
  <si>
    <t>Xã Yên Nghĩa</t>
  </si>
  <si>
    <t>33015</t>
  </si>
  <si>
    <t>Huyện Kim Sơn</t>
  </si>
  <si>
    <t>1002919</t>
  </si>
  <si>
    <t>Xã Phú Lãm</t>
  </si>
  <si>
    <t>34001</t>
  </si>
  <si>
    <t>Thị Xã Thái Bình</t>
  </si>
  <si>
    <t>1002921</t>
  </si>
  <si>
    <t>Xã Phú Lương</t>
  </si>
  <si>
    <t>34003</t>
  </si>
  <si>
    <t>Huyện Quỳnh Phụ</t>
  </si>
  <si>
    <t>1002923</t>
  </si>
  <si>
    <t>Phường Vạn Phúc</t>
  </si>
  <si>
    <t>34005</t>
  </si>
  <si>
    <t>Huyện Hưng Hà</t>
  </si>
  <si>
    <t>1002925</t>
  </si>
  <si>
    <t>Phường Văn Quán</t>
  </si>
  <si>
    <t>34007</t>
  </si>
  <si>
    <t>Huyện Thái Thụy</t>
  </si>
  <si>
    <t>1002927</t>
  </si>
  <si>
    <t>Xã Biên Giang</t>
  </si>
  <si>
    <t>34009</t>
  </si>
  <si>
    <t>Huyện Đông Hưng</t>
  </si>
  <si>
    <t>1002931</t>
  </si>
  <si>
    <t>Xã Dương Nội</t>
  </si>
  <si>
    <t>34011</t>
  </si>
  <si>
    <t>Huyện Vũ Thư</t>
  </si>
  <si>
    <t>1002933</t>
  </si>
  <si>
    <t>Xã Đồng Mai</t>
  </si>
  <si>
    <t>34013</t>
  </si>
  <si>
    <t>Huyện Kiến Xương</t>
  </si>
  <si>
    <t>1002935</t>
  </si>
  <si>
    <t>Phường Mộ Lao</t>
  </si>
  <si>
    <t>34015</t>
  </si>
  <si>
    <t>Huyện Tiền Hải</t>
  </si>
  <si>
    <t>1003101</t>
  </si>
  <si>
    <t>Phường Lê Lợi</t>
  </si>
  <si>
    <t>35001</t>
  </si>
  <si>
    <t>Thành Phố Thanh Hóa</t>
  </si>
  <si>
    <t>1003103</t>
  </si>
  <si>
    <t>Phường Ngô Quyền</t>
  </si>
  <si>
    <t>35003</t>
  </si>
  <si>
    <t>Thị Xã Bỉm Sơn</t>
  </si>
  <si>
    <t>1003105</t>
  </si>
  <si>
    <t>35005</t>
  </si>
  <si>
    <t>Thị Xã Sầm Sơn</t>
  </si>
  <si>
    <t>1003107</t>
  </si>
  <si>
    <t>Phường Sơn Lộc</t>
  </si>
  <si>
    <t>35007</t>
  </si>
  <si>
    <t>Huyện Mường Lát</t>
  </si>
  <si>
    <t>1003109</t>
  </si>
  <si>
    <t>Phường Xuân Khanh</t>
  </si>
  <si>
    <t>35009</t>
  </si>
  <si>
    <t>Huyện Quan Hóa</t>
  </si>
  <si>
    <t>1003110</t>
  </si>
  <si>
    <t>Phường Phú Thịnh</t>
  </si>
  <si>
    <t>35011</t>
  </si>
  <si>
    <t>Huyện Quan Sơn</t>
  </si>
  <si>
    <t>1003111</t>
  </si>
  <si>
    <t>Xã Xuân Sơn</t>
  </si>
  <si>
    <t>35013</t>
  </si>
  <si>
    <t>Huyện Bá Thước</t>
  </si>
  <si>
    <t>1003113</t>
  </si>
  <si>
    <t>35015</t>
  </si>
  <si>
    <t>Huyện Cẩm Thủy</t>
  </si>
  <si>
    <t>1003115</t>
  </si>
  <si>
    <t>Xã Đường Lâm</t>
  </si>
  <si>
    <t>35017</t>
  </si>
  <si>
    <t>Huyện Lang Chánh</t>
  </si>
  <si>
    <t>1003117</t>
  </si>
  <si>
    <t>Xã Thanh Mỹ</t>
  </si>
  <si>
    <t>35019</t>
  </si>
  <si>
    <t>Huyện Thạch Thành</t>
  </si>
  <si>
    <t>1003119</t>
  </si>
  <si>
    <t>Xã Trung Sơn Trầm</t>
  </si>
  <si>
    <t>35021</t>
  </si>
  <si>
    <t>Huyện Ngọc Lạc</t>
  </si>
  <si>
    <t>1003121</t>
  </si>
  <si>
    <t>Xã Sơn Đông</t>
  </si>
  <si>
    <t>35023</t>
  </si>
  <si>
    <t>Huyện Thường Xuân</t>
  </si>
  <si>
    <t>1003123</t>
  </si>
  <si>
    <t>Xã Cổ Đông</t>
  </si>
  <si>
    <t>35025</t>
  </si>
  <si>
    <t>Huyện Như Xuân</t>
  </si>
  <si>
    <t>1003125</t>
  </si>
  <si>
    <t>Xã Trung Hưng</t>
  </si>
  <si>
    <t>35027</t>
  </si>
  <si>
    <t>Huyện Như Thanh</t>
  </si>
  <si>
    <t>1003127</t>
  </si>
  <si>
    <t>Xã Viên Sơn</t>
  </si>
  <si>
    <t>35029</t>
  </si>
  <si>
    <t>Huyện Vĩnh Lộc</t>
  </si>
  <si>
    <t>1003301</t>
  </si>
  <si>
    <t>Thị Trấn Tây Đằng</t>
  </si>
  <si>
    <t>35031</t>
  </si>
  <si>
    <t>Huyện Hà Trung</t>
  </si>
  <si>
    <t>1003303</t>
  </si>
  <si>
    <t>Xã Thuần Mỹ</t>
  </si>
  <si>
    <t>35033</t>
  </si>
  <si>
    <t>Huyện Nga Sơn</t>
  </si>
  <si>
    <t>1003305</t>
  </si>
  <si>
    <t>Xã Sơn Đà</t>
  </si>
  <si>
    <t>35035</t>
  </si>
  <si>
    <t>Huyện Yên Định</t>
  </si>
  <si>
    <t>1003307</t>
  </si>
  <si>
    <t>Xã Tòng Bạt</t>
  </si>
  <si>
    <t>35037</t>
  </si>
  <si>
    <t>Huyện Thọ Xuân</t>
  </si>
  <si>
    <t>1003309</t>
  </si>
  <si>
    <t>Xã Phong Vân</t>
  </si>
  <si>
    <t>35039</t>
  </si>
  <si>
    <t>Huyện Hậu Lộc</t>
  </si>
  <si>
    <t>1003311</t>
  </si>
  <si>
    <t>Xã Cổ Đô</t>
  </si>
  <si>
    <t>35041</t>
  </si>
  <si>
    <t>Huyện Thiệu Hóa</t>
  </si>
  <si>
    <t>1003313</t>
  </si>
  <si>
    <t>Xã Tân Đức</t>
  </si>
  <si>
    <t>35043</t>
  </si>
  <si>
    <t>Huyện Hoằng Hóa</t>
  </si>
  <si>
    <t>1003315</t>
  </si>
  <si>
    <t>35045</t>
  </si>
  <si>
    <t>Huyện Đông Sơn</t>
  </si>
  <si>
    <t>1003317</t>
  </si>
  <si>
    <t>Xã Tản Hồng</t>
  </si>
  <si>
    <t>35047</t>
  </si>
  <si>
    <t>Huyện Triệu Sơn</t>
  </si>
  <si>
    <t>1003319</t>
  </si>
  <si>
    <t>Xã Châu Sơn</t>
  </si>
  <si>
    <t>35049</t>
  </si>
  <si>
    <t>Huyện Quảng Xương</t>
  </si>
  <si>
    <t>1003321</t>
  </si>
  <si>
    <t>Xã Phú Phương</t>
  </si>
  <si>
    <t>35051</t>
  </si>
  <si>
    <t>Huyện Nông Cống</t>
  </si>
  <si>
    <t>1003323</t>
  </si>
  <si>
    <t>Xã Phú Châu</t>
  </si>
  <si>
    <t>35053</t>
  </si>
  <si>
    <t>Huyện Tĩnh Gia</t>
  </si>
  <si>
    <t>1003325</t>
  </si>
  <si>
    <t>Xã Minh Châu</t>
  </si>
  <si>
    <t>36001</t>
  </si>
  <si>
    <t>Thành Phố Vinh</t>
  </si>
  <si>
    <t>1003327</t>
  </si>
  <si>
    <t>Xã Chu Minh</t>
  </si>
  <si>
    <t>36003</t>
  </si>
  <si>
    <t>Thị Xã Cửa Lò</t>
  </si>
  <si>
    <t>1003329</t>
  </si>
  <si>
    <t>Xã Đông Quang</t>
  </si>
  <si>
    <t>36005</t>
  </si>
  <si>
    <t>Huyện Quế Phong</t>
  </si>
  <si>
    <t>1003331</t>
  </si>
  <si>
    <t>Xã Thái Hòa</t>
  </si>
  <si>
    <t>36007</t>
  </si>
  <si>
    <t>Huyện Quỳ Châu</t>
  </si>
  <si>
    <t>1003333</t>
  </si>
  <si>
    <t>Xã Phú Sơn</t>
  </si>
  <si>
    <t>36009</t>
  </si>
  <si>
    <t>1003335</t>
  </si>
  <si>
    <t>Xã Phú Đông</t>
  </si>
  <si>
    <t>36011</t>
  </si>
  <si>
    <t>Huyện Quỳ Hợp</t>
  </si>
  <si>
    <t>1003337</t>
  </si>
  <si>
    <t>Xã Vạn Thắng</t>
  </si>
  <si>
    <t>36013</t>
  </si>
  <si>
    <t>Huyện Nghĩa Đàn</t>
  </si>
  <si>
    <t>1003339</t>
  </si>
  <si>
    <t>Xã Đồng Thái</t>
  </si>
  <si>
    <t>36015</t>
  </si>
  <si>
    <t>Huyện Tương Dương</t>
  </si>
  <si>
    <t>1003341</t>
  </si>
  <si>
    <t>Xã Vật Lại</t>
  </si>
  <si>
    <t>36017</t>
  </si>
  <si>
    <t>Huyện Quỳnh Lưu</t>
  </si>
  <si>
    <t>1003343</t>
  </si>
  <si>
    <t>Xã Cẩm Lĩnh</t>
  </si>
  <si>
    <t>36019</t>
  </si>
  <si>
    <t>Huyện Tân Kỳ</t>
  </si>
  <si>
    <t>1003345</t>
  </si>
  <si>
    <t>Xã Thụy An</t>
  </si>
  <si>
    <t>36021</t>
  </si>
  <si>
    <t>Huyện Con Cuông</t>
  </si>
  <si>
    <t>1003347</t>
  </si>
  <si>
    <t>Xã Tiên Phong</t>
  </si>
  <si>
    <t>36023</t>
  </si>
  <si>
    <t>Huyện Yên Thành</t>
  </si>
  <si>
    <t>1003349</t>
  </si>
  <si>
    <t>Xã Cam Thượng</t>
  </si>
  <si>
    <t>36025</t>
  </si>
  <si>
    <t>Huyện Diễn Châu</t>
  </si>
  <si>
    <t>1003351</t>
  </si>
  <si>
    <t>Xã Ba Vì</t>
  </si>
  <si>
    <t>36027</t>
  </si>
  <si>
    <t>Huyện Anh Sơn</t>
  </si>
  <si>
    <t>1003353</t>
  </si>
  <si>
    <t>Xã Khánh Thượng</t>
  </si>
  <si>
    <t>36029</t>
  </si>
  <si>
    <t>Huyện Đô Lương</t>
  </si>
  <si>
    <t>1003355</t>
  </si>
  <si>
    <t>Xã Minh Quang</t>
  </si>
  <si>
    <t>36031</t>
  </si>
  <si>
    <t>Huyện Thanh Chương</t>
  </si>
  <si>
    <t>1003357</t>
  </si>
  <si>
    <t>Xã Ba Trại</t>
  </si>
  <si>
    <t>36033</t>
  </si>
  <si>
    <t>Huyện Nghi Lộc</t>
  </si>
  <si>
    <t>1003359</t>
  </si>
  <si>
    <t>Xã Tản Lĩnh</t>
  </si>
  <si>
    <t>36035</t>
  </si>
  <si>
    <t>Huyện Nam Đàn</t>
  </si>
  <si>
    <t>1003361</t>
  </si>
  <si>
    <t>Xã Vân Hòa</t>
  </si>
  <si>
    <t>36037</t>
  </si>
  <si>
    <t>Huyện Hưng Nguyên</t>
  </si>
  <si>
    <t>1003363</t>
  </si>
  <si>
    <t>Xã Yên Bài</t>
  </si>
  <si>
    <t>36039</t>
  </si>
  <si>
    <t>Thị Xã Thái Hòa</t>
  </si>
  <si>
    <t>1003501</t>
  </si>
  <si>
    <t>Thị Trấn Phúc Thọ</t>
  </si>
  <si>
    <t>37001</t>
  </si>
  <si>
    <t>Thị Xã Hà Tĩnh</t>
  </si>
  <si>
    <t>1003503</t>
  </si>
  <si>
    <t>37003</t>
  </si>
  <si>
    <t>Thị Xã Hồng Lĩnh</t>
  </si>
  <si>
    <t>1003505</t>
  </si>
  <si>
    <t>Xã Vân Nam</t>
  </si>
  <si>
    <t>37005</t>
  </si>
  <si>
    <t>Huyện Nghi Xuân</t>
  </si>
  <si>
    <t>1003507</t>
  </si>
  <si>
    <t>Xã Vân Phúc</t>
  </si>
  <si>
    <t>37007</t>
  </si>
  <si>
    <t>Huyện Đức Thọ</t>
  </si>
  <si>
    <t>1003509</t>
  </si>
  <si>
    <t>Xã Xuân Phú</t>
  </si>
  <si>
    <t>37009</t>
  </si>
  <si>
    <t>Huyện Hương Sơn</t>
  </si>
  <si>
    <t>1003511</t>
  </si>
  <si>
    <t>Xã Cẩm Đình</t>
  </si>
  <si>
    <t>37011</t>
  </si>
  <si>
    <t>Huyện Can Lộc</t>
  </si>
  <si>
    <t>1003513</t>
  </si>
  <si>
    <t>Xã Phương Độ</t>
  </si>
  <si>
    <t>37013</t>
  </si>
  <si>
    <t>Huyện Thạch Hà</t>
  </si>
  <si>
    <t>1003515</t>
  </si>
  <si>
    <t>Xã Sen Chiểu</t>
  </si>
  <si>
    <t>37015</t>
  </si>
  <si>
    <t>Huyện Cẩm Xuyên</t>
  </si>
  <si>
    <t>1003517</t>
  </si>
  <si>
    <t>Xã Võng Xuyên</t>
  </si>
  <si>
    <t>37017</t>
  </si>
  <si>
    <t>Huyện Hương Khê</t>
  </si>
  <si>
    <t>1003519</t>
  </si>
  <si>
    <t>Xã Long Xuyên</t>
  </si>
  <si>
    <t>37019</t>
  </si>
  <si>
    <t>Huyện Kỳ Anh</t>
  </si>
  <si>
    <t>1003521</t>
  </si>
  <si>
    <t>Xã Thượng Cốc</t>
  </si>
  <si>
    <t>37021</t>
  </si>
  <si>
    <t>Huyện Vũ Quang</t>
  </si>
  <si>
    <t>1003523</t>
  </si>
  <si>
    <t>Xã Hát Môn</t>
  </si>
  <si>
    <t>38001</t>
  </si>
  <si>
    <t>Thị Xã Đồng Hới</t>
  </si>
  <si>
    <t>1003525</t>
  </si>
  <si>
    <t>Xã Thọ Lộc</t>
  </si>
  <si>
    <t>38003</t>
  </si>
  <si>
    <t>Huyện Tuyên Hóa</t>
  </si>
  <si>
    <t>1003527</t>
  </si>
  <si>
    <t>Xã Tích Giang</t>
  </si>
  <si>
    <t>38005</t>
  </si>
  <si>
    <t>Huyện Minh Hóa</t>
  </si>
  <si>
    <t>1003529</t>
  </si>
  <si>
    <t>Xã Phúc Hòa</t>
  </si>
  <si>
    <t>38007</t>
  </si>
  <si>
    <t>Huyện Quảng Trạch</t>
  </si>
  <si>
    <t>1003531</t>
  </si>
  <si>
    <t>Xã Ngọc Tảo</t>
  </si>
  <si>
    <t>38009</t>
  </si>
  <si>
    <t>Huyện Bố Trạch</t>
  </si>
  <si>
    <t>1003533</t>
  </si>
  <si>
    <t>Xã Thanh Đa</t>
  </si>
  <si>
    <t>38011</t>
  </si>
  <si>
    <t>Huyện Quảng Ninh</t>
  </si>
  <si>
    <t>1003535</t>
  </si>
  <si>
    <t>Xã Trạch Mỹ Lộc</t>
  </si>
  <si>
    <t>38013</t>
  </si>
  <si>
    <t>Huyện Lệ Thủy</t>
  </si>
  <si>
    <t>1003537</t>
  </si>
  <si>
    <t>Xã Tam Thuấn</t>
  </si>
  <si>
    <t>39001</t>
  </si>
  <si>
    <t>Thành Phố Đông Hà</t>
  </si>
  <si>
    <t>1003539</t>
  </si>
  <si>
    <t>Xã Phụng Thượng</t>
  </si>
  <si>
    <t>39003</t>
  </si>
  <si>
    <t>Thị Xã Quảng Trị</t>
  </si>
  <si>
    <t>1003541</t>
  </si>
  <si>
    <t>39005</t>
  </si>
  <si>
    <t>Huyện Vĩnh Linh</t>
  </si>
  <si>
    <t>1003543</t>
  </si>
  <si>
    <t>Xã Hiệp Thuận</t>
  </si>
  <si>
    <t>39007</t>
  </si>
  <si>
    <t>Huyện Gio Linh</t>
  </si>
  <si>
    <t>1003545</t>
  </si>
  <si>
    <t>Xã Liên Hiệp</t>
  </si>
  <si>
    <t>39009</t>
  </si>
  <si>
    <t>Huyện Cam Lộ</t>
  </si>
  <si>
    <t>1003547</t>
  </si>
  <si>
    <t>Phường Đồng Tâm</t>
  </si>
  <si>
    <t>39011</t>
  </si>
  <si>
    <t>Huyện Triệu Phong</t>
  </si>
  <si>
    <t>1003701</t>
  </si>
  <si>
    <t>Thị Trấn Phùng</t>
  </si>
  <si>
    <t>39013</t>
  </si>
  <si>
    <t>Huyện Hải Lăng</t>
  </si>
  <si>
    <t>1003703</t>
  </si>
  <si>
    <t>Xã Trung Châu</t>
  </si>
  <si>
    <t>39015</t>
  </si>
  <si>
    <t>Huyện Hướng Hóa</t>
  </si>
  <si>
    <t>1003705</t>
  </si>
  <si>
    <t>Xã Thọ An</t>
  </si>
  <si>
    <t>39017</t>
  </si>
  <si>
    <t>Huyện Đa Krông</t>
  </si>
  <si>
    <t>1003707</t>
  </si>
  <si>
    <t>Xã Thọ Xuân</t>
  </si>
  <si>
    <t>40001</t>
  </si>
  <si>
    <t>Thành Phố Huế</t>
  </si>
  <si>
    <t>1003709</t>
  </si>
  <si>
    <t>Xã Hồng Hà</t>
  </si>
  <si>
    <t>40003</t>
  </si>
  <si>
    <t>Huyện Phong Điền</t>
  </si>
  <si>
    <t>1003711</t>
  </si>
  <si>
    <t>Xã Liên Hồng</t>
  </si>
  <si>
    <t>40005</t>
  </si>
  <si>
    <t>Huyện Quảng Điền</t>
  </si>
  <si>
    <t>1003713</t>
  </si>
  <si>
    <t>40007</t>
  </si>
  <si>
    <t>Huyện Hương Trà</t>
  </si>
  <si>
    <t>1003715</t>
  </si>
  <si>
    <t>Xã Hạ Mỗ</t>
  </si>
  <si>
    <t>40009</t>
  </si>
  <si>
    <t>Huyện Phú Vang</t>
  </si>
  <si>
    <t>1003717</t>
  </si>
  <si>
    <t>Xã Liên Trung</t>
  </si>
  <si>
    <t>40011</t>
  </si>
  <si>
    <t>Huyện Hương Thủy</t>
  </si>
  <si>
    <t>1003719</t>
  </si>
  <si>
    <t>Xã Phương Đình</t>
  </si>
  <si>
    <t>40013</t>
  </si>
  <si>
    <t>Huyện Phú Lộc</t>
  </si>
  <si>
    <t>1003721</t>
  </si>
  <si>
    <t>Xã Thượng Mỗ</t>
  </si>
  <si>
    <t>40015</t>
  </si>
  <si>
    <t>Huyện A Lưới</t>
  </si>
  <si>
    <t>1003723</t>
  </si>
  <si>
    <t>Xã Đan Phượng</t>
  </si>
  <si>
    <t>40017</t>
  </si>
  <si>
    <t>Huyện Nam Đông</t>
  </si>
  <si>
    <t>1003725</t>
  </si>
  <si>
    <t>Xã Tân Hội</t>
  </si>
  <si>
    <t>41001</t>
  </si>
  <si>
    <t>Quận Hải Châu</t>
  </si>
  <si>
    <t>1003727</t>
  </si>
  <si>
    <t>Xã Tân Lập</t>
  </si>
  <si>
    <t>41003</t>
  </si>
  <si>
    <t>Quận Thanh Khê</t>
  </si>
  <si>
    <t>1003729</t>
  </si>
  <si>
    <t>Xã Đồng Tháp</t>
  </si>
  <si>
    <t>41005</t>
  </si>
  <si>
    <t>Quận Sơn Trà</t>
  </si>
  <si>
    <t>1003731</t>
  </si>
  <si>
    <t>Xã Song Phượng</t>
  </si>
  <si>
    <t>41007</t>
  </si>
  <si>
    <t>Quận Ngũ Hành Sơn</t>
  </si>
  <si>
    <t>1003901</t>
  </si>
  <si>
    <t>Thị Trấn Liên Quan</t>
  </si>
  <si>
    <t>41009</t>
  </si>
  <si>
    <t>Quận Liên Chiểu</t>
  </si>
  <si>
    <t>1003903</t>
  </si>
  <si>
    <t>Xã Đại Đồng</t>
  </si>
  <si>
    <t>41011</t>
  </si>
  <si>
    <t>Huyện Hòa Vang</t>
  </si>
  <si>
    <t>1003907</t>
  </si>
  <si>
    <t>Xã Lại Thượng</t>
  </si>
  <si>
    <t>42001</t>
  </si>
  <si>
    <t>Thành Phố Tam Kỳ</t>
  </si>
  <si>
    <t>1003909</t>
  </si>
  <si>
    <t>Xã Phú Kim</t>
  </si>
  <si>
    <t>42003</t>
  </si>
  <si>
    <t>Thành Phố Hội An</t>
  </si>
  <si>
    <t>1003911</t>
  </si>
  <si>
    <t>Xã Hương Ngải</t>
  </si>
  <si>
    <t>42005</t>
  </si>
  <si>
    <t>Huyện Đông Giang</t>
  </si>
  <si>
    <t>1003913</t>
  </si>
  <si>
    <t>Xã Canh Nậu</t>
  </si>
  <si>
    <t>42007</t>
  </si>
  <si>
    <t>Huyện Đại Lộc</t>
  </si>
  <si>
    <t>1003915</t>
  </si>
  <si>
    <t>Xã Dị Nậu</t>
  </si>
  <si>
    <t>42009</t>
  </si>
  <si>
    <t>Huyện Điện Bàn</t>
  </si>
  <si>
    <t>1003917</t>
  </si>
  <si>
    <t>Xã Bình Yên</t>
  </si>
  <si>
    <t>42011</t>
  </si>
  <si>
    <t>Huyện Duy Xuyên</t>
  </si>
  <si>
    <t>1003919</t>
  </si>
  <si>
    <t>Xã Kim Quan</t>
  </si>
  <si>
    <t>42013</t>
  </si>
  <si>
    <t>Huyện Nam Giang</t>
  </si>
  <si>
    <t>1003921</t>
  </si>
  <si>
    <t>Xã Chàng Sơn</t>
  </si>
  <si>
    <t>42015</t>
  </si>
  <si>
    <t>Huyện Thăng Bình</t>
  </si>
  <si>
    <t>1003923</t>
  </si>
  <si>
    <t>Xã Thạch Xá</t>
  </si>
  <si>
    <t>42017</t>
  </si>
  <si>
    <t>Huyện Quế Sơn</t>
  </si>
  <si>
    <t>1003925</t>
  </si>
  <si>
    <t>Xã Hữu Bằng</t>
  </si>
  <si>
    <t>42019</t>
  </si>
  <si>
    <t>Huyện Hiệp Đức</t>
  </si>
  <si>
    <t>1003927</t>
  </si>
  <si>
    <t>Xã Phùng Xá</t>
  </si>
  <si>
    <t>42021</t>
  </si>
  <si>
    <t>Huyện Tiên Phước</t>
  </si>
  <si>
    <t>1003929</t>
  </si>
  <si>
    <t>Xã Tân Xã</t>
  </si>
  <si>
    <t>42023</t>
  </si>
  <si>
    <t>Huyện Phước Sơn</t>
  </si>
  <si>
    <t>1003931</t>
  </si>
  <si>
    <t>Xã Cần Kiệm</t>
  </si>
  <si>
    <t>42025</t>
  </si>
  <si>
    <t>Huyện Núi Thành</t>
  </si>
  <si>
    <t>1003933</t>
  </si>
  <si>
    <t>Xã Bình Phú</t>
  </si>
  <si>
    <t>42027</t>
  </si>
  <si>
    <t>Huyện Bắc Trà My</t>
  </si>
  <si>
    <t>1003935</t>
  </si>
  <si>
    <t>Xã Hạ Bằng</t>
  </si>
  <si>
    <t>42029</t>
  </si>
  <si>
    <t>Huyện Nam Trà My</t>
  </si>
  <si>
    <t>1003937</t>
  </si>
  <si>
    <t>Xã Đồng Trúc</t>
  </si>
  <si>
    <t>42031</t>
  </si>
  <si>
    <t>Huyện Tây Giang</t>
  </si>
  <si>
    <t>1003939</t>
  </si>
  <si>
    <t>Xã Thạch Hòa</t>
  </si>
  <si>
    <t>42033</t>
  </si>
  <si>
    <t>Huyện Nông Sơn</t>
  </si>
  <si>
    <t>1003941</t>
  </si>
  <si>
    <t>Xã Cẩm Yên</t>
  </si>
  <si>
    <t>42035</t>
  </si>
  <si>
    <t>Huyện Phú Ninh</t>
  </si>
  <si>
    <t>1003943</t>
  </si>
  <si>
    <t>Xã Yên Bình</t>
  </si>
  <si>
    <t>43001</t>
  </si>
  <si>
    <t>Thị Xã Quảng Ngãi</t>
  </si>
  <si>
    <t>1003945</t>
  </si>
  <si>
    <t>Xã Yên Trung</t>
  </si>
  <si>
    <t>43003</t>
  </si>
  <si>
    <t>Huyện Đảo Lý Sơn</t>
  </si>
  <si>
    <t>1003947</t>
  </si>
  <si>
    <t>Xã Tiến Xuân</t>
  </si>
  <si>
    <t>43005</t>
  </si>
  <si>
    <t>Huyện Bình Sơn</t>
  </si>
  <si>
    <t>1004101</t>
  </si>
  <si>
    <t>Thị Trấn Trạm Trôi</t>
  </si>
  <si>
    <t>43007</t>
  </si>
  <si>
    <t>Huyện Trà Bồng</t>
  </si>
  <si>
    <t>1004103</t>
  </si>
  <si>
    <t>Xã Đức Thượng</t>
  </si>
  <si>
    <t>43009</t>
  </si>
  <si>
    <t>Huyện Sơn Tịnh</t>
  </si>
  <si>
    <t>1004105</t>
  </si>
  <si>
    <t>43011</t>
  </si>
  <si>
    <t>Huyện Sơn Tây</t>
  </si>
  <si>
    <t>1004107</t>
  </si>
  <si>
    <t>Xã Dương Liễu</t>
  </si>
  <si>
    <t>43013</t>
  </si>
  <si>
    <t>Huyện Sơn Hà</t>
  </si>
  <si>
    <t>1004109</t>
  </si>
  <si>
    <t>Xã Đức Giang</t>
  </si>
  <si>
    <t>43015</t>
  </si>
  <si>
    <t>Huyện Tư Nghĩa</t>
  </si>
  <si>
    <t>1004111</t>
  </si>
  <si>
    <t>43017</t>
  </si>
  <si>
    <t>Huyện Nghĩa Hành</t>
  </si>
  <si>
    <t>1004113</t>
  </si>
  <si>
    <t>Xã Di Trạch</t>
  </si>
  <si>
    <t>43019</t>
  </si>
  <si>
    <t>Huyện Minh Long</t>
  </si>
  <si>
    <t>1004115</t>
  </si>
  <si>
    <t>Xã Cát Quế</t>
  </si>
  <si>
    <t>43021</t>
  </si>
  <si>
    <t>Huyện Mộ Đức</t>
  </si>
  <si>
    <t>1004117</t>
  </si>
  <si>
    <t>Xã Sơn Đồng</t>
  </si>
  <si>
    <t>43023</t>
  </si>
  <si>
    <t>Huyện Đức Phổ</t>
  </si>
  <si>
    <t>1004119</t>
  </si>
  <si>
    <t>43025</t>
  </si>
  <si>
    <t>Huyện Ba Tơ</t>
  </si>
  <si>
    <t>1004121</t>
  </si>
  <si>
    <t>Xã Đắc Sở</t>
  </si>
  <si>
    <t>43027</t>
  </si>
  <si>
    <t>Huyện Tây Trà</t>
  </si>
  <si>
    <t>1004123</t>
  </si>
  <si>
    <t>Xã Vân Canh</t>
  </si>
  <si>
    <t>44001</t>
  </si>
  <si>
    <t>Thành Phố Qui Nhơn</t>
  </si>
  <si>
    <t>1004125</t>
  </si>
  <si>
    <t>Xã Tiền Yên</t>
  </si>
  <si>
    <t>44003</t>
  </si>
  <si>
    <t>1004127</t>
  </si>
  <si>
    <t>Xã Song Phương</t>
  </si>
  <si>
    <t>44005</t>
  </si>
  <si>
    <t>Huyện Hoài Nhơn</t>
  </si>
  <si>
    <t>1004129</t>
  </si>
  <si>
    <t>Xã Lại Yên</t>
  </si>
  <si>
    <t>44007</t>
  </si>
  <si>
    <t>Huyện Hoài Ân</t>
  </si>
  <si>
    <t>1004131</t>
  </si>
  <si>
    <t>Xã An Khánh</t>
  </si>
  <si>
    <t>44009</t>
  </si>
  <si>
    <t>Huyện Phù Mỹ</t>
  </si>
  <si>
    <t>1004133</t>
  </si>
  <si>
    <t>Xã Vân Côn</t>
  </si>
  <si>
    <t>44011</t>
  </si>
  <si>
    <t>Huyện Vĩnh Thạnh</t>
  </si>
  <si>
    <t>1004135</t>
  </si>
  <si>
    <t>Xã An Thượng</t>
  </si>
  <si>
    <t>44013</t>
  </si>
  <si>
    <t>Huyện Phù Cát</t>
  </si>
  <si>
    <t>1004137</t>
  </si>
  <si>
    <t>44015</t>
  </si>
  <si>
    <t>Huyện Tây Sơn</t>
  </si>
  <si>
    <t>1004139</t>
  </si>
  <si>
    <t>Xã La Phù</t>
  </si>
  <si>
    <t>44017</t>
  </si>
  <si>
    <t>Huyện An Nhơn</t>
  </si>
  <si>
    <t>1004141</t>
  </si>
  <si>
    <t>Xã Đông La</t>
  </si>
  <si>
    <t>44019</t>
  </si>
  <si>
    <t>Huyện Tuy Phước</t>
  </si>
  <si>
    <t>1004143</t>
  </si>
  <si>
    <t>44021</t>
  </si>
  <si>
    <t>Huyện Vân Canh</t>
  </si>
  <si>
    <t>1004301</t>
  </si>
  <si>
    <t>Thị Trấn Quốc Oai</t>
  </si>
  <si>
    <t>45001</t>
  </si>
  <si>
    <t>Thành Phố Tuy Hòa</t>
  </si>
  <si>
    <t>1004303</t>
  </si>
  <si>
    <t>Xã Phú Mãn</t>
  </si>
  <si>
    <t>45003</t>
  </si>
  <si>
    <t>Huyện Đồng Xuân</t>
  </si>
  <si>
    <t>1004305</t>
  </si>
  <si>
    <t>Xã Phú Cát</t>
  </si>
  <si>
    <t>45005</t>
  </si>
  <si>
    <t>Huyện Sông Cầu</t>
  </si>
  <si>
    <t>1004307</t>
  </si>
  <si>
    <t>Xã Hòa Thạch</t>
  </si>
  <si>
    <t>45007</t>
  </si>
  <si>
    <t>Huyện Tuy An</t>
  </si>
  <si>
    <t>1004309</t>
  </si>
  <si>
    <t>Xã Tuyết Nghĩa</t>
  </si>
  <si>
    <t>45009</t>
  </si>
  <si>
    <t>Huyện Sơn Hòa</t>
  </si>
  <si>
    <t>1004311</t>
  </si>
  <si>
    <t>Xã Đông Yên</t>
  </si>
  <si>
    <t>45011</t>
  </si>
  <si>
    <t>Huyện Tây Hòa</t>
  </si>
  <si>
    <t>1004313</t>
  </si>
  <si>
    <t>Xã Liệp Tuyết</t>
  </si>
  <si>
    <t>45013</t>
  </si>
  <si>
    <t>Huyện Sông Hinh</t>
  </si>
  <si>
    <t>1004315</t>
  </si>
  <si>
    <t>Xã Ngọc Liệp</t>
  </si>
  <si>
    <t>45015</t>
  </si>
  <si>
    <t>Huyện Phú Hòa</t>
  </si>
  <si>
    <t>1004317</t>
  </si>
  <si>
    <t>Xã Ngọc Mỹ</t>
  </si>
  <si>
    <t>45017</t>
  </si>
  <si>
    <t>Huyện Đông Hòa</t>
  </si>
  <si>
    <t>1004319</t>
  </si>
  <si>
    <t>Xã Cấn Hữu</t>
  </si>
  <si>
    <t>46001</t>
  </si>
  <si>
    <t>Thành Phố Nha Trang</t>
  </si>
  <si>
    <t>1004321</t>
  </si>
  <si>
    <t>Xã Nghĩa Hương</t>
  </si>
  <si>
    <t>46003</t>
  </si>
  <si>
    <t>Huyện Vạn Ninh</t>
  </si>
  <si>
    <t>1004323</t>
  </si>
  <si>
    <t>Xã Thạch Thán</t>
  </si>
  <si>
    <t>46005</t>
  </si>
  <si>
    <t>Huyện Ninh Hòa</t>
  </si>
  <si>
    <t>1004325</t>
  </si>
  <si>
    <t>Xã Đồng Quang</t>
  </si>
  <si>
    <t>46007</t>
  </si>
  <si>
    <t>Huyện Diên Khánh</t>
  </si>
  <si>
    <t>1004327</t>
  </si>
  <si>
    <t>Xã Sài Sơn</t>
  </si>
  <si>
    <t>46009</t>
  </si>
  <si>
    <t>Thị Xã Cam Ranh</t>
  </si>
  <si>
    <t>1004329</t>
  </si>
  <si>
    <t>Xã Yên Sơn</t>
  </si>
  <si>
    <t>46011</t>
  </si>
  <si>
    <t>Huyện Khánh Vĩnh</t>
  </si>
  <si>
    <t>1004331</t>
  </si>
  <si>
    <t>Xã Phượng Cách</t>
  </si>
  <si>
    <t>46013</t>
  </si>
  <si>
    <t>Huyện Khánh Sơn</t>
  </si>
  <si>
    <t>1004333</t>
  </si>
  <si>
    <t>Xã Tân Phú</t>
  </si>
  <si>
    <t>46015</t>
  </si>
  <si>
    <t>Huyện Trường Sa</t>
  </si>
  <si>
    <t>1004335</t>
  </si>
  <si>
    <t>Xã Đại Thành</t>
  </si>
  <si>
    <t>46017</t>
  </si>
  <si>
    <t>Huyện Cam Lâm</t>
  </si>
  <si>
    <t>1004337</t>
  </si>
  <si>
    <t>Xã Tân Hòa</t>
  </si>
  <si>
    <t>47001</t>
  </si>
  <si>
    <t>Thành Phố Phan Thiết</t>
  </si>
  <si>
    <t>1004339</t>
  </si>
  <si>
    <t>Xã Cộng Hòa</t>
  </si>
  <si>
    <t>47003</t>
  </si>
  <si>
    <t>Thị Xã La Gi</t>
  </si>
  <si>
    <t>1004341</t>
  </si>
  <si>
    <t>47005</t>
  </si>
  <si>
    <t>Huyện Tuy Phong</t>
  </si>
  <si>
    <t>1004505</t>
  </si>
  <si>
    <t>Xã Phụng Châu</t>
  </si>
  <si>
    <t>47007</t>
  </si>
  <si>
    <t>Huyện Bắc Bình</t>
  </si>
  <si>
    <t>1004507</t>
  </si>
  <si>
    <t>Xã Đông Sơn</t>
  </si>
  <si>
    <t>47009</t>
  </si>
  <si>
    <t>Huyện Hàm Thuận Bắc</t>
  </si>
  <si>
    <t>1004509</t>
  </si>
  <si>
    <t>Xã Đông Phương Yên</t>
  </si>
  <si>
    <t>47011</t>
  </si>
  <si>
    <t>Huyện Hàm Thuận Nam</t>
  </si>
  <si>
    <t>1004511</t>
  </si>
  <si>
    <t>Xã Phú Nghĩa</t>
  </si>
  <si>
    <t>47013</t>
  </si>
  <si>
    <t>Huyện Tánh Linh</t>
  </si>
  <si>
    <t>1004513</t>
  </si>
  <si>
    <t>Xã Tiên Phương</t>
  </si>
  <si>
    <t>47015</t>
  </si>
  <si>
    <t>Huyện Hàm Tân</t>
  </si>
  <si>
    <t>1004515</t>
  </si>
  <si>
    <t>Xã Ngọc Sơn</t>
  </si>
  <si>
    <t>47017</t>
  </si>
  <si>
    <t>Huyện Đức Linh</t>
  </si>
  <si>
    <t>1004517</t>
  </si>
  <si>
    <t>Xã Ngọc Hòa</t>
  </si>
  <si>
    <t>47019</t>
  </si>
  <si>
    <t>Huyện Đảo Phú Quí</t>
  </si>
  <si>
    <t>1004519</t>
  </si>
  <si>
    <t>Xã Trường Yên</t>
  </si>
  <si>
    <t>48001</t>
  </si>
  <si>
    <t>Tp Phan Rang-tháp Chàm</t>
  </si>
  <si>
    <t>1004521</t>
  </si>
  <si>
    <t>Xã Thủy Xuân Tiên</t>
  </si>
  <si>
    <t>48003</t>
  </si>
  <si>
    <t>Huyện Ninh Sơn</t>
  </si>
  <si>
    <t>1004523</t>
  </si>
  <si>
    <t>Xã Thanh Bình</t>
  </si>
  <si>
    <t>48005</t>
  </si>
  <si>
    <t>Huyện Ninh Hải</t>
  </si>
  <si>
    <t>1004525</t>
  </si>
  <si>
    <t>Xã Trung Hòa</t>
  </si>
  <si>
    <t>48007</t>
  </si>
  <si>
    <t>Huyện Ninh Phước</t>
  </si>
  <si>
    <t>1004527</t>
  </si>
  <si>
    <t>48009</t>
  </si>
  <si>
    <t>Huyện Thuận Bắc</t>
  </si>
  <si>
    <t>1004529</t>
  </si>
  <si>
    <t>Xã Đại Yên</t>
  </si>
  <si>
    <t>48011</t>
  </si>
  <si>
    <t>Huyện Bác Ái</t>
  </si>
  <si>
    <t>1004531</t>
  </si>
  <si>
    <t>Xã Tân Tiến</t>
  </si>
  <si>
    <t>49001</t>
  </si>
  <si>
    <t>Thành Phố Pleiku</t>
  </si>
  <si>
    <t>1004533</t>
  </si>
  <si>
    <t>Xã Nam Phương Tiến</t>
  </si>
  <si>
    <t>49003</t>
  </si>
  <si>
    <t>Huyện Kbang</t>
  </si>
  <si>
    <t>1004535</t>
  </si>
  <si>
    <t>Xã Lam Điền</t>
  </si>
  <si>
    <t>49005</t>
  </si>
  <si>
    <t>Huyện Đăk Đoa</t>
  </si>
  <si>
    <t>1004537</t>
  </si>
  <si>
    <t>Xã Tốt Động</t>
  </si>
  <si>
    <t>49007</t>
  </si>
  <si>
    <t>Huyện Chư Păh</t>
  </si>
  <si>
    <t>1004539</t>
  </si>
  <si>
    <t>Xã Hợp Đồng</t>
  </si>
  <si>
    <t>49009</t>
  </si>
  <si>
    <t>Huyện Ia Grai</t>
  </si>
  <si>
    <t>1004541</t>
  </si>
  <si>
    <t>Xã Hoàng Văn Thụ</t>
  </si>
  <si>
    <t>49011</t>
  </si>
  <si>
    <t>Thị Xã An Khê</t>
  </si>
  <si>
    <t>1004543</t>
  </si>
  <si>
    <t>Xã Hoàng Diệu</t>
  </si>
  <si>
    <t>49013</t>
  </si>
  <si>
    <t>Huyện Kông Chro</t>
  </si>
  <si>
    <t>1004545</t>
  </si>
  <si>
    <t>Xã Hữu Văn</t>
  </si>
  <si>
    <t>49015</t>
  </si>
  <si>
    <t>Huyện Đức Cơ</t>
  </si>
  <si>
    <t>1004547</t>
  </si>
  <si>
    <t>Xã Quảng Bị</t>
  </si>
  <si>
    <t>49017</t>
  </si>
  <si>
    <t>Huyện Chư Prông</t>
  </si>
  <si>
    <t>1004549</t>
  </si>
  <si>
    <t>Xã Mỹ Lương</t>
  </si>
  <si>
    <t>49019</t>
  </si>
  <si>
    <t>Huyện Chư Sê</t>
  </si>
  <si>
    <t>1004551</t>
  </si>
  <si>
    <t>Xã Thượng Vực</t>
  </si>
  <si>
    <t>49021</t>
  </si>
  <si>
    <t>Thị Xã Ayun Pa</t>
  </si>
  <si>
    <t>1004553</t>
  </si>
  <si>
    <t>49023</t>
  </si>
  <si>
    <t>Huyện Krông Pa</t>
  </si>
  <si>
    <t>1004555</t>
  </si>
  <si>
    <t>Xã Hồng Phong</t>
  </si>
  <si>
    <t>49025</t>
  </si>
  <si>
    <t>Huyện Phú Thiện</t>
  </si>
  <si>
    <t>1004557</t>
  </si>
  <si>
    <t>Xã Đồng Phú</t>
  </si>
  <si>
    <t>49027</t>
  </si>
  <si>
    <t>Huyện Mang Yang</t>
  </si>
  <si>
    <t>1004559</t>
  </si>
  <si>
    <t>Xã Văn Võ</t>
  </si>
  <si>
    <t>49029</t>
  </si>
  <si>
    <t>Huyện Đăk Pơ</t>
  </si>
  <si>
    <t>1004561</t>
  </si>
  <si>
    <t>Xã Đồng Lạc</t>
  </si>
  <si>
    <t>49031</t>
  </si>
  <si>
    <t>Huyện Ia Pa</t>
  </si>
  <si>
    <t>1004563</t>
  </si>
  <si>
    <t>Xã Hòa Chính</t>
  </si>
  <si>
    <t>50001</t>
  </si>
  <si>
    <t>Quận 1</t>
  </si>
  <si>
    <t>1004565</t>
  </si>
  <si>
    <t>Xã Phú Nam An</t>
  </si>
  <si>
    <t>50003</t>
  </si>
  <si>
    <t>Quận 2</t>
  </si>
  <si>
    <t>1004701</t>
  </si>
  <si>
    <t>Thị Trấn Kim Bài</t>
  </si>
  <si>
    <t>50005</t>
  </si>
  <si>
    <t>Quận 3</t>
  </si>
  <si>
    <t>1004707</t>
  </si>
  <si>
    <t>50007</t>
  </si>
  <si>
    <t>Quận 4</t>
  </si>
  <si>
    <t>1004709</t>
  </si>
  <si>
    <t>50009</t>
  </si>
  <si>
    <t>Quận 5</t>
  </si>
  <si>
    <t>1004711</t>
  </si>
  <si>
    <t>Xã Cự Khê</t>
  </si>
  <si>
    <t>50011</t>
  </si>
  <si>
    <t>Quận 6</t>
  </si>
  <si>
    <t>1004713</t>
  </si>
  <si>
    <t>Xã Bích Hòa</t>
  </si>
  <si>
    <t>50013</t>
  </si>
  <si>
    <t>Quận 7</t>
  </si>
  <si>
    <t>1004715</t>
  </si>
  <si>
    <t>Xã Cao Viên</t>
  </si>
  <si>
    <t>50015</t>
  </si>
  <si>
    <t>Quận 8</t>
  </si>
  <si>
    <t>1004717</t>
  </si>
  <si>
    <t>Xã Mỹ Hưng</t>
  </si>
  <si>
    <t>50017</t>
  </si>
  <si>
    <t>Quận 9</t>
  </si>
  <si>
    <t>1004719</t>
  </si>
  <si>
    <t>Xã Bình Minh</t>
  </si>
  <si>
    <t>50019</t>
  </si>
  <si>
    <t>Quận 10</t>
  </si>
  <si>
    <t>1004721</t>
  </si>
  <si>
    <t>Xã Tam Hưng</t>
  </si>
  <si>
    <t>50021</t>
  </si>
  <si>
    <t>Quận 11</t>
  </si>
  <si>
    <t>1004723</t>
  </si>
  <si>
    <t>Xã Thanh Cao</t>
  </si>
  <si>
    <t>50023</t>
  </si>
  <si>
    <t>Quận 12</t>
  </si>
  <si>
    <t>1004725</t>
  </si>
  <si>
    <t>Xã Thanh Thùy</t>
  </si>
  <si>
    <t>50025</t>
  </si>
  <si>
    <t>Quận Gò Vấp</t>
  </si>
  <si>
    <t>1004727</t>
  </si>
  <si>
    <t>Xã Thanh Mai</t>
  </si>
  <si>
    <t>50027</t>
  </si>
  <si>
    <t>Quận Tân Bình</t>
  </si>
  <si>
    <t>1004729</t>
  </si>
  <si>
    <t>Xã Kim An</t>
  </si>
  <si>
    <t>50029</t>
  </si>
  <si>
    <t>Quận Bình Thạnh</t>
  </si>
  <si>
    <t>1004731</t>
  </si>
  <si>
    <t>Xã Kim Thư</t>
  </si>
  <si>
    <t>50031</t>
  </si>
  <si>
    <t>Quận Phú Nhuận</t>
  </si>
  <si>
    <t>1004733</t>
  </si>
  <si>
    <t>Xã Thanh Văn</t>
  </si>
  <si>
    <t>50033</t>
  </si>
  <si>
    <t>Quận Thủ Đức</t>
  </si>
  <si>
    <t>1004735</t>
  </si>
  <si>
    <t>Xã Đỗ Động</t>
  </si>
  <si>
    <t>50035</t>
  </si>
  <si>
    <t>Quận Tân Phú</t>
  </si>
  <si>
    <t>1004737</t>
  </si>
  <si>
    <t>Xã Tân Ước</t>
  </si>
  <si>
    <t>50037</t>
  </si>
  <si>
    <t>Quận Bình Tân</t>
  </si>
  <si>
    <t>1004739</t>
  </si>
  <si>
    <t>Xã Phương Trung</t>
  </si>
  <si>
    <t>50039</t>
  </si>
  <si>
    <t>Huyện Bình Chánh</t>
  </si>
  <si>
    <t>1004741</t>
  </si>
  <si>
    <t>Xã Liên Châu</t>
  </si>
  <si>
    <t>50041</t>
  </si>
  <si>
    <t>Huyện Nhà Bè</t>
  </si>
  <si>
    <t>1004743</t>
  </si>
  <si>
    <t>Xã Dân Hòa</t>
  </si>
  <si>
    <t>50043</t>
  </si>
  <si>
    <t>Huyện Cần Giờ</t>
  </si>
  <si>
    <t>1004745</t>
  </si>
  <si>
    <t>Xã Cao Dương</t>
  </si>
  <si>
    <t>50045</t>
  </si>
  <si>
    <t>Huyện Củ Chi</t>
  </si>
  <si>
    <t>1004747</t>
  </si>
  <si>
    <t>Xã Xuân Dương</t>
  </si>
  <si>
    <t>50047</t>
  </si>
  <si>
    <t>Huyện Hóc Môn</t>
  </si>
  <si>
    <t>1004749</t>
  </si>
  <si>
    <t>Xã Hồng Dương</t>
  </si>
  <si>
    <t>51001</t>
  </si>
  <si>
    <t>Thị Xã Kon Tum</t>
  </si>
  <si>
    <t>1004901</t>
  </si>
  <si>
    <t>Thị Trấn Thường Tín</t>
  </si>
  <si>
    <t>51003</t>
  </si>
  <si>
    <t>Huyện Đắk Glei</t>
  </si>
  <si>
    <t>1004903</t>
  </si>
  <si>
    <t>Xã Khánh Hà</t>
  </si>
  <si>
    <t>51005</t>
  </si>
  <si>
    <t>Huyện Ngọc Hồi</t>
  </si>
  <si>
    <t>1004907</t>
  </si>
  <si>
    <t>Xã Duyên Thái</t>
  </si>
  <si>
    <t>51007</t>
  </si>
  <si>
    <t>Huyện Đắk Tô</t>
  </si>
  <si>
    <t>1004909</t>
  </si>
  <si>
    <t>Xã Nhị Khê</t>
  </si>
  <si>
    <t>51009</t>
  </si>
  <si>
    <t>Huyện Kon Plông</t>
  </si>
  <si>
    <t>1004911</t>
  </si>
  <si>
    <t>Xã Hòa Bình</t>
  </si>
  <si>
    <t>51011</t>
  </si>
  <si>
    <t>Huyện Đắk Hà</t>
  </si>
  <si>
    <t>1004913</t>
  </si>
  <si>
    <t>Xã Văn Bình</t>
  </si>
  <si>
    <t>51013</t>
  </si>
  <si>
    <t>Huyện Sa Thầy</t>
  </si>
  <si>
    <t>1004915</t>
  </si>
  <si>
    <t>Xã Vân Tảo</t>
  </si>
  <si>
    <t>51015</t>
  </si>
  <si>
    <t>Huyện Tu Rơ Mông</t>
  </si>
  <si>
    <t>1004917</t>
  </si>
  <si>
    <t>Xã Hồng Vân</t>
  </si>
  <si>
    <t>51017</t>
  </si>
  <si>
    <t>Huyện Kon Rẫy</t>
  </si>
  <si>
    <t>1004919</t>
  </si>
  <si>
    <t>Xã Hiền Giang</t>
  </si>
  <si>
    <t>52001</t>
  </si>
  <si>
    <t>Thành Phố Buôn Ma Thuột</t>
  </si>
  <si>
    <t>1004921</t>
  </si>
  <si>
    <t>Xã Liên Phương</t>
  </si>
  <si>
    <t>52003</t>
  </si>
  <si>
    <t>Huyện Eah''leo</t>
  </si>
  <si>
    <t>1004923</t>
  </si>
  <si>
    <t>Xã Văn Phú</t>
  </si>
  <si>
    <t>52005</t>
  </si>
  <si>
    <t>Huyện Ea Súp</t>
  </si>
  <si>
    <t>1004925</t>
  </si>
  <si>
    <t>Xã Tự Nhiên</t>
  </si>
  <si>
    <t>52007</t>
  </si>
  <si>
    <t>Huyện Krông Năng</t>
  </si>
  <si>
    <t>1004927</t>
  </si>
  <si>
    <t>Xã Thư Phú</t>
  </si>
  <si>
    <t>52009</t>
  </si>
  <si>
    <t>Huyện Krông Búk</t>
  </si>
  <si>
    <t>1004929</t>
  </si>
  <si>
    <t>Xã Tiền Phong</t>
  </si>
  <si>
    <t>52011</t>
  </si>
  <si>
    <t>Huyện Buôn Đôn</t>
  </si>
  <si>
    <t>1004931</t>
  </si>
  <si>
    <t>Xã Hà Hồi</t>
  </si>
  <si>
    <t>52013</t>
  </si>
  <si>
    <t>Huyện Cư M''gar</t>
  </si>
  <si>
    <t>1004933</t>
  </si>
  <si>
    <t>Xã Nguyễn Trãi</t>
  </si>
  <si>
    <t>52015</t>
  </si>
  <si>
    <t>Huyện Ea Kar</t>
  </si>
  <si>
    <t>1004935</t>
  </si>
  <si>
    <t>Xã Chương Dương</t>
  </si>
  <si>
    <t>52017</t>
  </si>
  <si>
    <t>Huyện M''drắk</t>
  </si>
  <si>
    <t>1004937</t>
  </si>
  <si>
    <t>52019</t>
  </si>
  <si>
    <t>Huyện Krông Pắk</t>
  </si>
  <si>
    <t>1004939</t>
  </si>
  <si>
    <t>Xã Quất Động</t>
  </si>
  <si>
    <t>52021</t>
  </si>
  <si>
    <t>Huyện Cư Kuin</t>
  </si>
  <si>
    <t>1004941</t>
  </si>
  <si>
    <t>Xã Thắng Lợi</t>
  </si>
  <si>
    <t>52023</t>
  </si>
  <si>
    <t>Huyện Krông Ana</t>
  </si>
  <si>
    <t>1004943</t>
  </si>
  <si>
    <t>Xã Lê Lợi</t>
  </si>
  <si>
    <t>52025</t>
  </si>
  <si>
    <t>Huyện Krông Bông</t>
  </si>
  <si>
    <t>1004945</t>
  </si>
  <si>
    <t>Xã Dũng Tiến</t>
  </si>
  <si>
    <t>52027</t>
  </si>
  <si>
    <t>Huyện Lăk</t>
  </si>
  <si>
    <t>1004947</t>
  </si>
  <si>
    <t>Xã Nghiêm Xuyên</t>
  </si>
  <si>
    <t>52029</t>
  </si>
  <si>
    <t>Thị Xã Buôn Hồ</t>
  </si>
  <si>
    <t>1004949</t>
  </si>
  <si>
    <t>Xã Tô Hiệu</t>
  </si>
  <si>
    <t>53001</t>
  </si>
  <si>
    <t>Thị Xã Gia Nghĩa</t>
  </si>
  <si>
    <t>1004951</t>
  </si>
  <si>
    <t>Xã Thống Nhất</t>
  </si>
  <si>
    <t>53003</t>
  </si>
  <si>
    <t>Huyện Đắk Mil</t>
  </si>
  <si>
    <t>1004953</t>
  </si>
  <si>
    <t>Xã Văn Tự</t>
  </si>
  <si>
    <t>53005</t>
  </si>
  <si>
    <t>Huyện Krông Nô</t>
  </si>
  <si>
    <t>1004955</t>
  </si>
  <si>
    <t>Xã Vạn Điểm</t>
  </si>
  <si>
    <t>53007</t>
  </si>
  <si>
    <t>Huyện Đắk Song</t>
  </si>
  <si>
    <t>1004957</t>
  </si>
  <si>
    <t>Xã Minh Cường</t>
  </si>
  <si>
    <t>53009</t>
  </si>
  <si>
    <t>Huyện Đắk R''lấp</t>
  </si>
  <si>
    <t>1004959</t>
  </si>
  <si>
    <t>Xã Ninh Sở</t>
  </si>
  <si>
    <t>53011</t>
  </si>
  <si>
    <t>Huyện Đắk Glong</t>
  </si>
  <si>
    <t>1005101</t>
  </si>
  <si>
    <t>Thị Trấn Tế Tiêu</t>
  </si>
  <si>
    <t>53013</t>
  </si>
  <si>
    <t>Huyện Cư Jút</t>
  </si>
  <si>
    <t>1005103</t>
  </si>
  <si>
    <t>Xã Đồng Tâm</t>
  </si>
  <si>
    <t>53015</t>
  </si>
  <si>
    <t>Huyện Tuy Đức</t>
  </si>
  <si>
    <t>1005105</t>
  </si>
  <si>
    <t>Xã Thượng Lâm</t>
  </si>
  <si>
    <t>54001</t>
  </si>
  <si>
    <t>Thành Phố Đà Lạt</t>
  </si>
  <si>
    <t>1005107</t>
  </si>
  <si>
    <t>Xã Tuy Lai</t>
  </si>
  <si>
    <t>54003</t>
  </si>
  <si>
    <t>Thị Xã Bảo Lộc</t>
  </si>
  <si>
    <t>1005109</t>
  </si>
  <si>
    <t>Xã Phúc Lâm</t>
  </si>
  <si>
    <t>54005</t>
  </si>
  <si>
    <t>Huyện Lạc Dương</t>
  </si>
  <si>
    <t>1005111</t>
  </si>
  <si>
    <t>Xã Mỹ Thành</t>
  </si>
  <si>
    <t>54007</t>
  </si>
  <si>
    <t>Huyện Đơn Dương</t>
  </si>
  <si>
    <t>1005113</t>
  </si>
  <si>
    <t>Xã Bột Xuyên</t>
  </si>
  <si>
    <t>54009</t>
  </si>
  <si>
    <t>Huyện Đức Trọng</t>
  </si>
  <si>
    <t>1005115</t>
  </si>
  <si>
    <t>Xã An Mỹ</t>
  </si>
  <si>
    <t>54011</t>
  </si>
  <si>
    <t>Huyện Lâm Hà</t>
  </si>
  <si>
    <t>1005117</t>
  </si>
  <si>
    <t>Xã Hồng Sơn</t>
  </si>
  <si>
    <t>54013</t>
  </si>
  <si>
    <t>1005119</t>
  </si>
  <si>
    <t>Xã Lê Thanh</t>
  </si>
  <si>
    <t>54015</t>
  </si>
  <si>
    <t>Huyện Di Linh</t>
  </si>
  <si>
    <t>1005121</t>
  </si>
  <si>
    <t>Xã Xuy Xá</t>
  </si>
  <si>
    <t>54017</t>
  </si>
  <si>
    <t>Huyện Đạ Huoai</t>
  </si>
  <si>
    <t>1005123</t>
  </si>
  <si>
    <t>54019</t>
  </si>
  <si>
    <t>Huyện Đạ Tẻh</t>
  </si>
  <si>
    <t>1005125</t>
  </si>
  <si>
    <t>Xã Phù Lưu Tế</t>
  </si>
  <si>
    <t>54021</t>
  </si>
  <si>
    <t>Huyện Cát Tiên</t>
  </si>
  <si>
    <t>1005127</t>
  </si>
  <si>
    <t>Xã Đại Nghĩa</t>
  </si>
  <si>
    <t>54023</t>
  </si>
  <si>
    <t>Huyện Đam Rông</t>
  </si>
  <si>
    <t>1005129</t>
  </si>
  <si>
    <t>Xã Đại Hưng</t>
  </si>
  <si>
    <t>55001</t>
  </si>
  <si>
    <t>Thị Xã Thủ Dầu Một</t>
  </si>
  <si>
    <t>1005131</t>
  </si>
  <si>
    <t>Xã Vạn Kim</t>
  </si>
  <si>
    <t>55003</t>
  </si>
  <si>
    <t>Huyện Bến Cát</t>
  </si>
  <si>
    <t>1005133</t>
  </si>
  <si>
    <t>Xã Đốc Tín</t>
  </si>
  <si>
    <t>55005</t>
  </si>
  <si>
    <t>Huyện Tân Uyên</t>
  </si>
  <si>
    <t>1005135</t>
  </si>
  <si>
    <t>Xã Hương Sơn</t>
  </si>
  <si>
    <t>55007</t>
  </si>
  <si>
    <t>Huyện Thuận An</t>
  </si>
  <si>
    <t>1005137</t>
  </si>
  <si>
    <t>Xã Hùng Tiến</t>
  </si>
  <si>
    <t>55009</t>
  </si>
  <si>
    <t>Huyện Dầu Tiếng</t>
  </si>
  <si>
    <t>1005139</t>
  </si>
  <si>
    <t>Xã An Tiến</t>
  </si>
  <si>
    <t>55011</t>
  </si>
  <si>
    <t>Huyện Phú Giáo</t>
  </si>
  <si>
    <t>1005141</t>
  </si>
  <si>
    <t>Xã Hợp Tiến</t>
  </si>
  <si>
    <t>55013</t>
  </si>
  <si>
    <t>Huyện Dĩ An</t>
  </si>
  <si>
    <t>1005143</t>
  </si>
  <si>
    <t>Xã Hợp Thanh</t>
  </si>
  <si>
    <t>56001</t>
  </si>
  <si>
    <t>Thị Xã Đồng Xoài</t>
  </si>
  <si>
    <t>1005145</t>
  </si>
  <si>
    <t>Xã An Phú</t>
  </si>
  <si>
    <t>56003</t>
  </si>
  <si>
    <t>Thị Xã Phước Long</t>
  </si>
  <si>
    <t>1005301</t>
  </si>
  <si>
    <t>Thị Trấn Vân Đình</t>
  </si>
  <si>
    <t>56005</t>
  </si>
  <si>
    <t>Huyện Lộc Ninh</t>
  </si>
  <si>
    <t>1005303</t>
  </si>
  <si>
    <t>Xã Viên An</t>
  </si>
  <si>
    <t>56007</t>
  </si>
  <si>
    <t>Huyện Bù Đăng</t>
  </si>
  <si>
    <t>1005305</t>
  </si>
  <si>
    <t>Xã Viên Nội</t>
  </si>
  <si>
    <t>56009</t>
  </si>
  <si>
    <t>Thị Xã Bình Long</t>
  </si>
  <si>
    <t>1005307</t>
  </si>
  <si>
    <t>Xã Sơn Công</t>
  </si>
  <si>
    <t>56011</t>
  </si>
  <si>
    <t>Huyện Đồng Phú</t>
  </si>
  <si>
    <t>1005309</t>
  </si>
  <si>
    <t>Xã Đồng Tiến</t>
  </si>
  <si>
    <t>56013</t>
  </si>
  <si>
    <t>Huyện Bù Đốp</t>
  </si>
  <si>
    <t>1005311</t>
  </si>
  <si>
    <t>Xã Vạn Thái</t>
  </si>
  <si>
    <t>56015</t>
  </si>
  <si>
    <t>Huyện Chơn Thành</t>
  </si>
  <si>
    <t>1005313</t>
  </si>
  <si>
    <t>Xã Hòa Xá</t>
  </si>
  <si>
    <t>56017</t>
  </si>
  <si>
    <t>Huyện Hớn Quản</t>
  </si>
  <si>
    <t>1005315</t>
  </si>
  <si>
    <t>Xã Hòa Nam</t>
  </si>
  <si>
    <t>56019</t>
  </si>
  <si>
    <t>Huyện Bù Gia Mập</t>
  </si>
  <si>
    <t>1005317</t>
  </si>
  <si>
    <t>Xã Hòa Phú</t>
  </si>
  <si>
    <t>57001</t>
  </si>
  <si>
    <t>Thị Xã Tây Ninh</t>
  </si>
  <si>
    <t>1005319</t>
  </si>
  <si>
    <t>Xã Phù Lưu</t>
  </si>
  <si>
    <t>57003</t>
  </si>
  <si>
    <t>Huyện Tân Biên</t>
  </si>
  <si>
    <t>1005321</t>
  </si>
  <si>
    <t>Xã Lưu Hoàng</t>
  </si>
  <si>
    <t>57005</t>
  </si>
  <si>
    <t>Huyện Tân Châu</t>
  </si>
  <si>
    <t>1005323</t>
  </si>
  <si>
    <t>Xã Hồng Quang</t>
  </si>
  <si>
    <t>57007</t>
  </si>
  <si>
    <t>Huyện Dương Minh Châu</t>
  </si>
  <si>
    <t>1005325</t>
  </si>
  <si>
    <t>Xã Cao Thành</t>
  </si>
  <si>
    <t>57009</t>
  </si>
  <si>
    <t>Huyện Châu Thành</t>
  </si>
  <si>
    <t>1005327</t>
  </si>
  <si>
    <t>Xã Tân Phương</t>
  </si>
  <si>
    <t>57011</t>
  </si>
  <si>
    <t>Huyện Hòa Thành</t>
  </si>
  <si>
    <t>1005329</t>
  </si>
  <si>
    <t>Xã Hoa Sơn</t>
  </si>
  <si>
    <t>57013</t>
  </si>
  <si>
    <t>Huyện Bến Cầu</t>
  </si>
  <si>
    <t>1005331</t>
  </si>
  <si>
    <t>Xã Trường Thịnh</t>
  </si>
  <si>
    <t>57015</t>
  </si>
  <si>
    <t>Huyện Gò Dầu</t>
  </si>
  <si>
    <t>1005333</t>
  </si>
  <si>
    <t>Xã Quảng Phú Cầu</t>
  </si>
  <si>
    <t>57017</t>
  </si>
  <si>
    <t>Huyện Trảng Bàng</t>
  </si>
  <si>
    <t>1005335</t>
  </si>
  <si>
    <t>Xã Liên Bạt</t>
  </si>
  <si>
    <t>58001</t>
  </si>
  <si>
    <t>Thành Phố Biên Hòa</t>
  </si>
  <si>
    <t>1005337</t>
  </si>
  <si>
    <t>Xã Phương Tú</t>
  </si>
  <si>
    <t>58003</t>
  </si>
  <si>
    <t>Thị Xã Long Khánh</t>
  </si>
  <si>
    <t>1005339</t>
  </si>
  <si>
    <t>Xã Tảo Dương Văn</t>
  </si>
  <si>
    <t>58005</t>
  </si>
  <si>
    <t>Huyện Định Quán</t>
  </si>
  <si>
    <t>1005341</t>
  </si>
  <si>
    <t>Xã Đội Bình</t>
  </si>
  <si>
    <t>58007</t>
  </si>
  <si>
    <t>Huyện Vĩnh Cửu</t>
  </si>
  <si>
    <t>1005343</t>
  </si>
  <si>
    <t>Xã Đại Hùng</t>
  </si>
  <si>
    <t>58009</t>
  </si>
  <si>
    <t>Huyện Thống Nhất</t>
  </si>
  <si>
    <t>1005345</t>
  </si>
  <si>
    <t>Xã Đại Cường</t>
  </si>
  <si>
    <t>58011</t>
  </si>
  <si>
    <t>Huyện Tân Phú</t>
  </si>
  <si>
    <t>1005347</t>
  </si>
  <si>
    <t>Xã Đông Lỗ</t>
  </si>
  <si>
    <t>58013</t>
  </si>
  <si>
    <t>Huyện Xuân Lộc</t>
  </si>
  <si>
    <t>1005349</t>
  </si>
  <si>
    <t>Xã Trung Tú</t>
  </si>
  <si>
    <t>58015</t>
  </si>
  <si>
    <t>Huyện Long Thành</t>
  </si>
  <si>
    <t>1005351</t>
  </si>
  <si>
    <t>Xã Đồng Tân</t>
  </si>
  <si>
    <t>58017</t>
  </si>
  <si>
    <t>Huyện Nhơn Trạch</t>
  </si>
  <si>
    <t>1005353</t>
  </si>
  <si>
    <t>Xã Minh Đức</t>
  </si>
  <si>
    <t>58019</t>
  </si>
  <si>
    <t>Huyện Trảng Bom</t>
  </si>
  <si>
    <t>1005355</t>
  </si>
  <si>
    <t>Xã Kim Đường</t>
  </si>
  <si>
    <t>58021</t>
  </si>
  <si>
    <t>Huyện Cẩm Mỹ</t>
  </si>
  <si>
    <t>1005357</t>
  </si>
  <si>
    <t>Xã Hòa Lâm</t>
  </si>
  <si>
    <t>59001</t>
  </si>
  <si>
    <t>Thành Phố Vũng Tàu</t>
  </si>
  <si>
    <t>1005359</t>
  </si>
  <si>
    <t>Xã Trầm Lộng</t>
  </si>
  <si>
    <t>59003</t>
  </si>
  <si>
    <t>Thị Xã Bà Rịa</t>
  </si>
  <si>
    <t>1005501</t>
  </si>
  <si>
    <t>Thị Trấn Phú Xuyên</t>
  </si>
  <si>
    <t>59005</t>
  </si>
  <si>
    <t>Huyện Châu Đức</t>
  </si>
  <si>
    <t>1005503</t>
  </si>
  <si>
    <t>Thị Trấn Phú Minh</t>
  </si>
  <si>
    <t>59007</t>
  </si>
  <si>
    <t>Huyện Xuyên Mộc</t>
  </si>
  <si>
    <t>1005505</t>
  </si>
  <si>
    <t>Xã Hồng Minh</t>
  </si>
  <si>
    <t>59009</t>
  </si>
  <si>
    <t>Huyện Tân Thành</t>
  </si>
  <si>
    <t>1005507</t>
  </si>
  <si>
    <t>Xã Phượng Dực</t>
  </si>
  <si>
    <t>59011</t>
  </si>
  <si>
    <t>Huyện Long Điền</t>
  </si>
  <si>
    <t>1005509</t>
  </si>
  <si>
    <t>Xã Đại Thắng</t>
  </si>
  <si>
    <t>59013</t>
  </si>
  <si>
    <t>Huyện Côn Đảo</t>
  </si>
  <si>
    <t>1005511</t>
  </si>
  <si>
    <t>Xã Tri Trung</t>
  </si>
  <si>
    <t>59015</t>
  </si>
  <si>
    <t>Huyện Đất Đỏ</t>
  </si>
  <si>
    <t>1005513</t>
  </si>
  <si>
    <t>Xã Văn Hoàng</t>
  </si>
  <si>
    <t>60001</t>
  </si>
  <si>
    <t>Thị Xã Tân An</t>
  </si>
  <si>
    <t>1005515</t>
  </si>
  <si>
    <t>Xã Phú Túc</t>
  </si>
  <si>
    <t>60003</t>
  </si>
  <si>
    <t>Huyện Tân Hưng</t>
  </si>
  <si>
    <t>1005517</t>
  </si>
  <si>
    <t>Xã Hoàng Long</t>
  </si>
  <si>
    <t>60005</t>
  </si>
  <si>
    <t>Huyện Vĩnh Hưng</t>
  </si>
  <si>
    <t>1005519</t>
  </si>
  <si>
    <t>Xã Quang Trung</t>
  </si>
  <si>
    <t>60009</t>
  </si>
  <si>
    <t>Huyện Tân Thạnh</t>
  </si>
  <si>
    <t>1005521</t>
  </si>
  <si>
    <t>Xã Nam Triều</t>
  </si>
  <si>
    <t>60011</t>
  </si>
  <si>
    <t>Huyện Thạnh Hóa</t>
  </si>
  <si>
    <t>1005523</t>
  </si>
  <si>
    <t>60013</t>
  </si>
  <si>
    <t>Huyện Đức Huệ</t>
  </si>
  <si>
    <t>1005525</t>
  </si>
  <si>
    <t>Xã Sơn Hà</t>
  </si>
  <si>
    <t>60015</t>
  </si>
  <si>
    <t>Huyện Đức Hòa</t>
  </si>
  <si>
    <t>1005527</t>
  </si>
  <si>
    <t>Xã Chuyên Mỹ</t>
  </si>
  <si>
    <t>60017</t>
  </si>
  <si>
    <t>Huyện Bến Lức</t>
  </si>
  <si>
    <t>1005529</t>
  </si>
  <si>
    <t>Xã Phúc Tiến</t>
  </si>
  <si>
    <t>60019</t>
  </si>
  <si>
    <t>Huyện Thủ Thừa</t>
  </si>
  <si>
    <t>1005531</t>
  </si>
  <si>
    <t>Xã Vân Từ</t>
  </si>
  <si>
    <t>60021</t>
  </si>
  <si>
    <t>1005533</t>
  </si>
  <si>
    <t>Xã Đại Xuyên</t>
  </si>
  <si>
    <t>60023</t>
  </si>
  <si>
    <t>Huyện Tân Trụ</t>
  </si>
  <si>
    <t>1005535</t>
  </si>
  <si>
    <t>Xã Phú Yên</t>
  </si>
  <si>
    <t>60025</t>
  </si>
  <si>
    <t>Huyện Cần Đước</t>
  </si>
  <si>
    <t>1005537</t>
  </si>
  <si>
    <t>Xã Châu Can</t>
  </si>
  <si>
    <t>60027</t>
  </si>
  <si>
    <t>Huyện Cần Giuộc</t>
  </si>
  <si>
    <t>1005539</t>
  </si>
  <si>
    <t>Xã Văn Nhân</t>
  </si>
  <si>
    <t>61001</t>
  </si>
  <si>
    <t>Thành Phố Cao Lãnh</t>
  </si>
  <si>
    <t>1005541</t>
  </si>
  <si>
    <t>Xã Thụy Phú</t>
  </si>
  <si>
    <t>61003</t>
  </si>
  <si>
    <t>Thị Xã Sa Đéc</t>
  </si>
  <si>
    <t>1005543</t>
  </si>
  <si>
    <t>Xã Hồng Thái</t>
  </si>
  <si>
    <t>61005</t>
  </si>
  <si>
    <t>Huyện Tân Hồng</t>
  </si>
  <si>
    <t>1005545</t>
  </si>
  <si>
    <t>Xã Nam Phong</t>
  </si>
  <si>
    <t>61007</t>
  </si>
  <si>
    <t>Huyện Hồng Ngự</t>
  </si>
  <si>
    <t>1005547</t>
  </si>
  <si>
    <t>Xã Khai Thái</t>
  </si>
  <si>
    <t>61009</t>
  </si>
  <si>
    <t>1005549</t>
  </si>
  <si>
    <t>Xã Tri Thủy</t>
  </si>
  <si>
    <t>61011</t>
  </si>
  <si>
    <t>Huyện Thanh Bình</t>
  </si>
  <si>
    <t>1005551</t>
  </si>
  <si>
    <t>Xã Bạch Hạ</t>
  </si>
  <si>
    <t>61013</t>
  </si>
  <si>
    <t>Huyện Tháp Mười</t>
  </si>
  <si>
    <t>1005553</t>
  </si>
  <si>
    <t>Xã Quang Lãng</t>
  </si>
  <si>
    <t>61015</t>
  </si>
  <si>
    <t>Huyện Cao Lãnh</t>
  </si>
  <si>
    <t>1005555</t>
  </si>
  <si>
    <t>Xã Minh Tân</t>
  </si>
  <si>
    <t>61017</t>
  </si>
  <si>
    <t>Huyện Lấp Vò</t>
  </si>
  <si>
    <t>1005701</t>
  </si>
  <si>
    <t>Thị Trấn Quang Minh</t>
  </si>
  <si>
    <t>61019</t>
  </si>
  <si>
    <t>Huyện Lai Vung</t>
  </si>
  <si>
    <t>1005703</t>
  </si>
  <si>
    <t>Thị Trấn Chi Đông</t>
  </si>
  <si>
    <t>61021</t>
  </si>
  <si>
    <t>1005705</t>
  </si>
  <si>
    <t>Xã Kim Hoa</t>
  </si>
  <si>
    <t>61023</t>
  </si>
  <si>
    <t>Thị Xã Hồng Ngự</t>
  </si>
  <si>
    <t>1005707</t>
  </si>
  <si>
    <t>Xã Thạch Đà</t>
  </si>
  <si>
    <t>62001</t>
  </si>
  <si>
    <t>Thành Phố Long Xuyên</t>
  </si>
  <si>
    <t>1005709</t>
  </si>
  <si>
    <t>Xã Tiến Thắng</t>
  </si>
  <si>
    <t>62003</t>
  </si>
  <si>
    <t>Thị Xã Châu Đốc</t>
  </si>
  <si>
    <t>1005711</t>
  </si>
  <si>
    <t>Xã Tự Lập</t>
  </si>
  <si>
    <t>62005</t>
  </si>
  <si>
    <t>Huyện An Phú</t>
  </si>
  <si>
    <t>1005713</t>
  </si>
  <si>
    <t>Xã Thanh Lâm</t>
  </si>
  <si>
    <t>62007</t>
  </si>
  <si>
    <t>1005715</t>
  </si>
  <si>
    <t>Xã Tam Đồng</t>
  </si>
  <si>
    <t>62009</t>
  </si>
  <si>
    <t>Huyện Phú Tân</t>
  </si>
  <si>
    <t>1005717</t>
  </si>
  <si>
    <t>62011</t>
  </si>
  <si>
    <t>Huyện Châu Phú</t>
  </si>
  <si>
    <t>1005719</t>
  </si>
  <si>
    <t>Xã Vạn Yên</t>
  </si>
  <si>
    <t>62013</t>
  </si>
  <si>
    <t>Huyện Tịnh Biên</t>
  </si>
  <si>
    <t>1005721</t>
  </si>
  <si>
    <t>Xã Đại Thịnh</t>
  </si>
  <si>
    <t>62015</t>
  </si>
  <si>
    <t>Huyện Tri Tôn</t>
  </si>
  <si>
    <t>1005723</t>
  </si>
  <si>
    <t>Xã Chu Phan</t>
  </si>
  <si>
    <t>62017</t>
  </si>
  <si>
    <t>1005725</t>
  </si>
  <si>
    <t>Xã Tiến Thịnh</t>
  </si>
  <si>
    <t>62019</t>
  </si>
  <si>
    <t>1005727</t>
  </si>
  <si>
    <t>Xã Mê Linh</t>
  </si>
  <si>
    <t>62021</t>
  </si>
  <si>
    <t>Huyện Thoại Sơn</t>
  </si>
  <si>
    <t>1005729</t>
  </si>
  <si>
    <t>Xã Văn Khê</t>
  </si>
  <si>
    <t>63001</t>
  </si>
  <si>
    <t>Thị Xã Vị Thanh</t>
  </si>
  <si>
    <t>1005731</t>
  </si>
  <si>
    <t>Xã Hoàng Kim</t>
  </si>
  <si>
    <t>63003</t>
  </si>
  <si>
    <t>Huyện Phụng Hiệp</t>
  </si>
  <si>
    <t>1005733</t>
  </si>
  <si>
    <t>63005</t>
  </si>
  <si>
    <t>Huyện Vị Thủy</t>
  </si>
  <si>
    <t>1005735</t>
  </si>
  <si>
    <t>Xã Tráng Việt</t>
  </si>
  <si>
    <t>63007</t>
  </si>
  <si>
    <t>Huyện Long Mỹ</t>
  </si>
  <si>
    <t>1100101</t>
  </si>
  <si>
    <t>Phường Tân Quang</t>
  </si>
  <si>
    <t>63009</t>
  </si>
  <si>
    <t>1100103</t>
  </si>
  <si>
    <t>Phường Phan Thiết</t>
  </si>
  <si>
    <t>63011</t>
  </si>
  <si>
    <t>Huyện Châu Thành A</t>
  </si>
  <si>
    <t>1100105</t>
  </si>
  <si>
    <t>Phường Minh Xuân</t>
  </si>
  <si>
    <t>63013</t>
  </si>
  <si>
    <t>Thị Xã Ngã Bảy</t>
  </si>
  <si>
    <t>1100107</t>
  </si>
  <si>
    <t>Phường Tân Hà</t>
  </si>
  <si>
    <t>64001</t>
  </si>
  <si>
    <t>Thành Phố Mỹ Tho</t>
  </si>
  <si>
    <t>1100109</t>
  </si>
  <si>
    <t>Phường Ỷ La</t>
  </si>
  <si>
    <t>64003</t>
  </si>
  <si>
    <t>Thị Xã Gò Công</t>
  </si>
  <si>
    <t>1100111</t>
  </si>
  <si>
    <t>Phường Nông Tiến</t>
  </si>
  <si>
    <t>64005</t>
  </si>
  <si>
    <t>Huyện Tân Phước</t>
  </si>
  <si>
    <t>1100113</t>
  </si>
  <si>
    <t>Phường Hưng Thành</t>
  </si>
  <si>
    <t>64007</t>
  </si>
  <si>
    <t>1100115</t>
  </si>
  <si>
    <t>Xã Tràng Đà</t>
  </si>
  <si>
    <t>64009</t>
  </si>
  <si>
    <t>Huyện Cai Lậy</t>
  </si>
  <si>
    <t>1100117</t>
  </si>
  <si>
    <t>Xã An Tường</t>
  </si>
  <si>
    <t>64011</t>
  </si>
  <si>
    <t>Huyện Chợ Gạo</t>
  </si>
  <si>
    <t>1100119</t>
  </si>
  <si>
    <t>Xã An Khang</t>
  </si>
  <si>
    <t>64013</t>
  </si>
  <si>
    <t>Huyện Cái Bè</t>
  </si>
  <si>
    <t>1100121</t>
  </si>
  <si>
    <t>Xã Lưỡng Vượng</t>
  </si>
  <si>
    <t>64015</t>
  </si>
  <si>
    <t>Huyện Gò Công Tây</t>
  </si>
  <si>
    <t>1100123</t>
  </si>
  <si>
    <t>Xã Thái Long</t>
  </si>
  <si>
    <t>64017</t>
  </si>
  <si>
    <t>Huyện Gò Công Đông</t>
  </si>
  <si>
    <t>1100125</t>
  </si>
  <si>
    <t>Xã Đội Cấn</t>
  </si>
  <si>
    <t>64019</t>
  </si>
  <si>
    <t>Huyện Tân Phú Đông</t>
  </si>
  <si>
    <t>1100301</t>
  </si>
  <si>
    <t>Thị Trấn Nà Hang</t>
  </si>
  <si>
    <t>65001</t>
  </si>
  <si>
    <t>Thành Phố Bến Tre</t>
  </si>
  <si>
    <t>1100303</t>
  </si>
  <si>
    <t>Xã Thượng Giáp</t>
  </si>
  <si>
    <t>65003</t>
  </si>
  <si>
    <t>1100305</t>
  </si>
  <si>
    <t>Xã Sinh Long</t>
  </si>
  <si>
    <t>65005</t>
  </si>
  <si>
    <t>Huyện Chợ Lách</t>
  </si>
  <si>
    <t>1100307</t>
  </si>
  <si>
    <t>Xã Thượng Nông</t>
  </si>
  <si>
    <t>65007</t>
  </si>
  <si>
    <t>Huyện Mỏ Cày Nam</t>
  </si>
  <si>
    <t>1100309</t>
  </si>
  <si>
    <t>Xã Phúc Yên</t>
  </si>
  <si>
    <t>65009</t>
  </si>
  <si>
    <t>Huyện Mỏ Cày Bắc</t>
  </si>
  <si>
    <t>1100311</t>
  </si>
  <si>
    <t>Xã Xuân Lập</t>
  </si>
  <si>
    <t>65011</t>
  </si>
  <si>
    <t>Huyện Bình Đại</t>
  </si>
  <si>
    <t>1100313</t>
  </si>
  <si>
    <t>65013</t>
  </si>
  <si>
    <t>Huyện Ba Tri</t>
  </si>
  <si>
    <t>1100315</t>
  </si>
  <si>
    <t>Xã Yên Hoa</t>
  </si>
  <si>
    <t>65015</t>
  </si>
  <si>
    <t>Huyện Thạnh Phú</t>
  </si>
  <si>
    <t>1100317</t>
  </si>
  <si>
    <t>Xã Côn Lôn</t>
  </si>
  <si>
    <t>65017</t>
  </si>
  <si>
    <t>Huyện Giồng Trôm</t>
  </si>
  <si>
    <t>1100319</t>
  </si>
  <si>
    <t>Xã Khuôn Hà</t>
  </si>
  <si>
    <t>66001</t>
  </si>
  <si>
    <t>Thị Xã Vĩnh Long</t>
  </si>
  <si>
    <t>1100321</t>
  </si>
  <si>
    <t>Xã Lăng Can</t>
  </si>
  <si>
    <t>66003</t>
  </si>
  <si>
    <t>Huyện Long Hồ</t>
  </si>
  <si>
    <t>1100323</t>
  </si>
  <si>
    <t>Xã Khâu Tinh</t>
  </si>
  <si>
    <t>66005</t>
  </si>
  <si>
    <t>Huyện Mang Thít</t>
  </si>
  <si>
    <t>1100325</t>
  </si>
  <si>
    <t>Xã Đà Vị</t>
  </si>
  <si>
    <t>66007</t>
  </si>
  <si>
    <t>Huyện Bình Minh</t>
  </si>
  <si>
    <t>1100327</t>
  </si>
  <si>
    <t>66009</t>
  </si>
  <si>
    <t>Huyện Tam Bình</t>
  </si>
  <si>
    <t>1100329</t>
  </si>
  <si>
    <t>Xã Sơn Phú</t>
  </si>
  <si>
    <t>66011</t>
  </si>
  <si>
    <t>Huyện Trà Ôn</t>
  </si>
  <si>
    <t>1100331</t>
  </si>
  <si>
    <t>Xã Năng Khả</t>
  </si>
  <si>
    <t>66013</t>
  </si>
  <si>
    <t>Huyện Vũng Liêm</t>
  </si>
  <si>
    <t>1100333</t>
  </si>
  <si>
    <t>Xã Thanh Tương</t>
  </si>
  <si>
    <t>66015</t>
  </si>
  <si>
    <t>Huyện Bình Tân</t>
  </si>
  <si>
    <t>1100501</t>
  </si>
  <si>
    <t>Thị Trấn Vĩnh Lộc</t>
  </si>
  <si>
    <t>67001</t>
  </si>
  <si>
    <t>Thị Xã Trà Vinh</t>
  </si>
  <si>
    <t>1100503</t>
  </si>
  <si>
    <t>Xã Bình An</t>
  </si>
  <si>
    <t>67003</t>
  </si>
  <si>
    <t>Huyện Càng Long</t>
  </si>
  <si>
    <t>1100505</t>
  </si>
  <si>
    <t>67005</t>
  </si>
  <si>
    <t>1100507</t>
  </si>
  <si>
    <t>Xã Thổ Bình</t>
  </si>
  <si>
    <t>67007</t>
  </si>
  <si>
    <t>Huyện Cầu Kè</t>
  </si>
  <si>
    <t>1100509</t>
  </si>
  <si>
    <t>67009</t>
  </si>
  <si>
    <t>Huyện Tiểu Cần</t>
  </si>
  <si>
    <t>1100511</t>
  </si>
  <si>
    <t>Xã Trung Hà</t>
  </si>
  <si>
    <t>67011</t>
  </si>
  <si>
    <t>Huyện Cầu Ngang</t>
  </si>
  <si>
    <t>1100513</t>
  </si>
  <si>
    <t>Xã Phúc Sơn</t>
  </si>
  <si>
    <t>67013</t>
  </si>
  <si>
    <t>Huyện Trà Cú</t>
  </si>
  <si>
    <t>1100515</t>
  </si>
  <si>
    <t>Xã Tân Mỹ</t>
  </si>
  <si>
    <t>67015</t>
  </si>
  <si>
    <t>Huyện Duyên Hải</t>
  </si>
  <si>
    <t>1100517</t>
  </si>
  <si>
    <t>Xã Hà Lang</t>
  </si>
  <si>
    <t>68001</t>
  </si>
  <si>
    <t>Quận Ninh Kiều</t>
  </si>
  <si>
    <t>1100519</t>
  </si>
  <si>
    <t>Xã Hùng Mỹ</t>
  </si>
  <si>
    <t>68003</t>
  </si>
  <si>
    <t>Quận Bình Thủy</t>
  </si>
  <si>
    <t>1100521</t>
  </si>
  <si>
    <t>Xã Yên Lập</t>
  </si>
  <si>
    <t>68005</t>
  </si>
  <si>
    <t>Quận Ô Môn</t>
  </si>
  <si>
    <t>1100523</t>
  </si>
  <si>
    <t>Xã Tân An</t>
  </si>
  <si>
    <t>68007</t>
  </si>
  <si>
    <t>Quận Cái Răng</t>
  </si>
  <si>
    <t>1100525</t>
  </si>
  <si>
    <t>Xã Xuân Quang</t>
  </si>
  <si>
    <t>68009</t>
  </si>
  <si>
    <t>1100527</t>
  </si>
  <si>
    <t>Xã Phúc Thịnh</t>
  </si>
  <si>
    <t>68011</t>
  </si>
  <si>
    <t>Huyện Cờ Đỏ</t>
  </si>
  <si>
    <t>1100529</t>
  </si>
  <si>
    <t>68013</t>
  </si>
  <si>
    <t>Huyện Thốt Nốt</t>
  </si>
  <si>
    <t>1100531</t>
  </si>
  <si>
    <t>Xã Phú Bình</t>
  </si>
  <si>
    <t>68015</t>
  </si>
  <si>
    <t>1100533</t>
  </si>
  <si>
    <t>Xã Ngọc Hội</t>
  </si>
  <si>
    <t>69001</t>
  </si>
  <si>
    <t>1100535</t>
  </si>
  <si>
    <t>Xã Tân Thịnh</t>
  </si>
  <si>
    <t>69003</t>
  </si>
  <si>
    <t>Thị Xã Sóc Trăng</t>
  </si>
  <si>
    <t>1100537</t>
  </si>
  <si>
    <t>69005</t>
  </si>
  <si>
    <t>Huyện Kế Sách</t>
  </si>
  <si>
    <t>1100539</t>
  </si>
  <si>
    <t>Xã Kiên Đài</t>
  </si>
  <si>
    <t>69007</t>
  </si>
  <si>
    <t>Huyện Long Phú</t>
  </si>
  <si>
    <t>1100541</t>
  </si>
  <si>
    <t>69009</t>
  </si>
  <si>
    <t>Huyện Mỹ Tú</t>
  </si>
  <si>
    <t>1100543</t>
  </si>
  <si>
    <t>Xã Kim Bình</t>
  </si>
  <si>
    <t>69011</t>
  </si>
  <si>
    <t>Huyện Mỹ Xuyên</t>
  </si>
  <si>
    <t>1100545</t>
  </si>
  <si>
    <t>Xã Vinh Quang</t>
  </si>
  <si>
    <t>69013</t>
  </si>
  <si>
    <t>Huyện Thạnh Trị</t>
  </si>
  <si>
    <t>1100547</t>
  </si>
  <si>
    <t>Xã Hòa An</t>
  </si>
  <si>
    <t>69015</t>
  </si>
  <si>
    <t>Huyện Vĩnh Châu</t>
  </si>
  <si>
    <t>1100549</t>
  </si>
  <si>
    <t>Xã Yên Nguyên</t>
  </si>
  <si>
    <t>69017</t>
  </si>
  <si>
    <t>Huyện Cù Lao Dung</t>
  </si>
  <si>
    <t>1100551</t>
  </si>
  <si>
    <t>Xã Nhân Lý</t>
  </si>
  <si>
    <t>69019</t>
  </si>
  <si>
    <t>Huyện Ngã Năm</t>
  </si>
  <si>
    <t>1100553</t>
  </si>
  <si>
    <t>Xã Tri Phú</t>
  </si>
  <si>
    <t>70001</t>
  </si>
  <si>
    <t>Thị Xã Rạch Giá</t>
  </si>
  <si>
    <t>1100555</t>
  </si>
  <si>
    <t>Xã Bình Nhân</t>
  </si>
  <si>
    <t>70003</t>
  </si>
  <si>
    <t>Thị Xã Hà Tiên</t>
  </si>
  <si>
    <t>1100557</t>
  </si>
  <si>
    <t>Xã Linh Phú</t>
  </si>
  <si>
    <t>70005</t>
  </si>
  <si>
    <t>Huyện Hòn Đất</t>
  </si>
  <si>
    <t>1100701</t>
  </si>
  <si>
    <t>Thị Trấn Tân Yên</t>
  </si>
  <si>
    <t>70007</t>
  </si>
  <si>
    <t>Huyện Tân Hiệp</t>
  </si>
  <si>
    <t>1100703</t>
  </si>
  <si>
    <t>Xã Yên Thuận</t>
  </si>
  <si>
    <t>70009</t>
  </si>
  <si>
    <t>1100705</t>
  </si>
  <si>
    <t>Xã Bạch Xa</t>
  </si>
  <si>
    <t>70011</t>
  </si>
  <si>
    <t>Huyện Giồng Giềng</t>
  </si>
  <si>
    <t>1100707</t>
  </si>
  <si>
    <t>Xã Minh Khương</t>
  </si>
  <si>
    <t>70013</t>
  </si>
  <si>
    <t>Huyện Gò Quao</t>
  </si>
  <si>
    <t>1100709</t>
  </si>
  <si>
    <t>70015</t>
  </si>
  <si>
    <t>Huyện An Biên</t>
  </si>
  <si>
    <t>1100711</t>
  </si>
  <si>
    <t>Xã Minh Dân</t>
  </si>
  <si>
    <t>70017</t>
  </si>
  <si>
    <t>Huyện An Minh</t>
  </si>
  <si>
    <t>1100713</t>
  </si>
  <si>
    <t>Xã Minh Hương</t>
  </si>
  <si>
    <t>70019</t>
  </si>
  <si>
    <t>Huyện Vĩnh Thuận</t>
  </si>
  <si>
    <t>1100715</t>
  </si>
  <si>
    <t>Xã Yên Lâm</t>
  </si>
  <si>
    <t>70021</t>
  </si>
  <si>
    <t>Huyện Phú Quốc</t>
  </si>
  <si>
    <t>1100716</t>
  </si>
  <si>
    <t>Xã Yên Phú</t>
  </si>
  <si>
    <t>70023</t>
  </si>
  <si>
    <t>Huyện Kiên Hải</t>
  </si>
  <si>
    <t>1100717</t>
  </si>
  <si>
    <t>Xã Tân Thành</t>
  </si>
  <si>
    <t>70025</t>
  </si>
  <si>
    <t>Huyện U Minh Thượng</t>
  </si>
  <si>
    <t>1100719</t>
  </si>
  <si>
    <t>Xã Bình Xa</t>
  </si>
  <si>
    <t>70027</t>
  </si>
  <si>
    <t>Huyện Kiên Lương</t>
  </si>
  <si>
    <t>1100721</t>
  </si>
  <si>
    <t>Xã Nhân Mục</t>
  </si>
  <si>
    <t>71001</t>
  </si>
  <si>
    <t>Thị Xã Bạc Liêu</t>
  </si>
  <si>
    <t>1100723</t>
  </si>
  <si>
    <t>Xã Thái Sơn</t>
  </si>
  <si>
    <t>71003</t>
  </si>
  <si>
    <t>Huyện Phước Long</t>
  </si>
  <si>
    <t>1100725</t>
  </si>
  <si>
    <t>71005</t>
  </si>
  <si>
    <t>Huyện Vĩnh Lợi</t>
  </si>
  <si>
    <t>1100727</t>
  </si>
  <si>
    <t>Xã Bằng Cốc</t>
  </si>
  <si>
    <t>71007</t>
  </si>
  <si>
    <t>Huyện Giá Rai</t>
  </si>
  <si>
    <t>1100729</t>
  </si>
  <si>
    <t>Xã Thành Long</t>
  </si>
  <si>
    <t>71009</t>
  </si>
  <si>
    <t>Huyện Đông Hải</t>
  </si>
  <si>
    <t>1100731</t>
  </si>
  <si>
    <t>Xã Đức Ninh</t>
  </si>
  <si>
    <t>71011</t>
  </si>
  <si>
    <t>Huyện Hòa Bình</t>
  </si>
  <si>
    <t>1100733</t>
  </si>
  <si>
    <t>Xã Hùng Đức</t>
  </si>
  <si>
    <t>71013</t>
  </si>
  <si>
    <t>Huyện Hồng Dân</t>
  </si>
  <si>
    <t>1100901</t>
  </si>
  <si>
    <t>Thị Trấn Tân Bình</t>
  </si>
  <si>
    <t>72001</t>
  </si>
  <si>
    <t>Thành Phố Cà Mau</t>
  </si>
  <si>
    <t>1100903</t>
  </si>
  <si>
    <t>72003</t>
  </si>
  <si>
    <t>Huyện Thới Bình</t>
  </si>
  <si>
    <t>1100905</t>
  </si>
  <si>
    <t>Xã Nhữ Khê</t>
  </si>
  <si>
    <t>72005</t>
  </si>
  <si>
    <t>Huyện U Minh</t>
  </si>
  <si>
    <t>1100907</t>
  </si>
  <si>
    <t>Xã Nhữ Hán</t>
  </si>
  <si>
    <t>72007</t>
  </si>
  <si>
    <t>Huyện Trần Văn Thời</t>
  </si>
  <si>
    <t>1100909</t>
  </si>
  <si>
    <t>Xã Lực Hành</t>
  </si>
  <si>
    <t>72009</t>
  </si>
  <si>
    <t>Huyện Cái Nước</t>
  </si>
  <si>
    <t>1100911</t>
  </si>
  <si>
    <t>Xã Chiêu Yên</t>
  </si>
  <si>
    <t>72011</t>
  </si>
  <si>
    <t>Huyện Đầm Dơi</t>
  </si>
  <si>
    <t>1100913</t>
  </si>
  <si>
    <t>Xã Quí Quân</t>
  </si>
  <si>
    <t>72013</t>
  </si>
  <si>
    <t>Huyện Ngọc Hiển</t>
  </si>
  <si>
    <t>1100915</t>
  </si>
  <si>
    <t>Xã Kiến Thiết</t>
  </si>
  <si>
    <t>72015</t>
  </si>
  <si>
    <t>1100917</t>
  </si>
  <si>
    <t>Xã Trung Minh</t>
  </si>
  <si>
    <t>72017</t>
  </si>
  <si>
    <t>Huyện Năm Căn</t>
  </si>
  <si>
    <t>1100919</t>
  </si>
  <si>
    <t>Xã Trung Trực</t>
  </si>
  <si>
    <t>1100921</t>
  </si>
  <si>
    <t>Xã Xuân Vân</t>
  </si>
  <si>
    <t>1100923</t>
  </si>
  <si>
    <t>Xã Phúc Ninh</t>
  </si>
  <si>
    <t>1100925</t>
  </si>
  <si>
    <t>Xã Hùng Lợi</t>
  </si>
  <si>
    <t>1100927</t>
  </si>
  <si>
    <t>Xã Trung Sơn</t>
  </si>
  <si>
    <t>1100929</t>
  </si>
  <si>
    <t>Xã Tứ Quận</t>
  </si>
  <si>
    <t>1100931</t>
  </si>
  <si>
    <t>1100933</t>
  </si>
  <si>
    <t>Xã Tân Long</t>
  </si>
  <si>
    <t>1100935</t>
  </si>
  <si>
    <t>Xã Đạo Viện</t>
  </si>
  <si>
    <t>1100937</t>
  </si>
  <si>
    <t>Xã Thắng Quân</t>
  </si>
  <si>
    <t>1100939</t>
  </si>
  <si>
    <t>1100941</t>
  </si>
  <si>
    <t>Xã Lang Quán</t>
  </si>
  <si>
    <t>1100943</t>
  </si>
  <si>
    <t>Xã Phú Thịnh</t>
  </si>
  <si>
    <t>1100945</t>
  </si>
  <si>
    <t>Xã Trung Môn</t>
  </si>
  <si>
    <t>1100947</t>
  </si>
  <si>
    <t>Xã Công Đa</t>
  </si>
  <si>
    <t>1100949</t>
  </si>
  <si>
    <t>Xã Chân Sơn</t>
  </si>
  <si>
    <t>1100951</t>
  </si>
  <si>
    <t>Xã Thái Bình</t>
  </si>
  <si>
    <t>1100953</t>
  </si>
  <si>
    <t>Xã Kim Phú</t>
  </si>
  <si>
    <t>1100955</t>
  </si>
  <si>
    <t>Xã Tiến Bộ</t>
  </si>
  <si>
    <t>1100957</t>
  </si>
  <si>
    <t>Xã Hoàng Khai</t>
  </si>
  <si>
    <t>1100959</t>
  </si>
  <si>
    <t>Xã Phú Lâm</t>
  </si>
  <si>
    <t>1100961</t>
  </si>
  <si>
    <t>Xã Mỹ Bằng</t>
  </si>
  <si>
    <t>1101101</t>
  </si>
  <si>
    <t>Thị Trấn Sơn Dương</t>
  </si>
  <si>
    <t>1101105</t>
  </si>
  <si>
    <t>Xã Trung Yên</t>
  </si>
  <si>
    <t>1101107</t>
  </si>
  <si>
    <t>Xã Minh Thanh</t>
  </si>
  <si>
    <t>1101109</t>
  </si>
  <si>
    <t>Xã Tân Trào</t>
  </si>
  <si>
    <t>1101111</t>
  </si>
  <si>
    <t>Xã Vĩnh Lợi</t>
  </si>
  <si>
    <t>1101113</t>
  </si>
  <si>
    <t>1101115</t>
  </si>
  <si>
    <t>Xã Thượng Ấm</t>
  </si>
  <si>
    <t>1101117</t>
  </si>
  <si>
    <t>Xã Lương Thiện</t>
  </si>
  <si>
    <t>1101119</t>
  </si>
  <si>
    <t>Xã Tú Thịnh</t>
  </si>
  <si>
    <t>1101121</t>
  </si>
  <si>
    <t>Xã Hợp Thành</t>
  </si>
  <si>
    <t>1101123</t>
  </si>
  <si>
    <t>Xã Cấp Tiến</t>
  </si>
  <si>
    <t>1101125</t>
  </si>
  <si>
    <t>Xã Đông Thọ</t>
  </si>
  <si>
    <t>1101127</t>
  </si>
  <si>
    <t>Xã Kháng Nhật</t>
  </si>
  <si>
    <t>1101129</t>
  </si>
  <si>
    <t>Xã Phúc Ứng</t>
  </si>
  <si>
    <t>1101131</t>
  </si>
  <si>
    <t>Xã Quyết Thắng</t>
  </si>
  <si>
    <t>1101133</t>
  </si>
  <si>
    <t>Xã Hợp Hòa</t>
  </si>
  <si>
    <t>1101135</t>
  </si>
  <si>
    <t>Xã Đồng Quý</t>
  </si>
  <si>
    <t>1101137</t>
  </si>
  <si>
    <t>Xã Thanh Phát</t>
  </si>
  <si>
    <t>1101139</t>
  </si>
  <si>
    <t>1101141</t>
  </si>
  <si>
    <t>Xã Vân Sơn</t>
  </si>
  <si>
    <t>1101143</t>
  </si>
  <si>
    <t>Xã Chi Thiết</t>
  </si>
  <si>
    <t>1101145</t>
  </si>
  <si>
    <t>Xã Tuân Lộ</t>
  </si>
  <si>
    <t>1101147</t>
  </si>
  <si>
    <t>Xã Thiện Kế</t>
  </si>
  <si>
    <t>1101149</t>
  </si>
  <si>
    <t>Xã Hồng Lạc</t>
  </si>
  <si>
    <t>1101151</t>
  </si>
  <si>
    <t>Xã Đông Lợi</t>
  </si>
  <si>
    <t>1101153</t>
  </si>
  <si>
    <t>1101155</t>
  </si>
  <si>
    <t>Xã Ninh Lai</t>
  </si>
  <si>
    <t>1101157</t>
  </si>
  <si>
    <t>Xã Sầm Dương</t>
  </si>
  <si>
    <t>1101159</t>
  </si>
  <si>
    <t>Xã Hào Phú</t>
  </si>
  <si>
    <t>1101161</t>
  </si>
  <si>
    <t>Xã Sơn Nam</t>
  </si>
  <si>
    <t>1101163</t>
  </si>
  <si>
    <t>Xã Tam Đa</t>
  </si>
  <si>
    <t>1101165</t>
  </si>
  <si>
    <t>Xã Đại Phú</t>
  </si>
  <si>
    <t>1101167</t>
  </si>
  <si>
    <t>Xã Lâm Xuyên</t>
  </si>
  <si>
    <t>1200101</t>
  </si>
  <si>
    <t>1200103</t>
  </si>
  <si>
    <t>1200105</t>
  </si>
  <si>
    <t>1200107</t>
  </si>
  <si>
    <t>1200109</t>
  </si>
  <si>
    <t>Xã Ngọc Đường</t>
  </si>
  <si>
    <t>1200111</t>
  </si>
  <si>
    <t>Xã Kim Linh</t>
  </si>
  <si>
    <t>1200113</t>
  </si>
  <si>
    <t>Xã Kim Thạch</t>
  </si>
  <si>
    <t>1200115</t>
  </si>
  <si>
    <t>Xã Phú Linh</t>
  </si>
  <si>
    <t>1200301</t>
  </si>
  <si>
    <t>Thị Trấn Phó Bảng</t>
  </si>
  <si>
    <t>1200303</t>
  </si>
  <si>
    <t>Xã Đồng Văn</t>
  </si>
  <si>
    <t>1200305</t>
  </si>
  <si>
    <t>Xã Lũng Cú</t>
  </si>
  <si>
    <t>1200307</t>
  </si>
  <si>
    <t>Xã Má Lé</t>
  </si>
  <si>
    <t>1200309</t>
  </si>
  <si>
    <t>Xã Lũng Táo</t>
  </si>
  <si>
    <t>1200311</t>
  </si>
  <si>
    <t>Xã Thài Phìn Tủng</t>
  </si>
  <si>
    <t>1200313</t>
  </si>
  <si>
    <t>Xã Phố Là</t>
  </si>
  <si>
    <t>1200315</t>
  </si>
  <si>
    <t>Xã Xà Phìn</t>
  </si>
  <si>
    <t>1200317</t>
  </si>
  <si>
    <t>Xã Sủng Là</t>
  </si>
  <si>
    <t>1200319</t>
  </si>
  <si>
    <t>Xã Tả Phìn</t>
  </si>
  <si>
    <t>1200321</t>
  </si>
  <si>
    <t>Xã Sính Lủng</t>
  </si>
  <si>
    <t>1200323</t>
  </si>
  <si>
    <t>Xã Tả Lủng</t>
  </si>
  <si>
    <t>1200325</t>
  </si>
  <si>
    <t>Xã Phố Cáo</t>
  </si>
  <si>
    <t>1200327</t>
  </si>
  <si>
    <t>Xã Sảng Tủng</t>
  </si>
  <si>
    <t>1200329</t>
  </si>
  <si>
    <t>Xã Lũng Thầu</t>
  </si>
  <si>
    <t>1200331</t>
  </si>
  <si>
    <t>Xã Hố Quáng Phìn</t>
  </si>
  <si>
    <t>1200333</t>
  </si>
  <si>
    <t>Xã Vần Chải</t>
  </si>
  <si>
    <t>1200335</t>
  </si>
  <si>
    <t>Xã Lũng Phìn</t>
  </si>
  <si>
    <t>1200337</t>
  </si>
  <si>
    <t>Xã Sủng Trái</t>
  </si>
  <si>
    <t>1200501</t>
  </si>
  <si>
    <t>Thị Trấn Mèo Vạc</t>
  </si>
  <si>
    <t>1200503</t>
  </si>
  <si>
    <t>Xã Cán Chu Phìn</t>
  </si>
  <si>
    <t>1200505</t>
  </si>
  <si>
    <t>Xã Giàng Chu Phìn</t>
  </si>
  <si>
    <t>1200507</t>
  </si>
  <si>
    <t>Xã Khâu Vai</t>
  </si>
  <si>
    <t>1200509</t>
  </si>
  <si>
    <t>Xã Lũng Chinh</t>
  </si>
  <si>
    <t>1200511</t>
  </si>
  <si>
    <t>Xã Lũng Pù</t>
  </si>
  <si>
    <t>1200513</t>
  </si>
  <si>
    <t>Xã Nậm Ban</t>
  </si>
  <si>
    <t>1200515</t>
  </si>
  <si>
    <t>Xã Niêm Sơn</t>
  </si>
  <si>
    <t>1200517</t>
  </si>
  <si>
    <t>Xã Pả Vi</t>
  </si>
  <si>
    <t>1200519</t>
  </si>
  <si>
    <t>Xã Pải Lủng</t>
  </si>
  <si>
    <t>1200521</t>
  </si>
  <si>
    <t>Xã Sơn Vĩ</t>
  </si>
  <si>
    <t>1200523</t>
  </si>
  <si>
    <t>Xã Sủng Máng</t>
  </si>
  <si>
    <t>1200525</t>
  </si>
  <si>
    <t>Xã Sủng Trà</t>
  </si>
  <si>
    <t>1200527</t>
  </si>
  <si>
    <t>1200529</t>
  </si>
  <si>
    <t>Xã Tát Ngà</t>
  </si>
  <si>
    <t>1200531</t>
  </si>
  <si>
    <t>Xã Thượng Phùng</t>
  </si>
  <si>
    <t>1200533</t>
  </si>
  <si>
    <t>Xã Xín Cái</t>
  </si>
  <si>
    <t>1200535</t>
  </si>
  <si>
    <t>Xã Niêm Tòng</t>
  </si>
  <si>
    <t>1200701</t>
  </si>
  <si>
    <t>Thị Trấn Yên Minh</t>
  </si>
  <si>
    <t>1200703</t>
  </si>
  <si>
    <t>Xã Phú Lũng</t>
  </si>
  <si>
    <t>1200704</t>
  </si>
  <si>
    <t>Xã Đông Minh</t>
  </si>
  <si>
    <t>1200705</t>
  </si>
  <si>
    <t>Xã Thắng Mố</t>
  </si>
  <si>
    <t>1200707</t>
  </si>
  <si>
    <t>Xã Bạch Đích</t>
  </si>
  <si>
    <t>1200709</t>
  </si>
  <si>
    <t>Xã Sủng Tráng</t>
  </si>
  <si>
    <t>1200711</t>
  </si>
  <si>
    <t>Xã Sủng Thài</t>
  </si>
  <si>
    <t>1200713</t>
  </si>
  <si>
    <t>Xã Na Khê</t>
  </si>
  <si>
    <t>1200715</t>
  </si>
  <si>
    <t>Xã Lao Và Chải</t>
  </si>
  <si>
    <t>1200717</t>
  </si>
  <si>
    <t>Xã Mậu Duệ</t>
  </si>
  <si>
    <t>1200719</t>
  </si>
  <si>
    <t>Xã Ngam La</t>
  </si>
  <si>
    <t>1200721</t>
  </si>
  <si>
    <t>Xã Mậu Long</t>
  </si>
  <si>
    <t>1200723</t>
  </si>
  <si>
    <t>Xã Ngọc Long</t>
  </si>
  <si>
    <t>1200725</t>
  </si>
  <si>
    <t>Xã Đường Thượng</t>
  </si>
  <si>
    <t>1200727</t>
  </si>
  <si>
    <t>Xã Lũng Hồ</t>
  </si>
  <si>
    <t>1200729</t>
  </si>
  <si>
    <t>Xã Du Tiến</t>
  </si>
  <si>
    <t>1200731</t>
  </si>
  <si>
    <t>Xã Du Già</t>
  </si>
  <si>
    <t>1200733</t>
  </si>
  <si>
    <t>Xã Hữu Vinh</t>
  </si>
  <si>
    <t>1200901</t>
  </si>
  <si>
    <t>Thị Trấn Tam Sơn</t>
  </si>
  <si>
    <t>1200903</t>
  </si>
  <si>
    <t>Xã Bát Đại Sơn</t>
  </si>
  <si>
    <t>1200905</t>
  </si>
  <si>
    <t>Xã Nghĩa Thuận</t>
  </si>
  <si>
    <t>1200907</t>
  </si>
  <si>
    <t>Xã Cán Tỷ</t>
  </si>
  <si>
    <t>1200909</t>
  </si>
  <si>
    <t>Xã Cao Mã Pờ</t>
  </si>
  <si>
    <t>1200911</t>
  </si>
  <si>
    <t>Xã Thanh Vân</t>
  </si>
  <si>
    <t>1200913</t>
  </si>
  <si>
    <t>Xã Tùng Vài</t>
  </si>
  <si>
    <t>1200915</t>
  </si>
  <si>
    <t>Xã Đông Hà</t>
  </si>
  <si>
    <t>1200917</t>
  </si>
  <si>
    <t>Xã Lùng Tám</t>
  </si>
  <si>
    <t>1200919</t>
  </si>
  <si>
    <t>Xã Quyết Tiến</t>
  </si>
  <si>
    <t>1200921</t>
  </si>
  <si>
    <t>Xã Tả Ván</t>
  </si>
  <si>
    <t>1200923</t>
  </si>
  <si>
    <t>Xã Thái An</t>
  </si>
  <si>
    <t>1200925</t>
  </si>
  <si>
    <t>Xã Quản Bạ</t>
  </si>
  <si>
    <t>1201101</t>
  </si>
  <si>
    <t>1201103</t>
  </si>
  <si>
    <t>Xã Minh Sơn</t>
  </si>
  <si>
    <t>1201105</t>
  </si>
  <si>
    <t>Xã Giáp Trung</t>
  </si>
  <si>
    <t>1201107</t>
  </si>
  <si>
    <t>Xã Yên Phong</t>
  </si>
  <si>
    <t>1201109</t>
  </si>
  <si>
    <t>Xã Yên Định</t>
  </si>
  <si>
    <t>1201111</t>
  </si>
  <si>
    <t>Xã Lạc Nông</t>
  </si>
  <si>
    <t>1201113</t>
  </si>
  <si>
    <t>Xã Phú Nam</t>
  </si>
  <si>
    <t>1201115</t>
  </si>
  <si>
    <t>Xã Minh Ngọc</t>
  </si>
  <si>
    <t>1201117</t>
  </si>
  <si>
    <t>Xã Thượng Tân</t>
  </si>
  <si>
    <t>1201119</t>
  </si>
  <si>
    <t>Xã Yên Cường</t>
  </si>
  <si>
    <t>1201121</t>
  </si>
  <si>
    <t>Xã Đường Hồng</t>
  </si>
  <si>
    <t>1201123</t>
  </si>
  <si>
    <t>Xã Đường Âm</t>
  </si>
  <si>
    <t>1201125</t>
  </si>
  <si>
    <t>Xã Phiêng Luông</t>
  </si>
  <si>
    <t>1201301</t>
  </si>
  <si>
    <t>Thị Trấn Vinh Quang</t>
  </si>
  <si>
    <t>1201303</t>
  </si>
  <si>
    <t>Xã Bản Máy</t>
  </si>
  <si>
    <t>1201305</t>
  </si>
  <si>
    <t>Xã Thàng Tín</t>
  </si>
  <si>
    <t>1201307</t>
  </si>
  <si>
    <t>Xã Thèn Chu Phìn</t>
  </si>
  <si>
    <t>1201309</t>
  </si>
  <si>
    <t>Xã Bản Phùng</t>
  </si>
  <si>
    <t>1201311</t>
  </si>
  <si>
    <t>Xã Chiến Phố</t>
  </si>
  <si>
    <t>1201313</t>
  </si>
  <si>
    <t>Xã Đản Ván</t>
  </si>
  <si>
    <t>1201315</t>
  </si>
  <si>
    <t>Xã Pố Lồ</t>
  </si>
  <si>
    <t>1201317</t>
  </si>
  <si>
    <t>Xã Túng Sán</t>
  </si>
  <si>
    <t>1201319</t>
  </si>
  <si>
    <t>Xã Tụ Nhân</t>
  </si>
  <si>
    <t>1201321</t>
  </si>
  <si>
    <t>1201323</t>
  </si>
  <si>
    <t>Xã Pờ Ly Ngài</t>
  </si>
  <si>
    <t>1201325</t>
  </si>
  <si>
    <t>Xã Ngàm Đăng Vài</t>
  </si>
  <si>
    <t>1201327</t>
  </si>
  <si>
    <t>Xã Bản Nhùng</t>
  </si>
  <si>
    <t>1201329</t>
  </si>
  <si>
    <t>Xã Nàng Đôn</t>
  </si>
  <si>
    <t>1201331</t>
  </si>
  <si>
    <t>Xã Sán Xả Hồ</t>
  </si>
  <si>
    <t>1201333</t>
  </si>
  <si>
    <t>Xã Bản Luốc</t>
  </si>
  <si>
    <t>1201335</t>
  </si>
  <si>
    <t>Xã Tả Sử Choóng</t>
  </si>
  <si>
    <t>1201337</t>
  </si>
  <si>
    <t>Xã Bản Péo</t>
  </si>
  <si>
    <t>1201339</t>
  </si>
  <si>
    <t>Xã Nậm Dịch</t>
  </si>
  <si>
    <t>1201341</t>
  </si>
  <si>
    <t>Xã Hồ Thầu</t>
  </si>
  <si>
    <t>1201343</t>
  </si>
  <si>
    <t>1201345</t>
  </si>
  <si>
    <t>Xã Thông Nguyên</t>
  </si>
  <si>
    <t>1201347</t>
  </si>
  <si>
    <t>Xã Nậm Tỵ</t>
  </si>
  <si>
    <t>1201349</t>
  </si>
  <si>
    <t>Xã Nậm Khòa</t>
  </si>
  <si>
    <t>1201501</t>
  </si>
  <si>
    <t>Thị Trấn Vị Xuyên</t>
  </si>
  <si>
    <t>1201503</t>
  </si>
  <si>
    <t>Thị Trấn Nông Trường Việt Lâm</t>
  </si>
  <si>
    <t>1201505</t>
  </si>
  <si>
    <t>1201507</t>
  </si>
  <si>
    <t>Xã Thuận Hòa</t>
  </si>
  <si>
    <t>1201509</t>
  </si>
  <si>
    <t>Xã Thanh Thủy</t>
  </si>
  <si>
    <t>1201511</t>
  </si>
  <si>
    <t>Xã Thanh Đức</t>
  </si>
  <si>
    <t>1201513</t>
  </si>
  <si>
    <t>Xã Tùng Bá</t>
  </si>
  <si>
    <t>1201515</t>
  </si>
  <si>
    <t>Xã Phong Quang</t>
  </si>
  <si>
    <t>1201517</t>
  </si>
  <si>
    <t>Xã Xín Chải</t>
  </si>
  <si>
    <t>1201519</t>
  </si>
  <si>
    <t>Xã Phương Tiến</t>
  </si>
  <si>
    <t>1201521</t>
  </si>
  <si>
    <t>Xã Lao Chải</t>
  </si>
  <si>
    <t>1201523</t>
  </si>
  <si>
    <t>1201525</t>
  </si>
  <si>
    <t>Xã Phương Thiện</t>
  </si>
  <si>
    <t>1201527</t>
  </si>
  <si>
    <t>Xã Cao Bồ</t>
  </si>
  <si>
    <t>1201529</t>
  </si>
  <si>
    <t>Xã Đạo Đức</t>
  </si>
  <si>
    <t>1201531</t>
  </si>
  <si>
    <t>Xã Linh Hồ</t>
  </si>
  <si>
    <t>1201533</t>
  </si>
  <si>
    <t>Xã Thượng Sơn</t>
  </si>
  <si>
    <t>1201535</t>
  </si>
  <si>
    <t>Xã Ngọc Linh</t>
  </si>
  <si>
    <t>1201537</t>
  </si>
  <si>
    <t>Xã Việt Lâm</t>
  </si>
  <si>
    <t>1201539</t>
  </si>
  <si>
    <t>Xã Ngọc Minh</t>
  </si>
  <si>
    <t>1201541</t>
  </si>
  <si>
    <t>Xã Trung Thành</t>
  </si>
  <si>
    <t>1201543</t>
  </si>
  <si>
    <t>Xã Quảng Ngần</t>
  </si>
  <si>
    <t>1201545</t>
  </si>
  <si>
    <t>Xã Bạch Ngọc</t>
  </si>
  <si>
    <t>1201701</t>
  </si>
  <si>
    <t>Xã Cốc Pài</t>
  </si>
  <si>
    <t>1201703</t>
  </si>
  <si>
    <t>Xã Nàn Xỉn</t>
  </si>
  <si>
    <t>1201705</t>
  </si>
  <si>
    <t>Xã Bản Díu</t>
  </si>
  <si>
    <t>1201707</t>
  </si>
  <si>
    <t>Xã Chí Cà</t>
  </si>
  <si>
    <t>1201709</t>
  </si>
  <si>
    <t>Xã Xín Mần</t>
  </si>
  <si>
    <t>1201711</t>
  </si>
  <si>
    <t>Xã Trung Thịnh</t>
  </si>
  <si>
    <t>1201713</t>
  </si>
  <si>
    <t>Xã Thèn Phàng</t>
  </si>
  <si>
    <t>1201715</t>
  </si>
  <si>
    <t>Xã Ngán Chiên</t>
  </si>
  <si>
    <t>1201717</t>
  </si>
  <si>
    <t>Xã Pà Vầy Sủ</t>
  </si>
  <si>
    <t>1201719</t>
  </si>
  <si>
    <t>Xã Cốc Rễ</t>
  </si>
  <si>
    <t>1201721</t>
  </si>
  <si>
    <t>Xã Thu Tà</t>
  </si>
  <si>
    <t>1201723</t>
  </si>
  <si>
    <t>Xã Nàn Ma</t>
  </si>
  <si>
    <t>1201725</t>
  </si>
  <si>
    <t>Xã Tả Nhìu</t>
  </si>
  <si>
    <t>1201727</t>
  </si>
  <si>
    <t>Xã Bản Ngò</t>
  </si>
  <si>
    <t>1201729</t>
  </si>
  <si>
    <t>Xã Chế Là</t>
  </si>
  <si>
    <t>1201731</t>
  </si>
  <si>
    <t>Xã Nấm Dần</t>
  </si>
  <si>
    <t>1201733</t>
  </si>
  <si>
    <t>Xã Quảng Nguyên</t>
  </si>
  <si>
    <t>1201735</t>
  </si>
  <si>
    <t>Xã Nà Chì</t>
  </si>
  <si>
    <t>1201737</t>
  </si>
  <si>
    <t>Xã Khuôn Lùng</t>
  </si>
  <si>
    <t>1201901</t>
  </si>
  <si>
    <t>Thị Trấn Việt Quang</t>
  </si>
  <si>
    <t>1201903</t>
  </si>
  <si>
    <t>Thị Trấn Vĩnh Tuy</t>
  </si>
  <si>
    <t>1201905</t>
  </si>
  <si>
    <t>1201907</t>
  </si>
  <si>
    <t>1201909</t>
  </si>
  <si>
    <t>1201911</t>
  </si>
  <si>
    <t>1201913</t>
  </si>
  <si>
    <t>Xã Thượng Bình</t>
  </si>
  <si>
    <t>1201915</t>
  </si>
  <si>
    <t>Xã Tân Quang</t>
  </si>
  <si>
    <t>1201917</t>
  </si>
  <si>
    <t>Xã Việt Vinh</t>
  </si>
  <si>
    <t>1201919</t>
  </si>
  <si>
    <t>Xã Bằng Hành</t>
  </si>
  <si>
    <t>1201921</t>
  </si>
  <si>
    <t>Xã Kim Ngọc</t>
  </si>
  <si>
    <t>1201923</t>
  </si>
  <si>
    <t>Xã Hữu Sản</t>
  </si>
  <si>
    <t>1201925</t>
  </si>
  <si>
    <t>Xã Quang Minh</t>
  </si>
  <si>
    <t>1201927</t>
  </si>
  <si>
    <t>1201929</t>
  </si>
  <si>
    <t>Xã Vô Điếm</t>
  </si>
  <si>
    <t>1201931</t>
  </si>
  <si>
    <t>Xã Việt Hồng</t>
  </si>
  <si>
    <t>1201933</t>
  </si>
  <si>
    <t>Xã Hùng An</t>
  </si>
  <si>
    <t>1201935</t>
  </si>
  <si>
    <t>Xã Đức Xuân</t>
  </si>
  <si>
    <t>1201937</t>
  </si>
  <si>
    <t>Xã Tiên Kiều</t>
  </si>
  <si>
    <t>1201939</t>
  </si>
  <si>
    <t>Xã Vĩnh Hảo</t>
  </si>
  <si>
    <t>1201941</t>
  </si>
  <si>
    <t>Xã Vĩnh Phúc</t>
  </si>
  <si>
    <t>1201943</t>
  </si>
  <si>
    <t>Xã Đồng Yên</t>
  </si>
  <si>
    <t>1201945</t>
  </si>
  <si>
    <t>Xã Đông Thành</t>
  </si>
  <si>
    <t>1202101</t>
  </si>
  <si>
    <t>Xã Xuân Minh</t>
  </si>
  <si>
    <t>1202103</t>
  </si>
  <si>
    <t>Xã Tiên Nguyên</t>
  </si>
  <si>
    <t>1202105</t>
  </si>
  <si>
    <t>Xã Tân Nam</t>
  </si>
  <si>
    <t>1202107</t>
  </si>
  <si>
    <t>Xã Bản Rịa</t>
  </si>
  <si>
    <t>1202109</t>
  </si>
  <si>
    <t>Xã Yên Thành</t>
  </si>
  <si>
    <t>1202111</t>
  </si>
  <si>
    <t>Xã Vĩ Thượng</t>
  </si>
  <si>
    <t>1202113</t>
  </si>
  <si>
    <t>1202115</t>
  </si>
  <si>
    <t>Xã Tân Trịnh</t>
  </si>
  <si>
    <t>1202117</t>
  </si>
  <si>
    <t>Xã Tân Bắc</t>
  </si>
  <si>
    <t>1202119</t>
  </si>
  <si>
    <t>Xã Bằng Lang</t>
  </si>
  <si>
    <t>1202121</t>
  </si>
  <si>
    <t>Xã Yên Hà</t>
  </si>
  <si>
    <t>1202123</t>
  </si>
  <si>
    <t>1202125</t>
  </si>
  <si>
    <t>1202127</t>
  </si>
  <si>
    <t>Xã Nà Khương</t>
  </si>
  <si>
    <t>1202129</t>
  </si>
  <si>
    <t>Xã Tiên Yên</t>
  </si>
  <si>
    <t>1300101</t>
  </si>
  <si>
    <t>Phường Hợp Giang</t>
  </si>
  <si>
    <t>1300103</t>
  </si>
  <si>
    <t>Phường Tân Giang</t>
  </si>
  <si>
    <t>1300105</t>
  </si>
  <si>
    <t>Phường Sông Hiến</t>
  </si>
  <si>
    <t>1300107</t>
  </si>
  <si>
    <t>Phường Sông Bằng</t>
  </si>
  <si>
    <t>1300109</t>
  </si>
  <si>
    <t>Xã Ngọc Xuân</t>
  </si>
  <si>
    <t>1300111</t>
  </si>
  <si>
    <t>Xã Hòa Chung</t>
  </si>
  <si>
    <t>1300113</t>
  </si>
  <si>
    <t>Xã Duyệt Trung</t>
  </si>
  <si>
    <t>1300115</t>
  </si>
  <si>
    <t>Xã Đề Thám</t>
  </si>
  <si>
    <t>1300301</t>
  </si>
  <si>
    <t>Thị Trấn Bảo Lạc</t>
  </si>
  <si>
    <t>1300303</t>
  </si>
  <si>
    <t>Xã Đình Phùng</t>
  </si>
  <si>
    <t>1300305</t>
  </si>
  <si>
    <t>Xã Cốc Pàng</t>
  </si>
  <si>
    <t>1300307</t>
  </si>
  <si>
    <t>Xã Thượng Hà</t>
  </si>
  <si>
    <t>1300309</t>
  </si>
  <si>
    <t>Xã Cô Ba</t>
  </si>
  <si>
    <t>1300311</t>
  </si>
  <si>
    <t>Xã Khánh Xuân</t>
  </si>
  <si>
    <t>1300313</t>
  </si>
  <si>
    <t>Xã Xuân Trường</t>
  </si>
  <si>
    <t>1300317</t>
  </si>
  <si>
    <t>Xã Bảo Toàn</t>
  </si>
  <si>
    <t>1300321</t>
  </si>
  <si>
    <t>Xã Hồng Trị</t>
  </si>
  <si>
    <t>1300323</t>
  </si>
  <si>
    <t>Xã Phan Thanh</t>
  </si>
  <si>
    <t>1300325</t>
  </si>
  <si>
    <t>Xã Hồng An</t>
  </si>
  <si>
    <t>1300337</t>
  </si>
  <si>
    <t>Xã Hưng Đạo</t>
  </si>
  <si>
    <t>1300339</t>
  </si>
  <si>
    <t>Xã Huy Giáp</t>
  </si>
  <si>
    <t>1300343</t>
  </si>
  <si>
    <t>Xã Sơn Lộ</t>
  </si>
  <si>
    <t>1300501</t>
  </si>
  <si>
    <t>Xã Xuân Hòa</t>
  </si>
  <si>
    <t>1300503</t>
  </si>
  <si>
    <t>Xã Trường Hà</t>
  </si>
  <si>
    <t>1300505</t>
  </si>
  <si>
    <t>Xã Kéo Yên</t>
  </si>
  <si>
    <t>1300507</t>
  </si>
  <si>
    <t>Xã Lũng Nặm</t>
  </si>
  <si>
    <t>1300509</t>
  </si>
  <si>
    <t>Xã Vân An</t>
  </si>
  <si>
    <t>1300511</t>
  </si>
  <si>
    <t>Xã Cải Viên</t>
  </si>
  <si>
    <t>1300513</t>
  </si>
  <si>
    <t>Xã Nà Sác</t>
  </si>
  <si>
    <t>1300515</t>
  </si>
  <si>
    <t>Xã Nội Thôn</t>
  </si>
  <si>
    <t>1300517</t>
  </si>
  <si>
    <t>Xã Sóc Hà</t>
  </si>
  <si>
    <t>1300519</t>
  </si>
  <si>
    <t>Xã Thượng Thôn</t>
  </si>
  <si>
    <t>1300521</t>
  </si>
  <si>
    <t>Xã Tổng Cọt</t>
  </si>
  <si>
    <t>1300523</t>
  </si>
  <si>
    <t>Xã Quý Quân</t>
  </si>
  <si>
    <t>1300525</t>
  </si>
  <si>
    <t>Xã Hồng Sĩ</t>
  </si>
  <si>
    <t>1300527</t>
  </si>
  <si>
    <t>Xã Sĩ Hai</t>
  </si>
  <si>
    <t>1300529</t>
  </si>
  <si>
    <t>Xã Đào Ngạn</t>
  </si>
  <si>
    <t>1300531</t>
  </si>
  <si>
    <t>Xã Phù Ngọc</t>
  </si>
  <si>
    <t>1300533</t>
  </si>
  <si>
    <t>Xã Mã Ba</t>
  </si>
  <si>
    <t>1300535</t>
  </si>
  <si>
    <t>Xã Hạ Thôn</t>
  </si>
  <si>
    <t>1300701</t>
  </si>
  <si>
    <t>Thị Trấn Thông Nông</t>
  </si>
  <si>
    <t>1300702</t>
  </si>
  <si>
    <t>Xã Đa Thông</t>
  </si>
  <si>
    <t>1300703</t>
  </si>
  <si>
    <t>Xã Cần Yên</t>
  </si>
  <si>
    <t>1300705</t>
  </si>
  <si>
    <t>Xã Vị Quang</t>
  </si>
  <si>
    <t>1300707</t>
  </si>
  <si>
    <t>Xã Lương Thông</t>
  </si>
  <si>
    <t>1300709</t>
  </si>
  <si>
    <t>Xã Ngọc Động</t>
  </si>
  <si>
    <t>1300711</t>
  </si>
  <si>
    <t>1300713</t>
  </si>
  <si>
    <t>Xã Lương Can</t>
  </si>
  <si>
    <t>1300715</t>
  </si>
  <si>
    <t>Xã Thanh Long</t>
  </si>
  <si>
    <t>1300717</t>
  </si>
  <si>
    <t>Xã Bình Lãng</t>
  </si>
  <si>
    <t>1300901</t>
  </si>
  <si>
    <t>Thị Trấn Hùng Quốc</t>
  </si>
  <si>
    <t>1300903</t>
  </si>
  <si>
    <t>Xã Cô Mười</t>
  </si>
  <si>
    <t>1300905</t>
  </si>
  <si>
    <t>Xã Tri Phương</t>
  </si>
  <si>
    <t>1300907</t>
  </si>
  <si>
    <t>Xã Quang Hán</t>
  </si>
  <si>
    <t>1300909</t>
  </si>
  <si>
    <t>Xã Quang Vinh</t>
  </si>
  <si>
    <t>1300911</t>
  </si>
  <si>
    <t>1300913</t>
  </si>
  <si>
    <t>Xã Lưu Ngọc</t>
  </si>
  <si>
    <t>1300915</t>
  </si>
  <si>
    <t>Xã Xuân Nội</t>
  </si>
  <si>
    <t>1300917</t>
  </si>
  <si>
    <t>Xã Cao Chương</t>
  </si>
  <si>
    <t>1300919</t>
  </si>
  <si>
    <t>Xã Quốc Toản</t>
  </si>
  <si>
    <t>1301101</t>
  </si>
  <si>
    <t>Thị Trấn Trùng Khánh</t>
  </si>
  <si>
    <t>1301103</t>
  </si>
  <si>
    <t>Xã Lăng Yên</t>
  </si>
  <si>
    <t>1301105</t>
  </si>
  <si>
    <t>Xã Ngọc Chung</t>
  </si>
  <si>
    <t>1301107</t>
  </si>
  <si>
    <t>Xã Phong Nậm</t>
  </si>
  <si>
    <t>1301109</t>
  </si>
  <si>
    <t>Xã Ngọc Khê</t>
  </si>
  <si>
    <t>1301111</t>
  </si>
  <si>
    <t>Xã Đình Phong</t>
  </si>
  <si>
    <t>1301113</t>
  </si>
  <si>
    <t>Xã Chí Viễn</t>
  </si>
  <si>
    <t>1301115</t>
  </si>
  <si>
    <t>Xã Đàm Thủy</t>
  </si>
  <si>
    <t>1301117</t>
  </si>
  <si>
    <t>Xã Lăng Hiếu</t>
  </si>
  <si>
    <t>1301119</t>
  </si>
  <si>
    <t>Xã Khâm Thành</t>
  </si>
  <si>
    <t>1301121</t>
  </si>
  <si>
    <t>Xã Đình Minh</t>
  </si>
  <si>
    <t>1301123</t>
  </si>
  <si>
    <t>Xã Phong Châu</t>
  </si>
  <si>
    <t>1301125</t>
  </si>
  <si>
    <t>Xã Cảnh Tiên</t>
  </si>
  <si>
    <t>1301127</t>
  </si>
  <si>
    <t>Xã Trung Phúc</t>
  </si>
  <si>
    <t>1301129</t>
  </si>
  <si>
    <t>Xã Đức Hồng</t>
  </si>
  <si>
    <t>1301131</t>
  </si>
  <si>
    <t>Xã Cao Thăng</t>
  </si>
  <si>
    <t>1301133</t>
  </si>
  <si>
    <t>Xã Thông Hòe</t>
  </si>
  <si>
    <t>1301135</t>
  </si>
  <si>
    <t>Xã Đoài Côn</t>
  </si>
  <si>
    <t>1301137</t>
  </si>
  <si>
    <t>Xã Thân Giáp</t>
  </si>
  <si>
    <t>1301301</t>
  </si>
  <si>
    <t>Thị Trấn Nguyên Bình</t>
  </si>
  <si>
    <t>1301303</t>
  </si>
  <si>
    <t>Thị Trấn Tĩnh Túc</t>
  </si>
  <si>
    <t>1301305</t>
  </si>
  <si>
    <t>Xã Yên Lạc</t>
  </si>
  <si>
    <t>1301307</t>
  </si>
  <si>
    <t>Xã Ca Thành</t>
  </si>
  <si>
    <t>1301309</t>
  </si>
  <si>
    <t>Xã Triệu Nguyên</t>
  </si>
  <si>
    <t>1301311</t>
  </si>
  <si>
    <t>Xã Vũ Nông</t>
  </si>
  <si>
    <t>1301313</t>
  </si>
  <si>
    <t>Xã Thái Học</t>
  </si>
  <si>
    <t>1301315</t>
  </si>
  <si>
    <t>Xã Thể Dục</t>
  </si>
  <si>
    <t>1301317</t>
  </si>
  <si>
    <t>Xã Bắc Hợp</t>
  </si>
  <si>
    <t>1301319</t>
  </si>
  <si>
    <t>Xã Minh Tâm</t>
  </si>
  <si>
    <t>1301321</t>
  </si>
  <si>
    <t>1301323</t>
  </si>
  <si>
    <t>Xã Lang Môn</t>
  </si>
  <si>
    <t>1301325</t>
  </si>
  <si>
    <t>Xã Mai Long</t>
  </si>
  <si>
    <t>1301327</t>
  </si>
  <si>
    <t>1301329</t>
  </si>
  <si>
    <t>Xã Quang Thành</t>
  </si>
  <si>
    <t>1301331</t>
  </si>
  <si>
    <t>Xã Tam Kim</t>
  </si>
  <si>
    <t>1301333</t>
  </si>
  <si>
    <t>Xã Hoa Thám</t>
  </si>
  <si>
    <t>1301335</t>
  </si>
  <si>
    <t>Xã Thành Công</t>
  </si>
  <si>
    <t>1301337</t>
  </si>
  <si>
    <t>1301339</t>
  </si>
  <si>
    <t>Xã Thịnh Vượng</t>
  </si>
  <si>
    <t>1301501</t>
  </si>
  <si>
    <t>Thị Trấn Nước Hai</t>
  </si>
  <si>
    <t>1301503</t>
  </si>
  <si>
    <t>Xã Dân Chủ</t>
  </si>
  <si>
    <t>1301505</t>
  </si>
  <si>
    <t>Xã Nam Tuấn</t>
  </si>
  <si>
    <t>1301507</t>
  </si>
  <si>
    <t>Xã Đại Tiến</t>
  </si>
  <si>
    <t>1301509</t>
  </si>
  <si>
    <t>1301511</t>
  </si>
  <si>
    <t>Xã Đức Long</t>
  </si>
  <si>
    <t>1301513</t>
  </si>
  <si>
    <t>Xã Trương Lương</t>
  </si>
  <si>
    <t>1301515</t>
  </si>
  <si>
    <t>Xã Bình Long</t>
  </si>
  <si>
    <t>1301517</t>
  </si>
  <si>
    <t>Xã Bế Triều</t>
  </si>
  <si>
    <t>1301519</t>
  </si>
  <si>
    <t>Xã Ngũ Lão</t>
  </si>
  <si>
    <t>1301521</t>
  </si>
  <si>
    <t>Xã Công Trừng</t>
  </si>
  <si>
    <t>1301523</t>
  </si>
  <si>
    <t>Xã Hồng Việt</t>
  </si>
  <si>
    <t>1301525</t>
  </si>
  <si>
    <t>Xã Vĩnh Quang</t>
  </si>
  <si>
    <t>1301527</t>
  </si>
  <si>
    <t>Xã Nguyễn Huệ</t>
  </si>
  <si>
    <t>1301529</t>
  </si>
  <si>
    <t>Xã Hoàng Tung</t>
  </si>
  <si>
    <t>1301531</t>
  </si>
  <si>
    <t>1301535</t>
  </si>
  <si>
    <t>1301537</t>
  </si>
  <si>
    <t>Xã Trương Vương</t>
  </si>
  <si>
    <t>1301539</t>
  </si>
  <si>
    <t>Xã Bình Dương</t>
  </si>
  <si>
    <t>1301541</t>
  </si>
  <si>
    <t>Xã Bạch Đằng</t>
  </si>
  <si>
    <t>1301543</t>
  </si>
  <si>
    <t>Xã Lê Chung</t>
  </si>
  <si>
    <t>1301545</t>
  </si>
  <si>
    <t>Xã Chu Trinh</t>
  </si>
  <si>
    <t>1301547</t>
  </si>
  <si>
    <t>Xã Hà Trì</t>
  </si>
  <si>
    <t>1301549</t>
  </si>
  <si>
    <t>Xã Hồng Nam</t>
  </si>
  <si>
    <t>1301701</t>
  </si>
  <si>
    <t>Thị Trấn Quảng Uyên</t>
  </si>
  <si>
    <t>1301703</t>
  </si>
  <si>
    <t>Xã Phi Hải</t>
  </si>
  <si>
    <t>1301705</t>
  </si>
  <si>
    <t>Xã Quảng Hưng</t>
  </si>
  <si>
    <t>1301707</t>
  </si>
  <si>
    <t>Xã Bình Lăng</t>
  </si>
  <si>
    <t>1301709</t>
  </si>
  <si>
    <t>Xã Độc Lập</t>
  </si>
  <si>
    <t>1301711</t>
  </si>
  <si>
    <t>Xã Quốc Phong</t>
  </si>
  <si>
    <t>1301713</t>
  </si>
  <si>
    <t>Xã Quốc Dân</t>
  </si>
  <si>
    <t>1301715</t>
  </si>
  <si>
    <t>Xã Đoài Khôn</t>
  </si>
  <si>
    <t>1301717</t>
  </si>
  <si>
    <t>Xã Phúc Sen</t>
  </si>
  <si>
    <t>1301719</t>
  </si>
  <si>
    <t>Xã Chí Thảo</t>
  </si>
  <si>
    <t>1301721</t>
  </si>
  <si>
    <t>Xã Cai Bộ</t>
  </si>
  <si>
    <t>1301723</t>
  </si>
  <si>
    <t>Xã Tự Do</t>
  </si>
  <si>
    <t>1301725</t>
  </si>
  <si>
    <t>1301727</t>
  </si>
  <si>
    <t>Xã Hồng Định</t>
  </si>
  <si>
    <t>1301729</t>
  </si>
  <si>
    <t>1301731</t>
  </si>
  <si>
    <t>Xã Hoàng Hải</t>
  </si>
  <si>
    <t>1301733</t>
  </si>
  <si>
    <t>Xã Hạnh Phúc</t>
  </si>
  <si>
    <t>1301901</t>
  </si>
  <si>
    <t>Xã Thanh Nhật</t>
  </si>
  <si>
    <t>1301903</t>
  </si>
  <si>
    <t>Xã Minh Long</t>
  </si>
  <si>
    <t>1301905</t>
  </si>
  <si>
    <t>1301907</t>
  </si>
  <si>
    <t>Xã Lý Quốc</t>
  </si>
  <si>
    <t>1301909</t>
  </si>
  <si>
    <t>Xã Đồng Loan</t>
  </si>
  <si>
    <t>1301911</t>
  </si>
  <si>
    <t>Xã Đức Quang</t>
  </si>
  <si>
    <t>1301913</t>
  </si>
  <si>
    <t>Xã Kim Loan</t>
  </si>
  <si>
    <t>1301915</t>
  </si>
  <si>
    <t>Xã An Lạc</t>
  </si>
  <si>
    <t>1301917</t>
  </si>
  <si>
    <t>Xã Quang Long</t>
  </si>
  <si>
    <t>1301919</t>
  </si>
  <si>
    <t>Xã Vinh Quý</t>
  </si>
  <si>
    <t>1301921</t>
  </si>
  <si>
    <t>Xã Việt Chu</t>
  </si>
  <si>
    <t>1301923</t>
  </si>
  <si>
    <t>Xã Thái Đức</t>
  </si>
  <si>
    <t>1301925</t>
  </si>
  <si>
    <t>Xã Cô Ngân</t>
  </si>
  <si>
    <t>1301927</t>
  </si>
  <si>
    <t>Xã Thị Hoa</t>
  </si>
  <si>
    <t>1302101</t>
  </si>
  <si>
    <t>Thị Trấn Đông Khê</t>
  </si>
  <si>
    <t>1302103</t>
  </si>
  <si>
    <t>Xã Canh Tân</t>
  </si>
  <si>
    <t>1302105</t>
  </si>
  <si>
    <t>Xã Kim Đồng</t>
  </si>
  <si>
    <t>1302107</t>
  </si>
  <si>
    <t>1302109</t>
  </si>
  <si>
    <t>Xã Đức Thông</t>
  </si>
  <si>
    <t>1302111</t>
  </si>
  <si>
    <t>Xã Quang Trọng</t>
  </si>
  <si>
    <t>1302113</t>
  </si>
  <si>
    <t>Xã Thái Cường</t>
  </si>
  <si>
    <t>1302115</t>
  </si>
  <si>
    <t>Xã Vân Trình</t>
  </si>
  <si>
    <t>1302117</t>
  </si>
  <si>
    <t>Xã Thị Ngân</t>
  </si>
  <si>
    <t>1302119</t>
  </si>
  <si>
    <t>Xã Thụy Hùng</t>
  </si>
  <si>
    <t>1302121</t>
  </si>
  <si>
    <t>1302123</t>
  </si>
  <si>
    <t>Xã Trọng Con</t>
  </si>
  <si>
    <t>1302127</t>
  </si>
  <si>
    <t>Xã Danh Sỹ</t>
  </si>
  <si>
    <t>1302129</t>
  </si>
  <si>
    <t>1302131</t>
  </si>
  <si>
    <t>1302133</t>
  </si>
  <si>
    <t>Xã Lê Lai</t>
  </si>
  <si>
    <t>1302301</t>
  </si>
  <si>
    <t>Xã Mông Ân</t>
  </si>
  <si>
    <t>1302303</t>
  </si>
  <si>
    <t>Xã Đức Hạnh</t>
  </si>
  <si>
    <t>1302305</t>
  </si>
  <si>
    <t>Xã Lý Bôn</t>
  </si>
  <si>
    <t>1302307</t>
  </si>
  <si>
    <t>1302309</t>
  </si>
  <si>
    <t>Xã Vĩnh Phong</t>
  </si>
  <si>
    <t>1302311</t>
  </si>
  <si>
    <t>Xã Nam Quang</t>
  </si>
  <si>
    <t>1302313</t>
  </si>
  <si>
    <t>Xã Tân Việt</t>
  </si>
  <si>
    <t>1302315</t>
  </si>
  <si>
    <t>Xã Quảng Lâm</t>
  </si>
  <si>
    <t>1302317</t>
  </si>
  <si>
    <t>1302319</t>
  </si>
  <si>
    <t>Xã Yên Thổ</t>
  </si>
  <si>
    <t>1302501</t>
  </si>
  <si>
    <t>Thị Trấn Tà Lùng</t>
  </si>
  <si>
    <t>1302503</t>
  </si>
  <si>
    <t>Xã Hồng Đại</t>
  </si>
  <si>
    <t>1302505</t>
  </si>
  <si>
    <t>Xã Triệu Ẩu</t>
  </si>
  <si>
    <t>1302507</t>
  </si>
  <si>
    <t>1302509</t>
  </si>
  <si>
    <t>Xã Cách Linh</t>
  </si>
  <si>
    <t>1302511</t>
  </si>
  <si>
    <t>Xã Đại Sơn</t>
  </si>
  <si>
    <t>1302513</t>
  </si>
  <si>
    <t>Xã Tiên Thành</t>
  </si>
  <si>
    <t>1302515</t>
  </si>
  <si>
    <t>1302517</t>
  </si>
  <si>
    <t>Xã Hòa Thuận</t>
  </si>
  <si>
    <t>1400101</t>
  </si>
  <si>
    <t>1400103</t>
  </si>
  <si>
    <t>Phường Tam Thanh</t>
  </si>
  <si>
    <t>1400105</t>
  </si>
  <si>
    <t>Phường Vĩnh Trại</t>
  </si>
  <si>
    <t>1400107</t>
  </si>
  <si>
    <t>Phường Đông Kinh</t>
  </si>
  <si>
    <t>1400109</t>
  </si>
  <si>
    <t>Phường Chi Lăng</t>
  </si>
  <si>
    <t>1400111</t>
  </si>
  <si>
    <t>Xã Hoàng Đồng</t>
  </si>
  <si>
    <t>1400113</t>
  </si>
  <si>
    <t>Xã Mai Pha</t>
  </si>
  <si>
    <t>1400115</t>
  </si>
  <si>
    <t>Xã Quảng Lạc</t>
  </si>
  <si>
    <t>1400301</t>
  </si>
  <si>
    <t>Thị Trấn Thất Khê</t>
  </si>
  <si>
    <t>1400303</t>
  </si>
  <si>
    <t>Xã Khánh Long</t>
  </si>
  <si>
    <t>1400305</t>
  </si>
  <si>
    <t>Xã Đoàn Kết</t>
  </si>
  <si>
    <t>1400307</t>
  </si>
  <si>
    <t>Xã Cao Minh</t>
  </si>
  <si>
    <t>1400309</t>
  </si>
  <si>
    <t>Xã Vĩnh Tiến</t>
  </si>
  <si>
    <t>1400311</t>
  </si>
  <si>
    <t>Xã Tân Yên</t>
  </si>
  <si>
    <t>1400313</t>
  </si>
  <si>
    <t>1400315</t>
  </si>
  <si>
    <t>Xã Chí Minh</t>
  </si>
  <si>
    <t>1400317</t>
  </si>
  <si>
    <t>1400319</t>
  </si>
  <si>
    <t>Xã Bắc Ái</t>
  </si>
  <si>
    <t>1400321</t>
  </si>
  <si>
    <t>Xã Quốc Khánh</t>
  </si>
  <si>
    <t>1400323</t>
  </si>
  <si>
    <t>1400325</t>
  </si>
  <si>
    <t>1400327</t>
  </si>
  <si>
    <t>Xã Chi Lăng</t>
  </si>
  <si>
    <t>1400329</t>
  </si>
  <si>
    <t>1400331</t>
  </si>
  <si>
    <t>1400333</t>
  </si>
  <si>
    <t>Xã Hùng Sơn</t>
  </si>
  <si>
    <t>1400335</t>
  </si>
  <si>
    <t>1400337</t>
  </si>
  <si>
    <t>1400339</t>
  </si>
  <si>
    <t>Xã Đào Viên</t>
  </si>
  <si>
    <t>1400341</t>
  </si>
  <si>
    <t>Xã Kháng Chiến</t>
  </si>
  <si>
    <t>1400343</t>
  </si>
  <si>
    <t>Xã Quốc Việt</t>
  </si>
  <si>
    <t>1400345</t>
  </si>
  <si>
    <t>Xã Hùng Việt</t>
  </si>
  <si>
    <t>1400501</t>
  </si>
  <si>
    <t>Thị Trấn Na Sầm</t>
  </si>
  <si>
    <t>1400503</t>
  </si>
  <si>
    <t>1400505</t>
  </si>
  <si>
    <t>Xã Trùng Khánh</t>
  </si>
  <si>
    <t>1400507</t>
  </si>
  <si>
    <t>Xã Trùng Quán</t>
  </si>
  <si>
    <t>1400509</t>
  </si>
  <si>
    <t>1400511</t>
  </si>
  <si>
    <t>Xã An Hùng</t>
  </si>
  <si>
    <t>1400513</t>
  </si>
  <si>
    <t>Xã Bắc La</t>
  </si>
  <si>
    <t>1400515</t>
  </si>
  <si>
    <t>Xã Hội Hoan</t>
  </si>
  <si>
    <t>1400517</t>
  </si>
  <si>
    <t>Xã Tân Tác</t>
  </si>
  <si>
    <t>1400519</t>
  </si>
  <si>
    <t>Xã Nam La</t>
  </si>
  <si>
    <t>1400521</t>
  </si>
  <si>
    <t>Xã Gia Miễn</t>
  </si>
  <si>
    <t>1400523</t>
  </si>
  <si>
    <t>Xã Thành Hòa</t>
  </si>
  <si>
    <t>1400525</t>
  </si>
  <si>
    <t>Xã Tân Lang</t>
  </si>
  <si>
    <t>1400527</t>
  </si>
  <si>
    <t>Xã Hoàng Việt</t>
  </si>
  <si>
    <t>1400529</t>
  </si>
  <si>
    <t>1400531</t>
  </si>
  <si>
    <t>Xã Tân Thanh</t>
  </si>
  <si>
    <t>1400533</t>
  </si>
  <si>
    <t>1400535</t>
  </si>
  <si>
    <t>1400537</t>
  </si>
  <si>
    <t>1400539</t>
  </si>
  <si>
    <t>Xã Nhạc Kỳ</t>
  </si>
  <si>
    <t>1400701</t>
  </si>
  <si>
    <t>Thị Trấn Bình Gia</t>
  </si>
  <si>
    <t>1400703</t>
  </si>
  <si>
    <t>Xã Vĩnh Yên</t>
  </si>
  <si>
    <t>1400705</t>
  </si>
  <si>
    <t>1400707</t>
  </si>
  <si>
    <t>1400709</t>
  </si>
  <si>
    <t>Xã Quý Hòa</t>
  </si>
  <si>
    <t>1400711</t>
  </si>
  <si>
    <t>Xã Yên Lỗ</t>
  </si>
  <si>
    <t>1400713</t>
  </si>
  <si>
    <t>Xã Thiện Hòa</t>
  </si>
  <si>
    <t>1400715</t>
  </si>
  <si>
    <t>Xã Thiện Thuật</t>
  </si>
  <si>
    <t>1400717</t>
  </si>
  <si>
    <t>Xã Thiện Long</t>
  </si>
  <si>
    <t>1400719</t>
  </si>
  <si>
    <t>1400721</t>
  </si>
  <si>
    <t>1400723</t>
  </si>
  <si>
    <t>1400725</t>
  </si>
  <si>
    <t>1400727</t>
  </si>
  <si>
    <t>1400729</t>
  </si>
  <si>
    <t>1400731</t>
  </si>
  <si>
    <t>1400733</t>
  </si>
  <si>
    <t>1400735</t>
  </si>
  <si>
    <t>1400737</t>
  </si>
  <si>
    <t>Xã Bình La</t>
  </si>
  <si>
    <t>1400739</t>
  </si>
  <si>
    <t>Xã Tân Văn</t>
  </si>
  <si>
    <t>1400901</t>
  </si>
  <si>
    <t>Thị Trấn Bắc Sơn</t>
  </si>
  <si>
    <t>1400903</t>
  </si>
  <si>
    <t>Xã Vạn Thủy</t>
  </si>
  <si>
    <t>1400905</t>
  </si>
  <si>
    <t>Xã Đồng Ý</t>
  </si>
  <si>
    <t>1400907</t>
  </si>
  <si>
    <t>Xã Vũ Sơn</t>
  </si>
  <si>
    <t>1400909</t>
  </si>
  <si>
    <t>Xã Tân Tri</t>
  </si>
  <si>
    <t>1400911</t>
  </si>
  <si>
    <t>Xã Chiến Thắng</t>
  </si>
  <si>
    <t>1400913</t>
  </si>
  <si>
    <t>Xã Vũ Lễ</t>
  </si>
  <si>
    <t>1400915</t>
  </si>
  <si>
    <t>Xã Long Đống</t>
  </si>
  <si>
    <t>1400917</t>
  </si>
  <si>
    <t>Xã Hữu Vĩnh</t>
  </si>
  <si>
    <t>1400919</t>
  </si>
  <si>
    <t>Xã Quỳnh Sơn</t>
  </si>
  <si>
    <t>1400921</t>
  </si>
  <si>
    <t>1400923</t>
  </si>
  <si>
    <t>1400925</t>
  </si>
  <si>
    <t>Xã Tân Hương</t>
  </si>
  <si>
    <t>1400927</t>
  </si>
  <si>
    <t>Xã Vũ Lăng</t>
  </si>
  <si>
    <t>1400929</t>
  </si>
  <si>
    <t>Xã Chiêu Vũ</t>
  </si>
  <si>
    <t>1400931</t>
  </si>
  <si>
    <t>Xã Hưng Vũ</t>
  </si>
  <si>
    <t>1400933</t>
  </si>
  <si>
    <t>Xã Trấn Yên</t>
  </si>
  <si>
    <t>1400935</t>
  </si>
  <si>
    <t>Xã Nhất Hòa</t>
  </si>
  <si>
    <t>1400937</t>
  </si>
  <si>
    <t>1400939</t>
  </si>
  <si>
    <t>Xã Nhất Tiến</t>
  </si>
  <si>
    <t>1401101</t>
  </si>
  <si>
    <t>Thị Trấn Văn Quan</t>
  </si>
  <si>
    <t>1401103</t>
  </si>
  <si>
    <t>Xã Trấn Ninh</t>
  </si>
  <si>
    <t>1401105</t>
  </si>
  <si>
    <t>Xã Phú Mỹ</t>
  </si>
  <si>
    <t>1401107</t>
  </si>
  <si>
    <t>Xã Việt Yên</t>
  </si>
  <si>
    <t>1401109</t>
  </si>
  <si>
    <t>Xã Vân Mộng</t>
  </si>
  <si>
    <t>1401111</t>
  </si>
  <si>
    <t>Xã Song Giang</t>
  </si>
  <si>
    <t>1401113</t>
  </si>
  <si>
    <t>1401115</t>
  </si>
  <si>
    <t>Xã Vĩnh Lại</t>
  </si>
  <si>
    <t>1401117</t>
  </si>
  <si>
    <t>Xã Văn An</t>
  </si>
  <si>
    <t>1401119</t>
  </si>
  <si>
    <t>Xã Đại An</t>
  </si>
  <si>
    <t>1401121</t>
  </si>
  <si>
    <t>Xã Tú Xuyên</t>
  </si>
  <si>
    <t>1401123</t>
  </si>
  <si>
    <t>Xã Lương Năng</t>
  </si>
  <si>
    <t>1401125</t>
  </si>
  <si>
    <t>Xã Tri Lễ</t>
  </si>
  <si>
    <t>1401127</t>
  </si>
  <si>
    <t>Xã Hữu Lễ</t>
  </si>
  <si>
    <t>1401129</t>
  </si>
  <si>
    <t>Xã Xuân Mai</t>
  </si>
  <si>
    <t>1401131</t>
  </si>
  <si>
    <t>Xã Bình Phúc</t>
  </si>
  <si>
    <t>1401133</t>
  </si>
  <si>
    <t>Xã Yên Phúc</t>
  </si>
  <si>
    <t>1401135</t>
  </si>
  <si>
    <t>Xã Chu Túc</t>
  </si>
  <si>
    <t>1401137</t>
  </si>
  <si>
    <t>Xã Tân Đoàn</t>
  </si>
  <si>
    <t>1401139</t>
  </si>
  <si>
    <t>Xã Tràng Sơn</t>
  </si>
  <si>
    <t>1401141</t>
  </si>
  <si>
    <t>Xã Tràng Phái</t>
  </si>
  <si>
    <t>1401143</t>
  </si>
  <si>
    <t>Xã Khánh Khê</t>
  </si>
  <si>
    <t>1401145</t>
  </si>
  <si>
    <t>Xã Đồng Giáp</t>
  </si>
  <si>
    <t>1401147</t>
  </si>
  <si>
    <t>Xã Tràng Các</t>
  </si>
  <si>
    <t>1401301</t>
  </si>
  <si>
    <t>Thị Trấn Cao Lộc</t>
  </si>
  <si>
    <t>1401303</t>
  </si>
  <si>
    <t>Thị Trấn Đồng Đăng</t>
  </si>
  <si>
    <t>1401305</t>
  </si>
  <si>
    <t>Xã Bảo Lâm</t>
  </si>
  <si>
    <t>1401307</t>
  </si>
  <si>
    <t>Xã Thạch Đạn</t>
  </si>
  <si>
    <t>1401309</t>
  </si>
  <si>
    <t>1401311</t>
  </si>
  <si>
    <t>Xã Phú Xá</t>
  </si>
  <si>
    <t>1401313</t>
  </si>
  <si>
    <t>1401315</t>
  </si>
  <si>
    <t>Xã Bình Trung</t>
  </si>
  <si>
    <t>1401317</t>
  </si>
  <si>
    <t>Xã Song Giáp</t>
  </si>
  <si>
    <t>1401319</t>
  </si>
  <si>
    <t>Xã Thanh Lòa</t>
  </si>
  <si>
    <t>1401320</t>
  </si>
  <si>
    <t>Xã Lộc Yên</t>
  </si>
  <si>
    <t>1401321</t>
  </si>
  <si>
    <t>Xã Hòa Cư</t>
  </si>
  <si>
    <t>1401323</t>
  </si>
  <si>
    <t>Xã Hải Yến</t>
  </si>
  <si>
    <t>1401325</t>
  </si>
  <si>
    <t>Xã Công Sơn</t>
  </si>
  <si>
    <t>1401327</t>
  </si>
  <si>
    <t>Xã Cao Lâu</t>
  </si>
  <si>
    <t>1401329</t>
  </si>
  <si>
    <t>Xã Xuất Lễ</t>
  </si>
  <si>
    <t>1401331</t>
  </si>
  <si>
    <t>Xã Mẫu Sơn</t>
  </si>
  <si>
    <t>1401333</t>
  </si>
  <si>
    <t>1401335</t>
  </si>
  <si>
    <t>Xã Gia Cát</t>
  </si>
  <si>
    <t>1401337</t>
  </si>
  <si>
    <t>Xã Tân Liên</t>
  </si>
  <si>
    <t>1401339</t>
  </si>
  <si>
    <t>Xã Yên Trạch</t>
  </si>
  <si>
    <t>1401341</t>
  </si>
  <si>
    <t>Xã Xuân Long</t>
  </si>
  <si>
    <t>1401343</t>
  </si>
  <si>
    <t>1401501</t>
  </si>
  <si>
    <t>Thị Trấn Lộc Bình</t>
  </si>
  <si>
    <t>1401503</t>
  </si>
  <si>
    <t>Thị Trấn Na Dương</t>
  </si>
  <si>
    <t>1401505</t>
  </si>
  <si>
    <t>Xã Xuân Lễ</t>
  </si>
  <si>
    <t>1401507</t>
  </si>
  <si>
    <t>Xã Bằng Khánh</t>
  </si>
  <si>
    <t>1401509</t>
  </si>
  <si>
    <t>Xã Xuân Mãn</t>
  </si>
  <si>
    <t>1401511</t>
  </si>
  <si>
    <t>Xã Đồng Bục</t>
  </si>
  <si>
    <t>1401513</t>
  </si>
  <si>
    <t>1401515</t>
  </si>
  <si>
    <t>Xã Như Khuê</t>
  </si>
  <si>
    <t>1401517</t>
  </si>
  <si>
    <t>Xã Xuân Tình</t>
  </si>
  <si>
    <t>1401519</t>
  </si>
  <si>
    <t>Xã Nhượng Bạn</t>
  </si>
  <si>
    <t>1401521</t>
  </si>
  <si>
    <t>Xã Hiệp Hạ</t>
  </si>
  <si>
    <t>1401523</t>
  </si>
  <si>
    <t>Xã Minh Phát</t>
  </si>
  <si>
    <t>1401525</t>
  </si>
  <si>
    <t>Xã Hữu Lân</t>
  </si>
  <si>
    <t>1401527</t>
  </si>
  <si>
    <t>Xã Hữu Khánh</t>
  </si>
  <si>
    <t>1401529</t>
  </si>
  <si>
    <t>Xã Lục Thôn</t>
  </si>
  <si>
    <t>1401531</t>
  </si>
  <si>
    <t>1401533</t>
  </si>
  <si>
    <t>Xã Yên Khoái</t>
  </si>
  <si>
    <t>1401535</t>
  </si>
  <si>
    <t>Xã Tú Mịch</t>
  </si>
  <si>
    <t>1401537</t>
  </si>
  <si>
    <t>Xã Tam Gia</t>
  </si>
  <si>
    <t>1401539</t>
  </si>
  <si>
    <t>Xã Tĩnh Bắc</t>
  </si>
  <si>
    <t>1401541</t>
  </si>
  <si>
    <t>Xã Tú Đoạn</t>
  </si>
  <si>
    <t>1401543</t>
  </si>
  <si>
    <t>Xã Khuất Xá</t>
  </si>
  <si>
    <t>1401545</t>
  </si>
  <si>
    <t>Xã Quan Bản</t>
  </si>
  <si>
    <t>1401547</t>
  </si>
  <si>
    <t>Xã Đông Quan</t>
  </si>
  <si>
    <t>1401549</t>
  </si>
  <si>
    <t>Xã Sàn Viên</t>
  </si>
  <si>
    <t>1401551</t>
  </si>
  <si>
    <t>Xã Lợi Bác</t>
  </si>
  <si>
    <t>1401553</t>
  </si>
  <si>
    <t>Xã Nam Quan</t>
  </si>
  <si>
    <t>1401555</t>
  </si>
  <si>
    <t>1401557</t>
  </si>
  <si>
    <t>Xã Ái Quốc</t>
  </si>
  <si>
    <t>1401701</t>
  </si>
  <si>
    <t>Thị Trấn Đồng Mỏ</t>
  </si>
  <si>
    <t>1401703</t>
  </si>
  <si>
    <t>Thị Trấn Chi Lăng</t>
  </si>
  <si>
    <t>1401705</t>
  </si>
  <si>
    <t>Xã Bằng Hữu</t>
  </si>
  <si>
    <t>1401707</t>
  </si>
  <si>
    <t>Xã Bằng Mạc</t>
  </si>
  <si>
    <t>1401709</t>
  </si>
  <si>
    <t>Xã Gia Lộc</t>
  </si>
  <si>
    <t>1401711</t>
  </si>
  <si>
    <t>Xã Thượng Cường</t>
  </si>
  <si>
    <t>1401713</t>
  </si>
  <si>
    <t>1401715</t>
  </si>
  <si>
    <t>Xã Vạn Linh</t>
  </si>
  <si>
    <t>1401717</t>
  </si>
  <si>
    <t>Xã Y Tịch</t>
  </si>
  <si>
    <t>1401719</t>
  </si>
  <si>
    <t>Xã Quang Lang</t>
  </si>
  <si>
    <t>1401721</t>
  </si>
  <si>
    <t>1401723</t>
  </si>
  <si>
    <t>Xã Mai Sao</t>
  </si>
  <si>
    <t>1401725</t>
  </si>
  <si>
    <t>1401727</t>
  </si>
  <si>
    <t>Xã Bắc Thủy</t>
  </si>
  <si>
    <t>1401729</t>
  </si>
  <si>
    <t>Xã Vân Thủy</t>
  </si>
  <si>
    <t>1401731</t>
  </si>
  <si>
    <t>1401733</t>
  </si>
  <si>
    <t>1401735</t>
  </si>
  <si>
    <t>Xã Liên Sơn</t>
  </si>
  <si>
    <t>1401737</t>
  </si>
  <si>
    <t>Xã Lâm Sơn</t>
  </si>
  <si>
    <t>1401739</t>
  </si>
  <si>
    <t>Xã Quan Sơn</t>
  </si>
  <si>
    <t>1401741</t>
  </si>
  <si>
    <t>Xã Hữu Kiên</t>
  </si>
  <si>
    <t>1401901</t>
  </si>
  <si>
    <t>Thị Trấn Đình Lập</t>
  </si>
  <si>
    <t>1401903</t>
  </si>
  <si>
    <t>Thị Trấn N T Thái Bình</t>
  </si>
  <si>
    <t>1401905</t>
  </si>
  <si>
    <t>Xã Bính Xá</t>
  </si>
  <si>
    <t>1401907</t>
  </si>
  <si>
    <t>Xã Bắc Xa</t>
  </si>
  <si>
    <t>1401909</t>
  </si>
  <si>
    <t>Xã Kiên Mộc</t>
  </si>
  <si>
    <t>1401911</t>
  </si>
  <si>
    <t>Xã Đình Lập</t>
  </si>
  <si>
    <t>1401913</t>
  </si>
  <si>
    <t>Xã Cường Lợi</t>
  </si>
  <si>
    <t>1401915</t>
  </si>
  <si>
    <t>1401917</t>
  </si>
  <si>
    <t>Xã Lâm Ca</t>
  </si>
  <si>
    <t>1401919</t>
  </si>
  <si>
    <t>1401921</t>
  </si>
  <si>
    <t>Xã Đồng Thắng</t>
  </si>
  <si>
    <t>1401923</t>
  </si>
  <si>
    <t>Xã Bắc Lãng</t>
  </si>
  <si>
    <t>1402101</t>
  </si>
  <si>
    <t>Thị Trấn Hữu Lũng</t>
  </si>
  <si>
    <t>1402103</t>
  </si>
  <si>
    <t>1402105</t>
  </si>
  <si>
    <t>1402107</t>
  </si>
  <si>
    <t>1402109</t>
  </si>
  <si>
    <t>Xã Hữu Liên</t>
  </si>
  <si>
    <t>1402111</t>
  </si>
  <si>
    <t>Xã Yên Thịnh</t>
  </si>
  <si>
    <t>1402113</t>
  </si>
  <si>
    <t>Xã Yên Vượng</t>
  </si>
  <si>
    <t>1402115</t>
  </si>
  <si>
    <t>1402117</t>
  </si>
  <si>
    <t>Xã Thiện Kỵ</t>
  </si>
  <si>
    <t>1402119</t>
  </si>
  <si>
    <t>1402121</t>
  </si>
  <si>
    <t>Xã Minh Tiến</t>
  </si>
  <si>
    <t>1402123</t>
  </si>
  <si>
    <t>Xã Thanh Sơn</t>
  </si>
  <si>
    <t>1402125</t>
  </si>
  <si>
    <t>Xã Vân Nham</t>
  </si>
  <si>
    <t>1402127</t>
  </si>
  <si>
    <t>1402129</t>
  </si>
  <si>
    <t>Xã Đô Lương</t>
  </si>
  <si>
    <t>1402131</t>
  </si>
  <si>
    <t>Xã Nhật Tiến</t>
  </si>
  <si>
    <t>1402133</t>
  </si>
  <si>
    <t>1402135</t>
  </si>
  <si>
    <t>Xã Cai Kinh</t>
  </si>
  <si>
    <t>1402137</t>
  </si>
  <si>
    <t>Xã Hòa Lạc</t>
  </si>
  <si>
    <t>1402139</t>
  </si>
  <si>
    <t>1402141</t>
  </si>
  <si>
    <t>1402143</t>
  </si>
  <si>
    <t>Xã Minh Hòa</t>
  </si>
  <si>
    <t>1402145</t>
  </si>
  <si>
    <t>Xã Hòa Sơn</t>
  </si>
  <si>
    <t>1402147</t>
  </si>
  <si>
    <t>1402149</t>
  </si>
  <si>
    <t>Xã Hồ Sơn</t>
  </si>
  <si>
    <t>1402151</t>
  </si>
  <si>
    <t>Xã Hòa Thắng</t>
  </si>
  <si>
    <t>1500101</t>
  </si>
  <si>
    <t>Phường Đức Xuân</t>
  </si>
  <si>
    <t>1500103</t>
  </si>
  <si>
    <t>Phường Nguyễn Thị Minh Khai</t>
  </si>
  <si>
    <t>1500105</t>
  </si>
  <si>
    <t>Phường Sông Cầu</t>
  </si>
  <si>
    <t>1500107</t>
  </si>
  <si>
    <t>Phường Phùng Chí Kiên</t>
  </si>
  <si>
    <t>1500109</t>
  </si>
  <si>
    <t>Xã Huyền Tụng</t>
  </si>
  <si>
    <t>1500111</t>
  </si>
  <si>
    <t>Xã Nông Thượng</t>
  </si>
  <si>
    <t>1500113</t>
  </si>
  <si>
    <t>Xã Xuất Hóa</t>
  </si>
  <si>
    <t>1500115</t>
  </si>
  <si>
    <t>1500301</t>
  </si>
  <si>
    <t>Thị Trấn Chợ Rã</t>
  </si>
  <si>
    <t>1500303</t>
  </si>
  <si>
    <t>Xã Bành Trạch</t>
  </si>
  <si>
    <t>1500305</t>
  </si>
  <si>
    <t>Xã Phúc Lộc</t>
  </si>
  <si>
    <t>1500307</t>
  </si>
  <si>
    <t>Xã Cao Thượng</t>
  </si>
  <si>
    <t>1500309</t>
  </si>
  <si>
    <t>Xã Cao Trĩ</t>
  </si>
  <si>
    <t>1500311</t>
  </si>
  <si>
    <t>Xã Hà Hiệu</t>
  </si>
  <si>
    <t>1500313</t>
  </si>
  <si>
    <t>Xã Đồng Phúc</t>
  </si>
  <si>
    <t>1500315</t>
  </si>
  <si>
    <t>Xã Hoàng Trĩ</t>
  </si>
  <si>
    <t>1500317</t>
  </si>
  <si>
    <t>Xã Mỹ Phương</t>
  </si>
  <si>
    <t>1500319</t>
  </si>
  <si>
    <t>Xã Quảng Khê</t>
  </si>
  <si>
    <t>1500321</t>
  </si>
  <si>
    <t>Xã Chu Hương</t>
  </si>
  <si>
    <t>1500323</t>
  </si>
  <si>
    <t>Xã Yến Dương</t>
  </si>
  <si>
    <t>1500325</t>
  </si>
  <si>
    <t>Xã Địa Linh</t>
  </si>
  <si>
    <t>1500327</t>
  </si>
  <si>
    <t>Xã Nam Mẫu</t>
  </si>
  <si>
    <t>1500329</t>
  </si>
  <si>
    <t>Xã Khang Ninh</t>
  </si>
  <si>
    <t>1500331</t>
  </si>
  <si>
    <t>Xã Thượng Giáo</t>
  </si>
  <si>
    <t>1500501</t>
  </si>
  <si>
    <t>Thị Trấn Nà Phặc</t>
  </si>
  <si>
    <t>1500503</t>
  </si>
  <si>
    <t>Xã Vân Tùng</t>
  </si>
  <si>
    <t>1500505</t>
  </si>
  <si>
    <t>Xã Đức Vân</t>
  </si>
  <si>
    <t>1500507</t>
  </si>
  <si>
    <t>Xã Bằng Vân</t>
  </si>
  <si>
    <t>1500509</t>
  </si>
  <si>
    <t>Xã Thượng Ân</t>
  </si>
  <si>
    <t>1500511</t>
  </si>
  <si>
    <t>Xã Cốc Đán</t>
  </si>
  <si>
    <t>1500513</t>
  </si>
  <si>
    <t>1500515</t>
  </si>
  <si>
    <t>Xã Thượng Quan</t>
  </si>
  <si>
    <t>1500517</t>
  </si>
  <si>
    <t>Xã Thuần Mang</t>
  </si>
  <si>
    <t>1500519</t>
  </si>
  <si>
    <t>Xã Hương Nê</t>
  </si>
  <si>
    <t>1500521</t>
  </si>
  <si>
    <t>Xã Lãng Ngâm</t>
  </si>
  <si>
    <t>1500701</t>
  </si>
  <si>
    <t>Thị Trấn Bằng Lũng</t>
  </si>
  <si>
    <t>1500703</t>
  </si>
  <si>
    <t>Xã Xuân Lạc</t>
  </si>
  <si>
    <t>1500705</t>
  </si>
  <si>
    <t>Xã Nam Cường</t>
  </si>
  <si>
    <t>1500707</t>
  </si>
  <si>
    <t>1500709</t>
  </si>
  <si>
    <t>Xã Bản Thi</t>
  </si>
  <si>
    <t>1500711</t>
  </si>
  <si>
    <t>1500713</t>
  </si>
  <si>
    <t>Xã Quảng Bạch</t>
  </si>
  <si>
    <t>1500715</t>
  </si>
  <si>
    <t>Xã Bằng Phúc</t>
  </si>
  <si>
    <t>1500717</t>
  </si>
  <si>
    <t>Xã Ngọc Phái</t>
  </si>
  <si>
    <t>1500719</t>
  </si>
  <si>
    <t>1500721</t>
  </si>
  <si>
    <t>Xã Phương Viên</t>
  </si>
  <si>
    <t>1500723</t>
  </si>
  <si>
    <t>Xã Yên Thượng</t>
  </si>
  <si>
    <t>1500725</t>
  </si>
  <si>
    <t>Xã Rã Bản</t>
  </si>
  <si>
    <t>1500727</t>
  </si>
  <si>
    <t>Xã Bằng Lãng</t>
  </si>
  <si>
    <t>1500729</t>
  </si>
  <si>
    <t>Xã Lương Bằng</t>
  </si>
  <si>
    <t>1500731</t>
  </si>
  <si>
    <t>Xã Đông Viên</t>
  </si>
  <si>
    <t>1500733</t>
  </si>
  <si>
    <t>Xã Đại Xảo</t>
  </si>
  <si>
    <t>1500735</t>
  </si>
  <si>
    <t>Xã Phong Huân</t>
  </si>
  <si>
    <t>1500737</t>
  </si>
  <si>
    <t>Xã Nghĩa Tá</t>
  </si>
  <si>
    <t>1500739</t>
  </si>
  <si>
    <t>1500741</t>
  </si>
  <si>
    <t>Xã Yên Nhuận</t>
  </si>
  <si>
    <t>1500743</t>
  </si>
  <si>
    <t>1500901</t>
  </si>
  <si>
    <t>Thị Trấn Yến Lạc</t>
  </si>
  <si>
    <t>1500903</t>
  </si>
  <si>
    <t>Xã Vũ Loan</t>
  </si>
  <si>
    <t>1500905</t>
  </si>
  <si>
    <t>Xã Kim Hỷ</t>
  </si>
  <si>
    <t>1500907</t>
  </si>
  <si>
    <t>Xã Văn Học</t>
  </si>
  <si>
    <t>1500909</t>
  </si>
  <si>
    <t>1500911</t>
  </si>
  <si>
    <t>Xã Lương Thượng</t>
  </si>
  <si>
    <t>1500913</t>
  </si>
  <si>
    <t>Xã Lạng San</t>
  </si>
  <si>
    <t>1500915</t>
  </si>
  <si>
    <t>Xã Lương Hạ</t>
  </si>
  <si>
    <t>1500917</t>
  </si>
  <si>
    <t>Xã Ân Tình</t>
  </si>
  <si>
    <t>1500919</t>
  </si>
  <si>
    <t>Xã Lương Thành</t>
  </si>
  <si>
    <t>1500921</t>
  </si>
  <si>
    <t>Xã Kim Lư</t>
  </si>
  <si>
    <t>1500923</t>
  </si>
  <si>
    <t>Xã Lam Sơn</t>
  </si>
  <si>
    <t>1500925</t>
  </si>
  <si>
    <t>Xã Văn Minh</t>
  </si>
  <si>
    <t>1500927</t>
  </si>
  <si>
    <t>Xã Cư Lễ</t>
  </si>
  <si>
    <t>1500929</t>
  </si>
  <si>
    <t>Xã Côn Minh</t>
  </si>
  <si>
    <t>1500931</t>
  </si>
  <si>
    <t>Xã Hữu Thác</t>
  </si>
  <si>
    <t>1500933</t>
  </si>
  <si>
    <t>Xã Quang Phong</t>
  </si>
  <si>
    <t>1500935</t>
  </si>
  <si>
    <t>Xã Hảo Nghĩa</t>
  </si>
  <si>
    <t>1500937</t>
  </si>
  <si>
    <t>Xã Dương Sơn</t>
  </si>
  <si>
    <t>1500939</t>
  </si>
  <si>
    <t>Xã Đổng Xá</t>
  </si>
  <si>
    <t>1500941</t>
  </si>
  <si>
    <t>1500943</t>
  </si>
  <si>
    <t>Xã Liêm Thủy</t>
  </si>
  <si>
    <t>1501101</t>
  </si>
  <si>
    <t>Thị Trấn Phủ Thông</t>
  </si>
  <si>
    <t>1501103</t>
  </si>
  <si>
    <t>Xã Phương Linh</t>
  </si>
  <si>
    <t>1501105</t>
  </si>
  <si>
    <t>Xã Dương Phong</t>
  </si>
  <si>
    <t>1501107</t>
  </si>
  <si>
    <t>Xã Vi Hương</t>
  </si>
  <si>
    <t>1501109</t>
  </si>
  <si>
    <t>Xã Sĩ Bình</t>
  </si>
  <si>
    <t>1501111</t>
  </si>
  <si>
    <t>Xã Vũ Muộn</t>
  </si>
  <si>
    <t>1501113</t>
  </si>
  <si>
    <t>Xã Tú Trĩ</t>
  </si>
  <si>
    <t>1501115</t>
  </si>
  <si>
    <t>1501117</t>
  </si>
  <si>
    <t>Xã Lục Bình</t>
  </si>
  <si>
    <t>1501119</t>
  </si>
  <si>
    <t>Xã Đôn Phong</t>
  </si>
  <si>
    <t>1501121</t>
  </si>
  <si>
    <t>Xã Quân Bình</t>
  </si>
  <si>
    <t>1501123</t>
  </si>
  <si>
    <t>Xã Nguyên Phúc</t>
  </si>
  <si>
    <t>1501125</t>
  </si>
  <si>
    <t>Xã Hà Vị</t>
  </si>
  <si>
    <t>1501127</t>
  </si>
  <si>
    <t>Xã Cao Sơn</t>
  </si>
  <si>
    <t>1501129</t>
  </si>
  <si>
    <t>Xã Cẩm Giàng</t>
  </si>
  <si>
    <t>1501131</t>
  </si>
  <si>
    <t>Xã Mỹ Thanh</t>
  </si>
  <si>
    <t>1501133</t>
  </si>
  <si>
    <t>Xã Quang Thuận</t>
  </si>
  <si>
    <t>1501301</t>
  </si>
  <si>
    <t>Thị Trấn Chợ Mới</t>
  </si>
  <si>
    <t>1501303</t>
  </si>
  <si>
    <t>Xã Tân Sơn</t>
  </si>
  <si>
    <t>1501305</t>
  </si>
  <si>
    <t>Xã Thanh Vận</t>
  </si>
  <si>
    <t>1501307</t>
  </si>
  <si>
    <t>Xã Hòa Mục</t>
  </si>
  <si>
    <t>1501309</t>
  </si>
  <si>
    <t>1501311</t>
  </si>
  <si>
    <t>Xã Mai Lạp</t>
  </si>
  <si>
    <t>1501313</t>
  </si>
  <si>
    <t>Xã Cao Kỳ</t>
  </si>
  <si>
    <t>1501315</t>
  </si>
  <si>
    <t>Xã Nông Hạ</t>
  </si>
  <si>
    <t>1501317</t>
  </si>
  <si>
    <t>Xã Nông Thịnh</t>
  </si>
  <si>
    <t>1501319</t>
  </si>
  <si>
    <t>Xã Yên Hân</t>
  </si>
  <si>
    <t>1501321</t>
  </si>
  <si>
    <t>Xã Yên Cư</t>
  </si>
  <si>
    <t>1501323</t>
  </si>
  <si>
    <t>1501325</t>
  </si>
  <si>
    <t>Xã Như Cố</t>
  </si>
  <si>
    <t>1501327</t>
  </si>
  <si>
    <t>Xã Bình Văn</t>
  </si>
  <si>
    <t>1501329</t>
  </si>
  <si>
    <t>Xã Yên Đĩnh</t>
  </si>
  <si>
    <t>1501331</t>
  </si>
  <si>
    <t>Xã Quảng Chu</t>
  </si>
  <si>
    <t>1501501</t>
  </si>
  <si>
    <t>Xã Bằng Thành</t>
  </si>
  <si>
    <t>1501502</t>
  </si>
  <si>
    <t>Xã Nhạn Môn</t>
  </si>
  <si>
    <t>1501503</t>
  </si>
  <si>
    <t>Xã Bộc Bố</t>
  </si>
  <si>
    <t>1501505</t>
  </si>
  <si>
    <t>Xã Giáo Hiệu</t>
  </si>
  <si>
    <t>1501507</t>
  </si>
  <si>
    <t>Xã An Thắng</t>
  </si>
  <si>
    <t>1501509</t>
  </si>
  <si>
    <t>Xã Nghiên Loan</t>
  </si>
  <si>
    <t>1501511</t>
  </si>
  <si>
    <t>Xã Công Bằng</t>
  </si>
  <si>
    <t>1501513</t>
  </si>
  <si>
    <t>Xã Xuân La</t>
  </si>
  <si>
    <t>1501515</t>
  </si>
  <si>
    <t>Xã Cổ Linh</t>
  </si>
  <si>
    <t>1501517</t>
  </si>
  <si>
    <t>Xã Cao Tân</t>
  </si>
  <si>
    <t>1600101</t>
  </si>
  <si>
    <t>Phường Trưng Vương</t>
  </si>
  <si>
    <t>1600103</t>
  </si>
  <si>
    <t>Phường Tân Long</t>
  </si>
  <si>
    <t>1600105</t>
  </si>
  <si>
    <t>Phường Quán Triều</t>
  </si>
  <si>
    <t>1600107</t>
  </si>
  <si>
    <t>Phường Quang Vinh</t>
  </si>
  <si>
    <t>1600109</t>
  </si>
  <si>
    <t>1600111</t>
  </si>
  <si>
    <t>1600113</t>
  </si>
  <si>
    <t>Phường Đồng Quang</t>
  </si>
  <si>
    <t>1600115</t>
  </si>
  <si>
    <t>Phường Phan Đình Phùng</t>
  </si>
  <si>
    <t>1600117</t>
  </si>
  <si>
    <t>Phường Túc Duyên</t>
  </si>
  <si>
    <t>1600119</t>
  </si>
  <si>
    <t>Phường Tân Thịnh</t>
  </si>
  <si>
    <t>1600121</t>
  </si>
  <si>
    <t>Phường Gia Sàng</t>
  </si>
  <si>
    <t>1600123</t>
  </si>
  <si>
    <t>Phường Tân Lập</t>
  </si>
  <si>
    <t>1600125</t>
  </si>
  <si>
    <t>Phường Phú Xá</t>
  </si>
  <si>
    <t>1600127</t>
  </si>
  <si>
    <t>Phường Cam Giá</t>
  </si>
  <si>
    <t>1600129</t>
  </si>
  <si>
    <t>Phường Trung Thành</t>
  </si>
  <si>
    <t>1600131</t>
  </si>
  <si>
    <t>Phường Hương Sơn</t>
  </si>
  <si>
    <t>1600133</t>
  </si>
  <si>
    <t>Phường Tân Thành</t>
  </si>
  <si>
    <t>1600135</t>
  </si>
  <si>
    <t>Xã Phúc Hà</t>
  </si>
  <si>
    <t>1600137</t>
  </si>
  <si>
    <t>Xã Phúc Xuân</t>
  </si>
  <si>
    <t>1600139</t>
  </si>
  <si>
    <t>Xã Thịnh Đán</t>
  </si>
  <si>
    <t>1600141</t>
  </si>
  <si>
    <t>Xã Phúc Trìu</t>
  </si>
  <si>
    <t>1600143</t>
  </si>
  <si>
    <t>Xã Thịnh Đức</t>
  </si>
  <si>
    <t>1600145</t>
  </si>
  <si>
    <t>Xã Tân Cương</t>
  </si>
  <si>
    <t>1600147</t>
  </si>
  <si>
    <t>Xã Tích Lương</t>
  </si>
  <si>
    <t>1600149</t>
  </si>
  <si>
    <t>Xã Lương Sơn</t>
  </si>
  <si>
    <t>1600301</t>
  </si>
  <si>
    <t>Phường Thắng Lợi</t>
  </si>
  <si>
    <t>1600303</t>
  </si>
  <si>
    <t>Phường Lương Châu</t>
  </si>
  <si>
    <t>1600305</t>
  </si>
  <si>
    <t>Phường Mỏ Chè</t>
  </si>
  <si>
    <t>1600307</t>
  </si>
  <si>
    <t>1600309</t>
  </si>
  <si>
    <t>Xã Bá Xuyên</t>
  </si>
  <si>
    <t>1600311</t>
  </si>
  <si>
    <t>Phường Cải Đan</t>
  </si>
  <si>
    <t>1600313</t>
  </si>
  <si>
    <t>Phường Phố Cò</t>
  </si>
  <si>
    <t>1600315</t>
  </si>
  <si>
    <t>Xã Bình Sơn</t>
  </si>
  <si>
    <t>1600317</t>
  </si>
  <si>
    <t>Xã Vinh Sơn</t>
  </si>
  <si>
    <t>1600501</t>
  </si>
  <si>
    <t>Thị Trấn Chợ Chu</t>
  </si>
  <si>
    <t>1600503</t>
  </si>
  <si>
    <t>Xã Linh Thông</t>
  </si>
  <si>
    <t>1600505</t>
  </si>
  <si>
    <t>Xã Lam Vỹ</t>
  </si>
  <si>
    <t>1600507</t>
  </si>
  <si>
    <t>Xã Quy Kỳ</t>
  </si>
  <si>
    <t>1600509</t>
  </si>
  <si>
    <t>1600511</t>
  </si>
  <si>
    <t>Xã Kim Phượng</t>
  </si>
  <si>
    <t>1600513</t>
  </si>
  <si>
    <t>1600515</t>
  </si>
  <si>
    <t>Xã Bảo Linh</t>
  </si>
  <si>
    <t>1600517</t>
  </si>
  <si>
    <t>Xã Phúc Chu</t>
  </si>
  <si>
    <t>1600519</t>
  </si>
  <si>
    <t>Xã Tân Dương</t>
  </si>
  <si>
    <t>1600521</t>
  </si>
  <si>
    <t>Xã Phượng Tiến</t>
  </si>
  <si>
    <t>1600523</t>
  </si>
  <si>
    <t>Xã Bảo Cường</t>
  </si>
  <si>
    <t>1600525</t>
  </si>
  <si>
    <t>Xã Đồng Thịnh</t>
  </si>
  <si>
    <t>1600527</t>
  </si>
  <si>
    <t>Xã Định Biên</t>
  </si>
  <si>
    <t>1600529</t>
  </si>
  <si>
    <t>Xã Trung Hội</t>
  </si>
  <si>
    <t>1600531</t>
  </si>
  <si>
    <t>Xã Thanh Định</t>
  </si>
  <si>
    <t>1600533</t>
  </si>
  <si>
    <t>Xã Trung Lương</t>
  </si>
  <si>
    <t>1600535</t>
  </si>
  <si>
    <t>1600537</t>
  </si>
  <si>
    <t>Xã Điềm Mặc</t>
  </si>
  <si>
    <t>1600539</t>
  </si>
  <si>
    <t>Xã Phú Tiến</t>
  </si>
  <si>
    <t>1600541</t>
  </si>
  <si>
    <t>Xã Bộc Nhiêu</t>
  </si>
  <si>
    <t>1600543</t>
  </si>
  <si>
    <t>1600545</t>
  </si>
  <si>
    <t>Xã Phú Đình</t>
  </si>
  <si>
    <t>1600547</t>
  </si>
  <si>
    <t>Xã Bình Thành</t>
  </si>
  <si>
    <t>1600701</t>
  </si>
  <si>
    <t>Thị Trấn Đình Cả</t>
  </si>
  <si>
    <t>1600703</t>
  </si>
  <si>
    <t>Xã Sảng Mộc</t>
  </si>
  <si>
    <t>1600705</t>
  </si>
  <si>
    <t>Xã Nghinh Tường</t>
  </si>
  <si>
    <t>1600707</t>
  </si>
  <si>
    <t>Xã Thần Xa</t>
  </si>
  <si>
    <t>1600709</t>
  </si>
  <si>
    <t>Xã Vũ Chấn</t>
  </si>
  <si>
    <t>1600711</t>
  </si>
  <si>
    <t>Xã Thượng Nung</t>
  </si>
  <si>
    <t>1600713</t>
  </si>
  <si>
    <t>Xã Phú Thượng</t>
  </si>
  <si>
    <t>1600715</t>
  </si>
  <si>
    <t>Xã Cúc Đường</t>
  </si>
  <si>
    <t>1600717</t>
  </si>
  <si>
    <t>Xã Lâu Thượng</t>
  </si>
  <si>
    <t>1600719</t>
  </si>
  <si>
    <t>Xã Tràng Xá</t>
  </si>
  <si>
    <t>1600721</t>
  </si>
  <si>
    <t>Xã Phương Giao</t>
  </si>
  <si>
    <t>1600723</t>
  </si>
  <si>
    <t>Xã La Hiên</t>
  </si>
  <si>
    <t>1600725</t>
  </si>
  <si>
    <t>Xã Liên Minh</t>
  </si>
  <si>
    <t>1600727</t>
  </si>
  <si>
    <t>Xã Dân Tiến</t>
  </si>
  <si>
    <t>1600729</t>
  </si>
  <si>
    <t>1600901</t>
  </si>
  <si>
    <t>Thị Trấn Đu</t>
  </si>
  <si>
    <t>1600903</t>
  </si>
  <si>
    <t>Thị Trấn Giang Tiên</t>
  </si>
  <si>
    <t>1600905</t>
  </si>
  <si>
    <t>Xã Yên Ninh</t>
  </si>
  <si>
    <t>1600907</t>
  </si>
  <si>
    <t>1600909</t>
  </si>
  <si>
    <t>Xã Yên Đổ</t>
  </si>
  <si>
    <t>1600911</t>
  </si>
  <si>
    <t>1600913</t>
  </si>
  <si>
    <t>Xã Ôn Lương</t>
  </si>
  <si>
    <t>1600915</t>
  </si>
  <si>
    <t>Xã Động Đạt</t>
  </si>
  <si>
    <t>1600917</t>
  </si>
  <si>
    <t>Xã Phủ Lý</t>
  </si>
  <si>
    <t>1600919</t>
  </si>
  <si>
    <t>1600921</t>
  </si>
  <si>
    <t>Xã Phú Đô</t>
  </si>
  <si>
    <t>1600923</t>
  </si>
  <si>
    <t>Xã Tức Tranh</t>
  </si>
  <si>
    <t>1600925</t>
  </si>
  <si>
    <t>Xã Phấn Mễ</t>
  </si>
  <si>
    <t>1600927</t>
  </si>
  <si>
    <t>Xã Vô Tranh</t>
  </si>
  <si>
    <t>1600929</t>
  </si>
  <si>
    <t>Xã Cổ Lũng</t>
  </si>
  <si>
    <t>1600931</t>
  </si>
  <si>
    <t>Xã Sơn Cẩm</t>
  </si>
  <si>
    <t>1601101</t>
  </si>
  <si>
    <t>Thị Trấn Chùa Hang</t>
  </si>
  <si>
    <t>1601103</t>
  </si>
  <si>
    <t>Thị Trấn Sông Cầu</t>
  </si>
  <si>
    <t>1601105</t>
  </si>
  <si>
    <t>Thị Trấn Trại Cau</t>
  </si>
  <si>
    <t>1601107</t>
  </si>
  <si>
    <t>Xã Văn Lăng</t>
  </si>
  <si>
    <t>1601109</t>
  </si>
  <si>
    <t>1601111</t>
  </si>
  <si>
    <t>1601113</t>
  </si>
  <si>
    <t>Xã Quang Sơn</t>
  </si>
  <si>
    <t>1601115</t>
  </si>
  <si>
    <t>Xã Minh Lập</t>
  </si>
  <si>
    <t>1601117</t>
  </si>
  <si>
    <t>Xã Văn Hán</t>
  </si>
  <si>
    <t>1601119</t>
  </si>
  <si>
    <t>Xã Hóa Trung</t>
  </si>
  <si>
    <t>1601121</t>
  </si>
  <si>
    <t>Xã Khe Mo</t>
  </si>
  <si>
    <t>1601123</t>
  </si>
  <si>
    <t>Xã Cây Thị</t>
  </si>
  <si>
    <t>1601125</t>
  </si>
  <si>
    <t>Xã Hóa Thượng</t>
  </si>
  <si>
    <t>1601127</t>
  </si>
  <si>
    <t>1601129</t>
  </si>
  <si>
    <t>Xã Cao Ngạn</t>
  </si>
  <si>
    <t>1601131</t>
  </si>
  <si>
    <t>Xã Tân Lợi</t>
  </si>
  <si>
    <t>1601133</t>
  </si>
  <si>
    <t>Xã Linh Sơn</t>
  </si>
  <si>
    <t>1601135</t>
  </si>
  <si>
    <t>Xã Nam Hòa</t>
  </si>
  <si>
    <t>1601137</t>
  </si>
  <si>
    <t>Xã Đồng Bẩm</t>
  </si>
  <si>
    <t>1601139</t>
  </si>
  <si>
    <t>Xã Huống Thượng</t>
  </si>
  <si>
    <t>1601301</t>
  </si>
  <si>
    <t>Thị Trấn Đại Từ</t>
  </si>
  <si>
    <t>1601303</t>
  </si>
  <si>
    <t>Thị Trấn Quân Chu</t>
  </si>
  <si>
    <t>1601305</t>
  </si>
  <si>
    <t>Xã Phúc Lương</t>
  </si>
  <si>
    <t>1601307</t>
  </si>
  <si>
    <t>1601309</t>
  </si>
  <si>
    <t>Xã Yên Lãng</t>
  </si>
  <si>
    <t>1601311</t>
  </si>
  <si>
    <t>Xã Đức Lương</t>
  </si>
  <si>
    <t>1601313</t>
  </si>
  <si>
    <t>1601315</t>
  </si>
  <si>
    <t>Xã Na Mao</t>
  </si>
  <si>
    <t>1601317</t>
  </si>
  <si>
    <t>Xã Phú Lạc</t>
  </si>
  <si>
    <t>1601319</t>
  </si>
  <si>
    <t>Xã Phục Linh</t>
  </si>
  <si>
    <t>1601320</t>
  </si>
  <si>
    <t>Xã Tân Linh</t>
  </si>
  <si>
    <t>1601321</t>
  </si>
  <si>
    <t>1601323</t>
  </si>
  <si>
    <t>Xã Phú Xuyên</t>
  </si>
  <si>
    <t>1601325</t>
  </si>
  <si>
    <t>Xã Bản Ngoại</t>
  </si>
  <si>
    <t>1601327</t>
  </si>
  <si>
    <t>Xã Tiên Hội</t>
  </si>
  <si>
    <t>1601329</t>
  </si>
  <si>
    <t>1601331</t>
  </si>
  <si>
    <t>Xã Cù Vân</t>
  </si>
  <si>
    <t>1601333</t>
  </si>
  <si>
    <t>Xã La Bằng</t>
  </si>
  <si>
    <t>1601335</t>
  </si>
  <si>
    <t>Xã Hà Thượng</t>
  </si>
  <si>
    <t>1601337</t>
  </si>
  <si>
    <t>Xã Hoàng Nông</t>
  </si>
  <si>
    <t>1601339</t>
  </si>
  <si>
    <t>Xã Khôi Kỳ</t>
  </si>
  <si>
    <t>1601341</t>
  </si>
  <si>
    <t>1601343</t>
  </si>
  <si>
    <t>Xã Tân Thái</t>
  </si>
  <si>
    <t>1601345</t>
  </si>
  <si>
    <t>Xã Bình Thuận</t>
  </si>
  <si>
    <t>1601347</t>
  </si>
  <si>
    <t>Xã Lục Ba</t>
  </si>
  <si>
    <t>1601349</t>
  </si>
  <si>
    <t>Xã Mỹ Yên</t>
  </si>
  <si>
    <t>1601351</t>
  </si>
  <si>
    <t>Xã Văn Yên</t>
  </si>
  <si>
    <t>1601353</t>
  </si>
  <si>
    <t>Xã Ký Phú</t>
  </si>
  <si>
    <t>1601355</t>
  </si>
  <si>
    <t>Xã Vạn Thọ</t>
  </si>
  <si>
    <t>1601357</t>
  </si>
  <si>
    <t>Xã Cát Nê</t>
  </si>
  <si>
    <t>1601359</t>
  </si>
  <si>
    <t>Xã Quân Chu</t>
  </si>
  <si>
    <t>1601501</t>
  </si>
  <si>
    <t>Thị Trấn Úc Sơn</t>
  </si>
  <si>
    <t>1601503</t>
  </si>
  <si>
    <t>Xã Bàn Đạt</t>
  </si>
  <si>
    <t>1601505</t>
  </si>
  <si>
    <t>Xã Đồng Liên</t>
  </si>
  <si>
    <t>1601507</t>
  </si>
  <si>
    <t>Xã Tân Khánh</t>
  </si>
  <si>
    <t>1601509</t>
  </si>
  <si>
    <t>Xã Tân Kim</t>
  </si>
  <si>
    <t>1601511</t>
  </si>
  <si>
    <t>1601513</t>
  </si>
  <si>
    <t>Xã Đào Xá</t>
  </si>
  <si>
    <t>1601515</t>
  </si>
  <si>
    <t>Xã Thượng Đình</t>
  </si>
  <si>
    <t>1601517</t>
  </si>
  <si>
    <t>Xã Bảo Lý</t>
  </si>
  <si>
    <t>1601519</t>
  </si>
  <si>
    <t>1601521</t>
  </si>
  <si>
    <t>Xã Điềm Thụy</t>
  </si>
  <si>
    <t>1601523</t>
  </si>
  <si>
    <t>1601525</t>
  </si>
  <si>
    <t>Xã Nhã Lộng</t>
  </si>
  <si>
    <t>1601527</t>
  </si>
  <si>
    <t>1601529</t>
  </si>
  <si>
    <t>Xã Lương Phú</t>
  </si>
  <si>
    <t>1601531</t>
  </si>
  <si>
    <t>1601533</t>
  </si>
  <si>
    <t>Xã Úc Kỳ</t>
  </si>
  <si>
    <t>1601535</t>
  </si>
  <si>
    <t>Xã Nga My</t>
  </si>
  <si>
    <t>1601537</t>
  </si>
  <si>
    <t>Xã Kha Sơn</t>
  </si>
  <si>
    <t>1601539</t>
  </si>
  <si>
    <t>Xã Thanh Ninh</t>
  </si>
  <si>
    <t>1601541</t>
  </si>
  <si>
    <t>Xã Dương Thành</t>
  </si>
  <si>
    <t>1601543</t>
  </si>
  <si>
    <t>Xã Hà Châu</t>
  </si>
  <si>
    <t>1601701</t>
  </si>
  <si>
    <t>Thị Trấn Ba Hàng</t>
  </si>
  <si>
    <t>1601703</t>
  </si>
  <si>
    <t>Thị Trấn Bãi Bông</t>
  </si>
  <si>
    <t>1601705</t>
  </si>
  <si>
    <t>1601707</t>
  </si>
  <si>
    <t>Xã Phúc Tân</t>
  </si>
  <si>
    <t>1601711</t>
  </si>
  <si>
    <t>Xã Phúc Thuận</t>
  </si>
  <si>
    <t>1601713</t>
  </si>
  <si>
    <t>Xã Hồng Tiến</t>
  </si>
  <si>
    <t>1601715</t>
  </si>
  <si>
    <t>1601717</t>
  </si>
  <si>
    <t>Xã Đắc Sơn</t>
  </si>
  <si>
    <t>1601719</t>
  </si>
  <si>
    <t>1601721</t>
  </si>
  <si>
    <t>1601723</t>
  </si>
  <si>
    <t>1601725</t>
  </si>
  <si>
    <t>Xã Vạn Phái</t>
  </si>
  <si>
    <t>1601727</t>
  </si>
  <si>
    <t>Xã Nam Tiến</t>
  </si>
  <si>
    <t>1601729</t>
  </si>
  <si>
    <t>1601731</t>
  </si>
  <si>
    <t>Xã Đông Cao</t>
  </si>
  <si>
    <t>1601733</t>
  </si>
  <si>
    <t>1601735</t>
  </si>
  <si>
    <t>1601737</t>
  </si>
  <si>
    <t>Xã Thuận Thành</t>
  </si>
  <si>
    <t>1700101</t>
  </si>
  <si>
    <t>Phường Nguyễn Thái Học</t>
  </si>
  <si>
    <t>1700103</t>
  </si>
  <si>
    <t>Phường Hồng Hà</t>
  </si>
  <si>
    <t>1700105</t>
  </si>
  <si>
    <t>Phường Nguyễn Phúc</t>
  </si>
  <si>
    <t>1700107</t>
  </si>
  <si>
    <t>Phường Minh Tân</t>
  </si>
  <si>
    <t>1700109</t>
  </si>
  <si>
    <t>Phường Yên Ninh</t>
  </si>
  <si>
    <t>1700111</t>
  </si>
  <si>
    <t>1700113</t>
  </si>
  <si>
    <t>Phường Yên Thịnh</t>
  </si>
  <si>
    <t>1700115</t>
  </si>
  <si>
    <t>1700117</t>
  </si>
  <si>
    <t>Xã Tuy Lộc</t>
  </si>
  <si>
    <t>1700119</t>
  </si>
  <si>
    <t>Xã Minh Bảo</t>
  </si>
  <si>
    <t>1700121</t>
  </si>
  <si>
    <t>1700301</t>
  </si>
  <si>
    <t>Phường Trung Tâm</t>
  </si>
  <si>
    <t>1700303</t>
  </si>
  <si>
    <t>Phường Pú Trạng</t>
  </si>
  <si>
    <t>1700305</t>
  </si>
  <si>
    <t>Phường Tân An</t>
  </si>
  <si>
    <t>1700307</t>
  </si>
  <si>
    <t>Phường Cầu Thia</t>
  </si>
  <si>
    <t>1700501</t>
  </si>
  <si>
    <t>Thị Trấn Yên Thế</t>
  </si>
  <si>
    <t>1700503</t>
  </si>
  <si>
    <t>Xã Yên Thắng</t>
  </si>
  <si>
    <t>1700505</t>
  </si>
  <si>
    <t>Xã Tân Phượng</t>
  </si>
  <si>
    <t>1700507</t>
  </si>
  <si>
    <t>Xã Lâm Thượng</t>
  </si>
  <si>
    <t>1700509</t>
  </si>
  <si>
    <t>Xã Khánh Thiện</t>
  </si>
  <si>
    <t>1700511</t>
  </si>
  <si>
    <t>Xã Minh Chuẩn</t>
  </si>
  <si>
    <t>1700513</t>
  </si>
  <si>
    <t>Xã Mai Sơn</t>
  </si>
  <si>
    <t>1700515</t>
  </si>
  <si>
    <t>1700517</t>
  </si>
  <si>
    <t>Xã Khai Trung</t>
  </si>
  <si>
    <t>1700519</t>
  </si>
  <si>
    <t>Xã Minh Xuân</t>
  </si>
  <si>
    <t>1700521</t>
  </si>
  <si>
    <t>Xã Mường Lai</t>
  </si>
  <si>
    <t>1700523</t>
  </si>
  <si>
    <t>Xã Khánh Hòa</t>
  </si>
  <si>
    <t>1700525</t>
  </si>
  <si>
    <t>Xã Tô Mậu</t>
  </si>
  <si>
    <t>1700527</t>
  </si>
  <si>
    <t>Xã Tân Lĩnh</t>
  </si>
  <si>
    <t>1700529</t>
  </si>
  <si>
    <t>Xã Trúc Lâu</t>
  </si>
  <si>
    <t>1700531</t>
  </si>
  <si>
    <t>Xã Động Quan</t>
  </si>
  <si>
    <t>1700533</t>
  </si>
  <si>
    <t>Xã Liễu Đô</t>
  </si>
  <si>
    <t>1700535</t>
  </si>
  <si>
    <t>Xã Vĩnh Lạc</t>
  </si>
  <si>
    <t>1700537</t>
  </si>
  <si>
    <t>Xã Phúc Lợi</t>
  </si>
  <si>
    <t>1700539</t>
  </si>
  <si>
    <t>1700541</t>
  </si>
  <si>
    <t>1700543</t>
  </si>
  <si>
    <t>Xã Trung Tâm</t>
  </si>
  <si>
    <t>1700545</t>
  </si>
  <si>
    <t>1700547</t>
  </si>
  <si>
    <t>1700701</t>
  </si>
  <si>
    <t>Thị Trấn Mậu A</t>
  </si>
  <si>
    <t>1700703</t>
  </si>
  <si>
    <t>Xã Lang Thíp</t>
  </si>
  <si>
    <t>1700705</t>
  </si>
  <si>
    <t>Xã Châu Quế Thượng</t>
  </si>
  <si>
    <t>1700707</t>
  </si>
  <si>
    <t>Xã Lâm Giang</t>
  </si>
  <si>
    <t>1700709</t>
  </si>
  <si>
    <t>Xã Châu Quế Hạ</t>
  </si>
  <si>
    <t>1700711</t>
  </si>
  <si>
    <t>Xã An Bình</t>
  </si>
  <si>
    <t>1700713</t>
  </si>
  <si>
    <t>Xã Đông An</t>
  </si>
  <si>
    <t>1700715</t>
  </si>
  <si>
    <t>1700717</t>
  </si>
  <si>
    <t>Xã Phong Dụ Hạ</t>
  </si>
  <si>
    <t>1700719</t>
  </si>
  <si>
    <t>Xã Đông Cuông</t>
  </si>
  <si>
    <t>1700721</t>
  </si>
  <si>
    <t>Xã Phong Dụ Thượng</t>
  </si>
  <si>
    <t>1700723</t>
  </si>
  <si>
    <t>Xã Xuân Tầm</t>
  </si>
  <si>
    <t>1700725</t>
  </si>
  <si>
    <t>Xã Tân Hợp</t>
  </si>
  <si>
    <t>1700727</t>
  </si>
  <si>
    <t>Xã Mậu Đông</t>
  </si>
  <si>
    <t>1700729</t>
  </si>
  <si>
    <t>Xã Ngòi A</t>
  </si>
  <si>
    <t>1700731</t>
  </si>
  <si>
    <t>Xã An Thịnh</t>
  </si>
  <si>
    <t>1700733</t>
  </si>
  <si>
    <t>Xã Yên Thái</t>
  </si>
  <si>
    <t>1700735</t>
  </si>
  <si>
    <t>Xã Đại Phác</t>
  </si>
  <si>
    <t>1700737</t>
  </si>
  <si>
    <t>Xã Yên Hợp</t>
  </si>
  <si>
    <t>1700739</t>
  </si>
  <si>
    <t>Xã Yên Hưng</t>
  </si>
  <si>
    <t>1700741</t>
  </si>
  <si>
    <t>1700743</t>
  </si>
  <si>
    <t>Xã Nà Hẩu</t>
  </si>
  <si>
    <t>1700745</t>
  </si>
  <si>
    <t>1700747</t>
  </si>
  <si>
    <t>Xã Xuân Ái</t>
  </si>
  <si>
    <t>1700749</t>
  </si>
  <si>
    <t>Xã Mỏ Vàng</t>
  </si>
  <si>
    <t>1700751</t>
  </si>
  <si>
    <t>Xã Viễn Sơn</t>
  </si>
  <si>
    <t>1700753</t>
  </si>
  <si>
    <t>Xã Hoàng Thắng</t>
  </si>
  <si>
    <t>1700901</t>
  </si>
  <si>
    <t>Thị Trấn Mù Căng Chải</t>
  </si>
  <si>
    <t>1700902</t>
  </si>
  <si>
    <t>Xã Mồ Dề</t>
  </si>
  <si>
    <t>1700903</t>
  </si>
  <si>
    <t>Xã Kim Nọi</t>
  </si>
  <si>
    <t>1700905</t>
  </si>
  <si>
    <t>Xã Hồ Bốn</t>
  </si>
  <si>
    <t>1700907</t>
  </si>
  <si>
    <t>Xã Khao Mang</t>
  </si>
  <si>
    <t>1700909</t>
  </si>
  <si>
    <t>Xã Chế Cu Nha</t>
  </si>
  <si>
    <t>1700911</t>
  </si>
  <si>
    <t>Xã Nậm Có</t>
  </si>
  <si>
    <t>1700913</t>
  </si>
  <si>
    <t>1700915</t>
  </si>
  <si>
    <t>Xã Dế Su Phình</t>
  </si>
  <si>
    <t>1700917</t>
  </si>
  <si>
    <t>Xã La Pán Tẩn</t>
  </si>
  <si>
    <t>1700919</t>
  </si>
  <si>
    <t>Xã Cao Phạ</t>
  </si>
  <si>
    <t>1700921</t>
  </si>
  <si>
    <t>Xã Chế Tạo</t>
  </si>
  <si>
    <t>1700923</t>
  </si>
  <si>
    <t>Xã Púng Luông</t>
  </si>
  <si>
    <t>1700925</t>
  </si>
  <si>
    <t>Xã Nậm Khắt</t>
  </si>
  <si>
    <t>1701101</t>
  </si>
  <si>
    <t>Thị Trấn Cổ Phúc</t>
  </si>
  <si>
    <t>1701103</t>
  </si>
  <si>
    <t>Xã Tân Đồng</t>
  </si>
  <si>
    <t>1701105</t>
  </si>
  <si>
    <t>Xã Báo Đáp</t>
  </si>
  <si>
    <t>1701107</t>
  </si>
  <si>
    <t>Xã Đào Thịnh</t>
  </si>
  <si>
    <t>1701109</t>
  </si>
  <si>
    <t>Xã Quy Mông</t>
  </si>
  <si>
    <t>1701111</t>
  </si>
  <si>
    <t>Xã Việt Thành</t>
  </si>
  <si>
    <t>1701113</t>
  </si>
  <si>
    <t>Xã Hòa Cuông</t>
  </si>
  <si>
    <t>1701115</t>
  </si>
  <si>
    <t>Xã Kiên Thành</t>
  </si>
  <si>
    <t>1701117</t>
  </si>
  <si>
    <t>Xã Y Can</t>
  </si>
  <si>
    <t>1701119</t>
  </si>
  <si>
    <t>1701121</t>
  </si>
  <si>
    <t>Xã Nga Quán</t>
  </si>
  <si>
    <t>1701123</t>
  </si>
  <si>
    <t>Xã Minh Quán</t>
  </si>
  <si>
    <t>1701125</t>
  </si>
  <si>
    <t>Xã Cường Thịnh</t>
  </si>
  <si>
    <t>1701127</t>
  </si>
  <si>
    <t>Xã Âu Lâu</t>
  </si>
  <si>
    <t>1701129</t>
  </si>
  <si>
    <t>Xã Lương Thịnh</t>
  </si>
  <si>
    <t>1701131</t>
  </si>
  <si>
    <t>Xã Hợp Minh</t>
  </si>
  <si>
    <t>1701133</t>
  </si>
  <si>
    <t>Xã Giới Phiên</t>
  </si>
  <si>
    <t>1701135</t>
  </si>
  <si>
    <t>Xã Hồng Ca</t>
  </si>
  <si>
    <t>1701137</t>
  </si>
  <si>
    <t>Xã Hưng Khánh</t>
  </si>
  <si>
    <t>1701139</t>
  </si>
  <si>
    <t>Xã Hưng Thịnh</t>
  </si>
  <si>
    <t>1701141</t>
  </si>
  <si>
    <t>Xã Việt Cường</t>
  </si>
  <si>
    <t>1701143</t>
  </si>
  <si>
    <t>Xã Minh Quân</t>
  </si>
  <si>
    <t>1701145</t>
  </si>
  <si>
    <t>Xã Bảo Hưng</t>
  </si>
  <si>
    <t>1701147</t>
  </si>
  <si>
    <t>1701149</t>
  </si>
  <si>
    <t>1701151</t>
  </si>
  <si>
    <t>Xã Văn Tiến</t>
  </si>
  <si>
    <t>1701153</t>
  </si>
  <si>
    <t>Xã Văn Lãng</t>
  </si>
  <si>
    <t>1701155</t>
  </si>
  <si>
    <t>1701157</t>
  </si>
  <si>
    <t>Xã Vân Hội</t>
  </si>
  <si>
    <t>1701301</t>
  </si>
  <si>
    <t>Thị Trấn Yên Bình</t>
  </si>
  <si>
    <t>1701303</t>
  </si>
  <si>
    <t>Thị Trấn Thác Bà</t>
  </si>
  <si>
    <t>1701305</t>
  </si>
  <si>
    <t>1701307</t>
  </si>
  <si>
    <t>Xã Ngọc Chấn</t>
  </si>
  <si>
    <t>1701309</t>
  </si>
  <si>
    <t>Xã Tích Cốc</t>
  </si>
  <si>
    <t>1701311</t>
  </si>
  <si>
    <t>Xã Tân Nguyên</t>
  </si>
  <si>
    <t>1701313</t>
  </si>
  <si>
    <t>1701315</t>
  </si>
  <si>
    <t>Xã Mỹ Gia</t>
  </si>
  <si>
    <t>1701317</t>
  </si>
  <si>
    <t>Xã Cẩm Nhân</t>
  </si>
  <si>
    <t>1701319</t>
  </si>
  <si>
    <t>Xã Bảo Ái</t>
  </si>
  <si>
    <t>1701321</t>
  </si>
  <si>
    <t>Xã Cẩm Ân</t>
  </si>
  <si>
    <t>1701323</t>
  </si>
  <si>
    <t>Xã Xuân Lai</t>
  </si>
  <si>
    <t>1701325</t>
  </si>
  <si>
    <t>1701327</t>
  </si>
  <si>
    <t>Xã Mông Sơn</t>
  </si>
  <si>
    <t>1701329</t>
  </si>
  <si>
    <t>1701331</t>
  </si>
  <si>
    <t>1701333</t>
  </si>
  <si>
    <t>Xã Phúc An</t>
  </si>
  <si>
    <t>1701335</t>
  </si>
  <si>
    <t>1701337</t>
  </si>
  <si>
    <t>Xã Vũ Linh</t>
  </si>
  <si>
    <t>1701339</t>
  </si>
  <si>
    <t>Xã Bạch Hà</t>
  </si>
  <si>
    <t>1701341</t>
  </si>
  <si>
    <t>Xã Thịnh Hưng</t>
  </si>
  <si>
    <t>1701343</t>
  </si>
  <si>
    <t>Xã Vĩnh Kiên</t>
  </si>
  <si>
    <t>1701345</t>
  </si>
  <si>
    <t>1701347</t>
  </si>
  <si>
    <t>Xã Hán Đà</t>
  </si>
  <si>
    <t>1701349</t>
  </si>
  <si>
    <t>Xã Đại Minh</t>
  </si>
  <si>
    <t>1701501</t>
  </si>
  <si>
    <t>Thị Trấn Nt Liên Sơn</t>
  </si>
  <si>
    <t>1701503</t>
  </si>
  <si>
    <t>Thị Trấn Nt Nghĩa Lộ</t>
  </si>
  <si>
    <t>1701505</t>
  </si>
  <si>
    <t>Thị Trấn Nt Trần Phú</t>
  </si>
  <si>
    <t>1701507</t>
  </si>
  <si>
    <t>Xã Tú Lệ</t>
  </si>
  <si>
    <t>1701509</t>
  </si>
  <si>
    <t>Xã Nậm Búng</t>
  </si>
  <si>
    <t>1701511</t>
  </si>
  <si>
    <t>Xã Gia Hội</t>
  </si>
  <si>
    <t>1701513</t>
  </si>
  <si>
    <t>Xã Nậm Mười</t>
  </si>
  <si>
    <t>1701515</t>
  </si>
  <si>
    <t>Xã Sùng Đô</t>
  </si>
  <si>
    <t>1701517</t>
  </si>
  <si>
    <t>Xã Nậm Lành</t>
  </si>
  <si>
    <t>1701519</t>
  </si>
  <si>
    <t>Xã Sơn Lương</t>
  </si>
  <si>
    <t>1701521</t>
  </si>
  <si>
    <t>Xã Suối Quyền</t>
  </si>
  <si>
    <t>1701523</t>
  </si>
  <si>
    <t>Xã An Lương</t>
  </si>
  <si>
    <t>1701525</t>
  </si>
  <si>
    <t>Xã Sơn A</t>
  </si>
  <si>
    <t>1701527</t>
  </si>
  <si>
    <t>Xã Nghĩa Lợi</t>
  </si>
  <si>
    <t>1701529</t>
  </si>
  <si>
    <t>Xã Nghĩa Phúc</t>
  </si>
  <si>
    <t>1701531</t>
  </si>
  <si>
    <t>Xã Phù Nham</t>
  </si>
  <si>
    <t>1701533</t>
  </si>
  <si>
    <t>Xã Suối Giàng</t>
  </si>
  <si>
    <t>1701535</t>
  </si>
  <si>
    <t>Xã Nghĩa Sơn</t>
  </si>
  <si>
    <t>1701537</t>
  </si>
  <si>
    <t>Xã Nghĩa An</t>
  </si>
  <si>
    <t>1701539</t>
  </si>
  <si>
    <t>Xã Thanh Lương</t>
  </si>
  <si>
    <t>1701541</t>
  </si>
  <si>
    <t>Xã Sơn Thịnh</t>
  </si>
  <si>
    <t>1701543</t>
  </si>
  <si>
    <t>Xã Hạnh Sơn</t>
  </si>
  <si>
    <t>1701545</t>
  </si>
  <si>
    <t>1701547</t>
  </si>
  <si>
    <t>Xã Thạch Lương</t>
  </si>
  <si>
    <t>1701549</t>
  </si>
  <si>
    <t>Xã Suối Bu</t>
  </si>
  <si>
    <t>1701551</t>
  </si>
  <si>
    <t>Xã Đồng Khê</t>
  </si>
  <si>
    <t>1701553</t>
  </si>
  <si>
    <t>Xã Cát Thịnh</t>
  </si>
  <si>
    <t>1701555</t>
  </si>
  <si>
    <t>1701557</t>
  </si>
  <si>
    <t>Xã Đại Lịch</t>
  </si>
  <si>
    <t>1701559</t>
  </si>
  <si>
    <t>Xã Chấn Thịnh</t>
  </si>
  <si>
    <t>1701561</t>
  </si>
  <si>
    <t>1701563</t>
  </si>
  <si>
    <t>Xã Thượng Bằng La</t>
  </si>
  <si>
    <t>1701565</t>
  </si>
  <si>
    <t>Xã Nghĩa Tâm</t>
  </si>
  <si>
    <t>1701567</t>
  </si>
  <si>
    <t>Xã Minh An</t>
  </si>
  <si>
    <t>1701701</t>
  </si>
  <si>
    <t>Thị Trấn Trạm Tấu</t>
  </si>
  <si>
    <t>1701703</t>
  </si>
  <si>
    <t>Xã Túc Đán</t>
  </si>
  <si>
    <t>1701705</t>
  </si>
  <si>
    <t>Xã Xà Hồ</t>
  </si>
  <si>
    <t>1701707</t>
  </si>
  <si>
    <t>Xã Pá Lau</t>
  </si>
  <si>
    <t>1701709</t>
  </si>
  <si>
    <t>Xã Bản Công</t>
  </si>
  <si>
    <t>1701711</t>
  </si>
  <si>
    <t>Xã Trạm Tấu</t>
  </si>
  <si>
    <t>1701713</t>
  </si>
  <si>
    <t>Xã Pá Hu</t>
  </si>
  <si>
    <t>1701715</t>
  </si>
  <si>
    <t>Xã Làng Nhì</t>
  </si>
  <si>
    <t>1701717</t>
  </si>
  <si>
    <t>Xã Phình Hồ</t>
  </si>
  <si>
    <t>1701719</t>
  </si>
  <si>
    <t>Xã Bản Mù</t>
  </si>
  <si>
    <t>1701721</t>
  </si>
  <si>
    <t>Xã Tà Si Láng</t>
  </si>
  <si>
    <t>1701723</t>
  </si>
  <si>
    <t>Xã Hát Lìu</t>
  </si>
  <si>
    <t>1800101</t>
  </si>
  <si>
    <t>Phường Duyên Hải</t>
  </si>
  <si>
    <t>1800103</t>
  </si>
  <si>
    <t>Phường Lào Cai</t>
  </si>
  <si>
    <t>1800105</t>
  </si>
  <si>
    <t>Phường Cốc Lếu</t>
  </si>
  <si>
    <t>1800107</t>
  </si>
  <si>
    <t>Phường Phố Mới</t>
  </si>
  <si>
    <t>1800109</t>
  </si>
  <si>
    <t>Phường Kim Tân</t>
  </si>
  <si>
    <t>1800111</t>
  </si>
  <si>
    <t>Xã Vạn Hòa</t>
  </si>
  <si>
    <t>1800113</t>
  </si>
  <si>
    <t>Xã Đồng Tuyển</t>
  </si>
  <si>
    <t>1800115</t>
  </si>
  <si>
    <t>Xã Bắc Cường</t>
  </si>
  <si>
    <t>1800116</t>
  </si>
  <si>
    <t>Phường Bắc Lệnh</t>
  </si>
  <si>
    <t>1800117</t>
  </si>
  <si>
    <t>Phường Pom Hán</t>
  </si>
  <si>
    <t>1800118</t>
  </si>
  <si>
    <t>Phường Xuân Tăng</t>
  </si>
  <si>
    <t>1800119</t>
  </si>
  <si>
    <t>Phường Thống Nhất</t>
  </si>
  <si>
    <t>1800120</t>
  </si>
  <si>
    <t>1800121</t>
  </si>
  <si>
    <t>Xã Cam Đường</t>
  </si>
  <si>
    <t>1800122</t>
  </si>
  <si>
    <t>Xã Tả Phời</t>
  </si>
  <si>
    <t>1800123</t>
  </si>
  <si>
    <t>1800301</t>
  </si>
  <si>
    <t>Xã Si Ma Cai</t>
  </si>
  <si>
    <t>1800303</t>
  </si>
  <si>
    <t>Xã Nàn Sán</t>
  </si>
  <si>
    <t>1800305</t>
  </si>
  <si>
    <t>Xã Thào Chư Phìn</t>
  </si>
  <si>
    <t>1800307</t>
  </si>
  <si>
    <t>Xã Bản Mế</t>
  </si>
  <si>
    <t>1800309</t>
  </si>
  <si>
    <t>Xã Sán Chải</t>
  </si>
  <si>
    <t>1800311</t>
  </si>
  <si>
    <t>Xã Lùng Sui</t>
  </si>
  <si>
    <t>1800313</t>
  </si>
  <si>
    <t>Xã Mản Thẩn</t>
  </si>
  <si>
    <t>1800315</t>
  </si>
  <si>
    <t>Xã Cán Hồ</t>
  </si>
  <si>
    <t>1800317</t>
  </si>
  <si>
    <t>Xã Sín Chéng</t>
  </si>
  <si>
    <t>1800319</t>
  </si>
  <si>
    <t>Xã Lử Thẩn</t>
  </si>
  <si>
    <t>1800321</t>
  </si>
  <si>
    <t>Xã Quan Thần Sán</t>
  </si>
  <si>
    <t>1800323</t>
  </si>
  <si>
    <t>Xã Cán Cấu</t>
  </si>
  <si>
    <t>1800325</t>
  </si>
  <si>
    <t>Xã Nàn Xín</t>
  </si>
  <si>
    <t>1800501</t>
  </si>
  <si>
    <t>Xã Mường Khương</t>
  </si>
  <si>
    <t>1800503</t>
  </si>
  <si>
    <t>Xã Pha Long</t>
  </si>
  <si>
    <t>1800505</t>
  </si>
  <si>
    <t>Xã Tả Ngải Chồ</t>
  </si>
  <si>
    <t>1800507</t>
  </si>
  <si>
    <t>Xã Tung Chung Phố</t>
  </si>
  <si>
    <t>1800509</t>
  </si>
  <si>
    <t>Xã Dìn Chin</t>
  </si>
  <si>
    <t>1800511</t>
  </si>
  <si>
    <t>Xã Tả Gia Khâu</t>
  </si>
  <si>
    <t>1800513</t>
  </si>
  <si>
    <t>Xã Nậm Chảy</t>
  </si>
  <si>
    <t>1800515</t>
  </si>
  <si>
    <t>Xã Nấm Lư</t>
  </si>
  <si>
    <t>1800517</t>
  </si>
  <si>
    <t>Xã Lùng Khấu Nhin</t>
  </si>
  <si>
    <t>1800519</t>
  </si>
  <si>
    <t>1800521</t>
  </si>
  <si>
    <t>1800523</t>
  </si>
  <si>
    <t>Xã Lùng Vai</t>
  </si>
  <si>
    <t>1800525</t>
  </si>
  <si>
    <t>Xã Bản Lầu</t>
  </si>
  <si>
    <t>1800527</t>
  </si>
  <si>
    <t>Xã La Pan Tẩn</t>
  </si>
  <si>
    <t>1800529</t>
  </si>
  <si>
    <t>Xã Tả Thàng</t>
  </si>
  <si>
    <t>1800531</t>
  </si>
  <si>
    <t>Xã Bản Sen</t>
  </si>
  <si>
    <t>1800701</t>
  </si>
  <si>
    <t>Thị Trấn Bát Xát</t>
  </si>
  <si>
    <t>1800703</t>
  </si>
  <si>
    <t>Xã A Mú Sung</t>
  </si>
  <si>
    <t>1800705</t>
  </si>
  <si>
    <t>Xã Nậm Chạc</t>
  </si>
  <si>
    <t>1800707</t>
  </si>
  <si>
    <t>Xã A Lù</t>
  </si>
  <si>
    <t>1800709</t>
  </si>
  <si>
    <t>Xã Trịnh Tường</t>
  </si>
  <si>
    <t>1800711</t>
  </si>
  <si>
    <t>Xã Ngải Thầu</t>
  </si>
  <si>
    <t>1800713</t>
  </si>
  <si>
    <t>Xã Y Tý</t>
  </si>
  <si>
    <t>1800715</t>
  </si>
  <si>
    <t>Xã Cốc Mỳ</t>
  </si>
  <si>
    <t>1800717</t>
  </si>
  <si>
    <t>Xã Dền Sáng</t>
  </si>
  <si>
    <t>1800719</t>
  </si>
  <si>
    <t>Xã Dền Thàng</t>
  </si>
  <si>
    <t>1800721</t>
  </si>
  <si>
    <t>Xã Sàng Ma Sáo</t>
  </si>
  <si>
    <t>1800723</t>
  </si>
  <si>
    <t>Xã Bản Vược</t>
  </si>
  <si>
    <t>1800725</t>
  </si>
  <si>
    <t>Xã Mường Vi</t>
  </si>
  <si>
    <t>1800727</t>
  </si>
  <si>
    <t>Xã Bản Xèo</t>
  </si>
  <si>
    <t>1800729</t>
  </si>
  <si>
    <t>Xã Bản Qua</t>
  </si>
  <si>
    <t>1800731</t>
  </si>
  <si>
    <t>Xã Mường Hum</t>
  </si>
  <si>
    <t>1800733</t>
  </si>
  <si>
    <t>Xã Trung Lèng Hồ</t>
  </si>
  <si>
    <t>1800735</t>
  </si>
  <si>
    <t>Xã Pa Cheo</t>
  </si>
  <si>
    <t>1800737</t>
  </si>
  <si>
    <t>Xã Nậm Pung</t>
  </si>
  <si>
    <t>1800739</t>
  </si>
  <si>
    <t>Xã Quang Kim</t>
  </si>
  <si>
    <t>1800741</t>
  </si>
  <si>
    <t>Xã Phìn Ngan</t>
  </si>
  <si>
    <t>1800743</t>
  </si>
  <si>
    <t>Xã Cốc San</t>
  </si>
  <si>
    <t>1800745</t>
  </si>
  <si>
    <t>Xã Tòng Sành</t>
  </si>
  <si>
    <t>1800901</t>
  </si>
  <si>
    <t>Thị Trấn Bắc Hà</t>
  </si>
  <si>
    <t>1800903</t>
  </si>
  <si>
    <t>Xã Lùng Cải</t>
  </si>
  <si>
    <t>1800905</t>
  </si>
  <si>
    <t>Xã Lùng Phình</t>
  </si>
  <si>
    <t>1800907</t>
  </si>
  <si>
    <t>Xã Bản Già</t>
  </si>
  <si>
    <t>1800909</t>
  </si>
  <si>
    <t>Xã Tả Van Chư</t>
  </si>
  <si>
    <t>1800911</t>
  </si>
  <si>
    <t>Xã Tả Củ Tỷ</t>
  </si>
  <si>
    <t>1800913</t>
  </si>
  <si>
    <t>Xã Hoàng Thu Phố</t>
  </si>
  <si>
    <t>1800915</t>
  </si>
  <si>
    <t>Xã Bản Phố</t>
  </si>
  <si>
    <t>1800917</t>
  </si>
  <si>
    <t>Xã Lầu Thí Ngài</t>
  </si>
  <si>
    <t>1800919</t>
  </si>
  <si>
    <t>Xã Thải Giàng Phố</t>
  </si>
  <si>
    <t>1800921</t>
  </si>
  <si>
    <t>Xã Na Hối</t>
  </si>
  <si>
    <t>1800923</t>
  </si>
  <si>
    <t>Xã Tà Chải</t>
  </si>
  <si>
    <t>1800925</t>
  </si>
  <si>
    <t>Xã Bản Liền</t>
  </si>
  <si>
    <t>1800927</t>
  </si>
  <si>
    <t>Xã Cốc Ly</t>
  </si>
  <si>
    <t>1800929</t>
  </si>
  <si>
    <t>Xã Nậm Mòn</t>
  </si>
  <si>
    <t>1800931</t>
  </si>
  <si>
    <t>Xã Nậm Đét</t>
  </si>
  <si>
    <t>1800933</t>
  </si>
  <si>
    <t>Xã Nậm Khánh</t>
  </si>
  <si>
    <t>1800935</t>
  </si>
  <si>
    <t>Xã Bảo Nhai</t>
  </si>
  <si>
    <t>1800937</t>
  </si>
  <si>
    <t>Xã Nậm Lúc</t>
  </si>
  <si>
    <t>1800939</t>
  </si>
  <si>
    <t>Xã Cốc Lầu</t>
  </si>
  <si>
    <t>1800941</t>
  </si>
  <si>
    <t>Xã Bản Cái</t>
  </si>
  <si>
    <t>1801101</t>
  </si>
  <si>
    <t>Thị Trấn Phố Lu</t>
  </si>
  <si>
    <t>1801103</t>
  </si>
  <si>
    <t>Thị Trấn N.t Phong Hải</t>
  </si>
  <si>
    <t>1801105</t>
  </si>
  <si>
    <t>Thị Trấn Tằng Loỏng</t>
  </si>
  <si>
    <t>1801107</t>
  </si>
  <si>
    <t>Xã Bản Phiệt</t>
  </si>
  <si>
    <t>1801109</t>
  </si>
  <si>
    <t>Xã Bản Cầm</t>
  </si>
  <si>
    <t>1801111</t>
  </si>
  <si>
    <t>Xã Thái Niên</t>
  </si>
  <si>
    <t>1801113</t>
  </si>
  <si>
    <t>Xã Phong Niên</t>
  </si>
  <si>
    <t>1801115</t>
  </si>
  <si>
    <t>Xã Gia Phú</t>
  </si>
  <si>
    <t>1801117</t>
  </si>
  <si>
    <t>1801119</t>
  </si>
  <si>
    <t>Xã Xuân Giao</t>
  </si>
  <si>
    <t>1801121</t>
  </si>
  <si>
    <t>1801123</t>
  </si>
  <si>
    <t>Xã Trì Quang</t>
  </si>
  <si>
    <t>1801125</t>
  </si>
  <si>
    <t>Xã Sơn Hải</t>
  </si>
  <si>
    <t>1801127</t>
  </si>
  <si>
    <t>Xã Phố Lu</t>
  </si>
  <si>
    <t>1801129</t>
  </si>
  <si>
    <t>Xã Phú Nhuận</t>
  </si>
  <si>
    <t>1801301</t>
  </si>
  <si>
    <t>Thị Trấn Sa Pa</t>
  </si>
  <si>
    <t>1801303</t>
  </si>
  <si>
    <t>Xã Bản Khoang</t>
  </si>
  <si>
    <t>1801305</t>
  </si>
  <si>
    <t>Xã Tả Giàng Phình</t>
  </si>
  <si>
    <t>1801307</t>
  </si>
  <si>
    <t>Xã Trung Chải</t>
  </si>
  <si>
    <t>1801309</t>
  </si>
  <si>
    <t>1801311</t>
  </si>
  <si>
    <t>Xã Sa Pả</t>
  </si>
  <si>
    <t>1801313</t>
  </si>
  <si>
    <t>Xã San Sả Hồ</t>
  </si>
  <si>
    <t>1801315</t>
  </si>
  <si>
    <t>1801317</t>
  </si>
  <si>
    <t>1801319</t>
  </si>
  <si>
    <t>Xã Hầu Thào</t>
  </si>
  <si>
    <t>1801321</t>
  </si>
  <si>
    <t>Xã Thanh Kim</t>
  </si>
  <si>
    <t>1801323</t>
  </si>
  <si>
    <t>Xã Tả Van</t>
  </si>
  <si>
    <t>1801325</t>
  </si>
  <si>
    <t>Xã Sử Pán</t>
  </si>
  <si>
    <t>1801327</t>
  </si>
  <si>
    <t>Xã Suối Thầu</t>
  </si>
  <si>
    <t>1801329</t>
  </si>
  <si>
    <t>Xã Bản Hồ</t>
  </si>
  <si>
    <t>1801331</t>
  </si>
  <si>
    <t>Xã Thanh Phú</t>
  </si>
  <si>
    <t>1801333</t>
  </si>
  <si>
    <t>Xã Nậm Sài</t>
  </si>
  <si>
    <t>1801335</t>
  </si>
  <si>
    <t>Xã Nậm Cang</t>
  </si>
  <si>
    <t>1801501</t>
  </si>
  <si>
    <t>Thị Trấn Phố Ràng</t>
  </si>
  <si>
    <t>1801503</t>
  </si>
  <si>
    <t>1801505</t>
  </si>
  <si>
    <t>Xã Nghĩa Đô</t>
  </si>
  <si>
    <t>1801507</t>
  </si>
  <si>
    <t>1801509</t>
  </si>
  <si>
    <t>1801511</t>
  </si>
  <si>
    <t>Xã Điện Quan</t>
  </si>
  <si>
    <t>1801513</t>
  </si>
  <si>
    <t>1801515</t>
  </si>
  <si>
    <t>1801517</t>
  </si>
  <si>
    <t>1801519</t>
  </si>
  <si>
    <t>1801521</t>
  </si>
  <si>
    <t>Xã Xuân Thượng</t>
  </si>
  <si>
    <t>1801523</t>
  </si>
  <si>
    <t>Xã Cam Cọn</t>
  </si>
  <si>
    <t>1801525</t>
  </si>
  <si>
    <t>Xã Việt Tiến</t>
  </si>
  <si>
    <t>1801527</t>
  </si>
  <si>
    <t>Xã Bảo Hà</t>
  </si>
  <si>
    <t>1801529</t>
  </si>
  <si>
    <t>1801531</t>
  </si>
  <si>
    <t>1801533</t>
  </si>
  <si>
    <t>Xã Long Phúc</t>
  </si>
  <si>
    <t>1801535</t>
  </si>
  <si>
    <t>Xã Long Khánh</t>
  </si>
  <si>
    <t>1801701</t>
  </si>
  <si>
    <t>Thị Trấn Khánh Yên</t>
  </si>
  <si>
    <t>1801703</t>
  </si>
  <si>
    <t>Xã Văn Sơn</t>
  </si>
  <si>
    <t>1801705</t>
  </si>
  <si>
    <t>Xã Võ Lao</t>
  </si>
  <si>
    <t>1801707</t>
  </si>
  <si>
    <t>Xã Nậm Mả</t>
  </si>
  <si>
    <t>1801709</t>
  </si>
  <si>
    <t>Xã Nậm Rạng</t>
  </si>
  <si>
    <t>1801711</t>
  </si>
  <si>
    <t>Xã Sơn Thủy</t>
  </si>
  <si>
    <t>1801713</t>
  </si>
  <si>
    <t>Xã Tân Thượng</t>
  </si>
  <si>
    <t>1801715</t>
  </si>
  <si>
    <t>Xã Nậm Chầy</t>
  </si>
  <si>
    <t>1801717</t>
  </si>
  <si>
    <t>Xã Khánh Yên Thượng</t>
  </si>
  <si>
    <t>1801719</t>
  </si>
  <si>
    <t>1801721</t>
  </si>
  <si>
    <t>Xã Nậm Xé</t>
  </si>
  <si>
    <t>1801723</t>
  </si>
  <si>
    <t>Xã Hòa Mạc</t>
  </si>
  <si>
    <t>1801725</t>
  </si>
  <si>
    <t>Xã Dần Thàng</t>
  </si>
  <si>
    <t>1801727</t>
  </si>
  <si>
    <t>Xã Chiềng Ken</t>
  </si>
  <si>
    <t>1801729</t>
  </si>
  <si>
    <t>Xã Làng Giàng</t>
  </si>
  <si>
    <t>1801731</t>
  </si>
  <si>
    <t>Xã Khánh Yên Trung</t>
  </si>
  <si>
    <t>1801733</t>
  </si>
  <si>
    <t>Xã Khánh Yên Hạ</t>
  </si>
  <si>
    <t>1801735</t>
  </si>
  <si>
    <t>Xã Dương Quỳ</t>
  </si>
  <si>
    <t>1801737</t>
  </si>
  <si>
    <t>Xã Nậm Tha</t>
  </si>
  <si>
    <t>1801739</t>
  </si>
  <si>
    <t>Xã Minh Lương</t>
  </si>
  <si>
    <t>1801741</t>
  </si>
  <si>
    <t>Xã Thẩm Dương</t>
  </si>
  <si>
    <t>1801743</t>
  </si>
  <si>
    <t>Xã Liêm Phú</t>
  </si>
  <si>
    <t>1801745</t>
  </si>
  <si>
    <t>Xã Nậm Xây</t>
  </si>
  <si>
    <t>1900101</t>
  </si>
  <si>
    <t>Phường Mường Thanh</t>
  </si>
  <si>
    <t>1900103</t>
  </si>
  <si>
    <t>Phường Thanh Bình</t>
  </si>
  <si>
    <t>1900105</t>
  </si>
  <si>
    <t>Phường Him Lam</t>
  </si>
  <si>
    <t>1900107</t>
  </si>
  <si>
    <t>Phường Thanh Minh</t>
  </si>
  <si>
    <t>1900109</t>
  </si>
  <si>
    <t>Phường Noong Bua</t>
  </si>
  <si>
    <t>1900111</t>
  </si>
  <si>
    <t>Phường Nam Thành</t>
  </si>
  <si>
    <t>1900113</t>
  </si>
  <si>
    <t>Phường Thành Trương</t>
  </si>
  <si>
    <t>1900115</t>
  </si>
  <si>
    <t>Phường Tân Thanh</t>
  </si>
  <si>
    <t>1900301</t>
  </si>
  <si>
    <t>Phường Na Lay</t>
  </si>
  <si>
    <t>1900303</t>
  </si>
  <si>
    <t>Phường Sông Đà</t>
  </si>
  <si>
    <t>1900305</t>
  </si>
  <si>
    <t>Xã Lay Nưa</t>
  </si>
  <si>
    <t>1900501</t>
  </si>
  <si>
    <t>Thị Trấn Tủa Chùa</t>
  </si>
  <si>
    <t>1900503</t>
  </si>
  <si>
    <t>1900505</t>
  </si>
  <si>
    <t>Xã Huổi Só</t>
  </si>
  <si>
    <t>1900507</t>
  </si>
  <si>
    <t>Xã Tả Sìn Thàng</t>
  </si>
  <si>
    <t>1900509</t>
  </si>
  <si>
    <t>Xã Lao Xả Phình</t>
  </si>
  <si>
    <t>1900511</t>
  </si>
  <si>
    <t>1900513</t>
  </si>
  <si>
    <t>Xã Tủa Thàng</t>
  </si>
  <si>
    <t>1900515</t>
  </si>
  <si>
    <t>Xã Trung Thu</t>
  </si>
  <si>
    <t>1900517</t>
  </si>
  <si>
    <t>Xã Sính Phình</t>
  </si>
  <si>
    <t>1900519</t>
  </si>
  <si>
    <t>Xã Mường Báng</t>
  </si>
  <si>
    <t>1900521</t>
  </si>
  <si>
    <t>Xã Sáng Nhè</t>
  </si>
  <si>
    <t>1900523</t>
  </si>
  <si>
    <t>Xã Mường Đun</t>
  </si>
  <si>
    <t>1900701</t>
  </si>
  <si>
    <t>Thị Trấn Tuần Giáo</t>
  </si>
  <si>
    <t>1900705</t>
  </si>
  <si>
    <t>Xã Mường Mùn</t>
  </si>
  <si>
    <t>1900707</t>
  </si>
  <si>
    <t>Xã Mùn Chung</t>
  </si>
  <si>
    <t>1900709</t>
  </si>
  <si>
    <t>Xã Phình Sáng</t>
  </si>
  <si>
    <t>1900711</t>
  </si>
  <si>
    <t>Xã Ta Ma</t>
  </si>
  <si>
    <t>1900713</t>
  </si>
  <si>
    <t>Xã Pú Nhung</t>
  </si>
  <si>
    <t>1900715</t>
  </si>
  <si>
    <t>Xã Quài Nưa</t>
  </si>
  <si>
    <t>1900717</t>
  </si>
  <si>
    <t>Xã Tỏa Tình</t>
  </si>
  <si>
    <t>1900719</t>
  </si>
  <si>
    <t>Xã Quài Tở</t>
  </si>
  <si>
    <t>1900721</t>
  </si>
  <si>
    <t>Xã Quài Cang</t>
  </si>
  <si>
    <t>1900723</t>
  </si>
  <si>
    <t>Xã Tênh Phông</t>
  </si>
  <si>
    <t>1900725</t>
  </si>
  <si>
    <t>Xã Chiềng Sinh</t>
  </si>
  <si>
    <t>1900729</t>
  </si>
  <si>
    <t>Xã Nà Sáy</t>
  </si>
  <si>
    <t>1900731</t>
  </si>
  <si>
    <t>Xã Mường Thín</t>
  </si>
  <si>
    <t>1900901</t>
  </si>
  <si>
    <t>Xã Mường Pồn</t>
  </si>
  <si>
    <t>1900903</t>
  </si>
  <si>
    <t>Xã Nà Tấu</t>
  </si>
  <si>
    <t>1900904</t>
  </si>
  <si>
    <t>Xã Nà Nhạn</t>
  </si>
  <si>
    <t>1900905</t>
  </si>
  <si>
    <t>Xã Thanh Nưa</t>
  </si>
  <si>
    <t>1900907</t>
  </si>
  <si>
    <t>Xã Mường Phăng</t>
  </si>
  <si>
    <t>1900909</t>
  </si>
  <si>
    <t>Xã Thanh Luông</t>
  </si>
  <si>
    <t>1900911</t>
  </si>
  <si>
    <t>Xã Thanh Hưng</t>
  </si>
  <si>
    <t>1900913</t>
  </si>
  <si>
    <t>Xã Thanh Xương</t>
  </si>
  <si>
    <t>1900915</t>
  </si>
  <si>
    <t>Xã Thanh Chăn</t>
  </si>
  <si>
    <t>1900917</t>
  </si>
  <si>
    <t>Xã Thanh An</t>
  </si>
  <si>
    <t>1900919</t>
  </si>
  <si>
    <t>Xã Thanh Yên</t>
  </si>
  <si>
    <t>1900921</t>
  </si>
  <si>
    <t>Xã Noọng Hẹt</t>
  </si>
  <si>
    <t>1900923</t>
  </si>
  <si>
    <t>Xã Pa Thơm</t>
  </si>
  <si>
    <t>1900925</t>
  </si>
  <si>
    <t>Xã Noong Luống</t>
  </si>
  <si>
    <t>1900927</t>
  </si>
  <si>
    <t>Xã Sam Mứn</t>
  </si>
  <si>
    <t>1900929</t>
  </si>
  <si>
    <t>Xã Núa Ngam</t>
  </si>
  <si>
    <t>1900931</t>
  </si>
  <si>
    <t>Xã Na Ư</t>
  </si>
  <si>
    <t>1900933</t>
  </si>
  <si>
    <t>Xã Mường Nhà</t>
  </si>
  <si>
    <t>1900935</t>
  </si>
  <si>
    <t>Xã Mường Lói</t>
  </si>
  <si>
    <t>1901101</t>
  </si>
  <si>
    <t>Thị Trấn Điện Biên Đông</t>
  </si>
  <si>
    <t>1901103</t>
  </si>
  <si>
    <t>Xã Pu Nhi</t>
  </si>
  <si>
    <t>1901105</t>
  </si>
  <si>
    <t>Xã Nong U</t>
  </si>
  <si>
    <t>1901107</t>
  </si>
  <si>
    <t>Xã Na Son</t>
  </si>
  <si>
    <t>1901109</t>
  </si>
  <si>
    <t>Xã Xa Dung</t>
  </si>
  <si>
    <t>1901111</t>
  </si>
  <si>
    <t>Xã Phì Nhừ</t>
  </si>
  <si>
    <t>1901113</t>
  </si>
  <si>
    <t>Xã Keo Lôm</t>
  </si>
  <si>
    <t>1901115</t>
  </si>
  <si>
    <t>Xã Phình Giàng</t>
  </si>
  <si>
    <t>1901117</t>
  </si>
  <si>
    <t>Xã Pú Hồng</t>
  </si>
  <si>
    <t>1901119</t>
  </si>
  <si>
    <t>Xã Chiềng Sơ</t>
  </si>
  <si>
    <t>1901121</t>
  </si>
  <si>
    <t>Xã Mường Luân</t>
  </si>
  <si>
    <t>1901123</t>
  </si>
  <si>
    <t>Xã Luân Giới</t>
  </si>
  <si>
    <t>1901125</t>
  </si>
  <si>
    <t>Xã Háng Lìa</t>
  </si>
  <si>
    <t>1901127</t>
  </si>
  <si>
    <t>Xã Tìa Dình</t>
  </si>
  <si>
    <t>1901301</t>
  </si>
  <si>
    <t>Xã Mường Tùng</t>
  </si>
  <si>
    <t>1901303</t>
  </si>
  <si>
    <t>1901305</t>
  </si>
  <si>
    <t>Xã Mường Chà</t>
  </si>
  <si>
    <t>1901307</t>
  </si>
  <si>
    <t>Xã Huổi Lèng</t>
  </si>
  <si>
    <t>1901309</t>
  </si>
  <si>
    <t>Xã Chà Nưa</t>
  </si>
  <si>
    <t>1901311</t>
  </si>
  <si>
    <t>Xã Chà Tở</t>
  </si>
  <si>
    <t>1901313</t>
  </si>
  <si>
    <t>Xã Si Pa Phìn</t>
  </si>
  <si>
    <t>1901315</t>
  </si>
  <si>
    <t>Xã Hừa Ngài</t>
  </si>
  <si>
    <t>1901317</t>
  </si>
  <si>
    <t>Xã Pa Ham</t>
  </si>
  <si>
    <t>1901321</t>
  </si>
  <si>
    <t>Xã Xá Tổng</t>
  </si>
  <si>
    <t>1901323</t>
  </si>
  <si>
    <t>Xã Mường Mươn</t>
  </si>
  <si>
    <t>1901501</t>
  </si>
  <si>
    <t>Xã Nà Hỳ</t>
  </si>
  <si>
    <t>1901503</t>
  </si>
  <si>
    <t>Xã Chà Cang</t>
  </si>
  <si>
    <t>1901505</t>
  </si>
  <si>
    <t>Xã Mường Toong</t>
  </si>
  <si>
    <t>1901507</t>
  </si>
  <si>
    <t>Xã Nậm Kè</t>
  </si>
  <si>
    <t>1901509</t>
  </si>
  <si>
    <t>Xã Sín Thầu</t>
  </si>
  <si>
    <t>1901511</t>
  </si>
  <si>
    <t>Xã Chung Chải</t>
  </si>
  <si>
    <t>1901513</t>
  </si>
  <si>
    <t>Xã Mường Nhé</t>
  </si>
  <si>
    <t>1901515</t>
  </si>
  <si>
    <t>Xã Nà Khoa</t>
  </si>
  <si>
    <t>1901517</t>
  </si>
  <si>
    <t>Xã Nà Bủng</t>
  </si>
  <si>
    <t>1901519</t>
  </si>
  <si>
    <t>Xã Pa Tần</t>
  </si>
  <si>
    <t>1901521</t>
  </si>
  <si>
    <t>1901701</t>
  </si>
  <si>
    <t>Thị Trấn Mường Ảng</t>
  </si>
  <si>
    <t>1901703</t>
  </si>
  <si>
    <t>Xã Búng Lao</t>
  </si>
  <si>
    <t>1901705</t>
  </si>
  <si>
    <t>Xã Mường Lạn</t>
  </si>
  <si>
    <t>1901707</t>
  </si>
  <si>
    <t>Xã Ẳng Tở</t>
  </si>
  <si>
    <t>1901709</t>
  </si>
  <si>
    <t>Xã Ẳng Cang</t>
  </si>
  <si>
    <t>1901711</t>
  </si>
  <si>
    <t>Xã Ẳng Nưa</t>
  </si>
  <si>
    <t>1901713</t>
  </si>
  <si>
    <t>Xã Mường Đăng</t>
  </si>
  <si>
    <t>1901715</t>
  </si>
  <si>
    <t>Xã Xuân Lao</t>
  </si>
  <si>
    <t>1901717</t>
  </si>
  <si>
    <t>Xã Nặm Lịch</t>
  </si>
  <si>
    <t>1901719</t>
  </si>
  <si>
    <t>Xã Ngối Cáy</t>
  </si>
  <si>
    <t>2000101</t>
  </si>
  <si>
    <t>Phường Chiềng Lề</t>
  </si>
  <si>
    <t>2000103</t>
  </si>
  <si>
    <t>Phường Tô Hiệu</t>
  </si>
  <si>
    <t>2000105</t>
  </si>
  <si>
    <t>Phường Quyết Thắng</t>
  </si>
  <si>
    <t>2000107</t>
  </si>
  <si>
    <t>Phường Quyết Tâm</t>
  </si>
  <si>
    <t>2000109</t>
  </si>
  <si>
    <t>Xã Chiềng Đen</t>
  </si>
  <si>
    <t>2000111</t>
  </si>
  <si>
    <t>Xã Chiềng Xôm</t>
  </si>
  <si>
    <t>2000113</t>
  </si>
  <si>
    <t>Xã Chiềng An</t>
  </si>
  <si>
    <t>2000115</t>
  </si>
  <si>
    <t>Xã Chiềng Ngần</t>
  </si>
  <si>
    <t>2000117</t>
  </si>
  <si>
    <t>Xã Chiềng Cọ</t>
  </si>
  <si>
    <t>2000119</t>
  </si>
  <si>
    <t>Xã Chiềng Cơi</t>
  </si>
  <si>
    <t>2000121</t>
  </si>
  <si>
    <t>Xã Hua La</t>
  </si>
  <si>
    <t>2000123</t>
  </si>
  <si>
    <t>2000301</t>
  </si>
  <si>
    <t>Xã Mường Chiên</t>
  </si>
  <si>
    <t>2000303</t>
  </si>
  <si>
    <t>Xã Cà Nàng</t>
  </si>
  <si>
    <t>2000305</t>
  </si>
  <si>
    <t>Xã Chiềng Khay</t>
  </si>
  <si>
    <t>2000307</t>
  </si>
  <si>
    <t>Xã Pha Khinh</t>
  </si>
  <si>
    <t>2000309</t>
  </si>
  <si>
    <t>Xã Mường Giôn</t>
  </si>
  <si>
    <t>2000311</t>
  </si>
  <si>
    <t>Xã Pắc Ma</t>
  </si>
  <si>
    <t>2000313</t>
  </si>
  <si>
    <t>Xã Chiềng Ơn</t>
  </si>
  <si>
    <t>2000501</t>
  </si>
  <si>
    <t>Xã Ít Ong</t>
  </si>
  <si>
    <t>2000503</t>
  </si>
  <si>
    <t>Xã Nậm Giôn</t>
  </si>
  <si>
    <t>2000505</t>
  </si>
  <si>
    <t>Xã Chiềng Lao</t>
  </si>
  <si>
    <t>2000507</t>
  </si>
  <si>
    <t>Xã Hua Trai</t>
  </si>
  <si>
    <t>2000509</t>
  </si>
  <si>
    <t>Xã Ngọc Chiến</t>
  </si>
  <si>
    <t>2000511</t>
  </si>
  <si>
    <t>Xã Mường Trai</t>
  </si>
  <si>
    <t>2000513</t>
  </si>
  <si>
    <t>Xã Nậm Păm</t>
  </si>
  <si>
    <t>2000515</t>
  </si>
  <si>
    <t>Xã Chiềng Muôn</t>
  </si>
  <si>
    <t>2000517</t>
  </si>
  <si>
    <t>Xã Chiềng Ân</t>
  </si>
  <si>
    <t>2000519</t>
  </si>
  <si>
    <t>Xã Pi Toong</t>
  </si>
  <si>
    <t>2000521</t>
  </si>
  <si>
    <t>Xã Chiềng Công</t>
  </si>
  <si>
    <t>2000523</t>
  </si>
  <si>
    <t>Xã Tạ Bú</t>
  </si>
  <si>
    <t>2000525</t>
  </si>
  <si>
    <t>Xã Chiềng San</t>
  </si>
  <si>
    <t>2000527</t>
  </si>
  <si>
    <t>Xã Mường Bú</t>
  </si>
  <si>
    <t>2000529</t>
  </si>
  <si>
    <t>Xã Chiềng Hoa</t>
  </si>
  <si>
    <t>2000531</t>
  </si>
  <si>
    <t>Xã Mường Chùm</t>
  </si>
  <si>
    <t>2000701</t>
  </si>
  <si>
    <t>Thị Trấn Thuận Châu</t>
  </si>
  <si>
    <t>2000703</t>
  </si>
  <si>
    <t>Xã Mường Giàng</t>
  </si>
  <si>
    <t>2000705</t>
  </si>
  <si>
    <t>Xã Chiềng Bằng</t>
  </si>
  <si>
    <t>2000707</t>
  </si>
  <si>
    <t>Xã Mường Sại</t>
  </si>
  <si>
    <t>2000709</t>
  </si>
  <si>
    <t>Xã Phỏng Lái</t>
  </si>
  <si>
    <t>2000711</t>
  </si>
  <si>
    <t>Xã Chiềng Khoang</t>
  </si>
  <si>
    <t>2000713</t>
  </si>
  <si>
    <t>Xã Liệp Muội</t>
  </si>
  <si>
    <t>2000715</t>
  </si>
  <si>
    <t>Xã Nậm Ét</t>
  </si>
  <si>
    <t>2000717</t>
  </si>
  <si>
    <t>Xã Mường É</t>
  </si>
  <si>
    <t>2000719</t>
  </si>
  <si>
    <t>Xã Chiềng Pha</t>
  </si>
  <si>
    <t>2000721</t>
  </si>
  <si>
    <t>Xã Chiềng La</t>
  </si>
  <si>
    <t>2000723</t>
  </si>
  <si>
    <t>Xã Chiềng Ngàm</t>
  </si>
  <si>
    <t>2000725</t>
  </si>
  <si>
    <t>Xã Liệp Tè</t>
  </si>
  <si>
    <t>2000727</t>
  </si>
  <si>
    <t>Xã É Tòng</t>
  </si>
  <si>
    <t>2000729</t>
  </si>
  <si>
    <t>Xã Phỏng Lập</t>
  </si>
  <si>
    <t>2000731</t>
  </si>
  <si>
    <t>2000733</t>
  </si>
  <si>
    <t>Xã Chiềng Ly</t>
  </si>
  <si>
    <t>2000735</t>
  </si>
  <si>
    <t>Xã Nong Lay</t>
  </si>
  <si>
    <t>2000737</t>
  </si>
  <si>
    <t>Xã Mường Khiêng</t>
  </si>
  <si>
    <t>2000739</t>
  </si>
  <si>
    <t>Xã Mường Bám</t>
  </si>
  <si>
    <t>2000741</t>
  </si>
  <si>
    <t>Xã Long Hẹ</t>
  </si>
  <si>
    <t>2000743</t>
  </si>
  <si>
    <t>Xã Chiềng Bôm</t>
  </si>
  <si>
    <t>2000745</t>
  </si>
  <si>
    <t>Xã Thôn Mòn</t>
  </si>
  <si>
    <t>2000747</t>
  </si>
  <si>
    <t>Xã Tòng Lệnh</t>
  </si>
  <si>
    <t>2000749</t>
  </si>
  <si>
    <t>Xã Tòng Cọ</t>
  </si>
  <si>
    <t>2000751</t>
  </si>
  <si>
    <t>Xã Bó Mười</t>
  </si>
  <si>
    <t>2000753</t>
  </si>
  <si>
    <t>Xã Co Mạ</t>
  </si>
  <si>
    <t>2000755</t>
  </si>
  <si>
    <t>Xã Púng Tra</t>
  </si>
  <si>
    <t>2000757</t>
  </si>
  <si>
    <t>Xã Chiềng Pấc</t>
  </si>
  <si>
    <t>2000759</t>
  </si>
  <si>
    <t>Xã Nậm Lầu</t>
  </si>
  <si>
    <t>2000761</t>
  </si>
  <si>
    <t>Xã Bon Phặng</t>
  </si>
  <si>
    <t>2000763</t>
  </si>
  <si>
    <t>Xã Co Tòng</t>
  </si>
  <si>
    <t>2000765</t>
  </si>
  <si>
    <t>Xã Muội Nọi</t>
  </si>
  <si>
    <t>2000767</t>
  </si>
  <si>
    <t>Xã Pá Lông</t>
  </si>
  <si>
    <t>2000769</t>
  </si>
  <si>
    <t>Xã Bản Lầm</t>
  </si>
  <si>
    <t>2000901</t>
  </si>
  <si>
    <t>Thị Trấn Bắc Yên</t>
  </si>
  <si>
    <t>2000902</t>
  </si>
  <si>
    <t>Xã Phiêng Ban</t>
  </si>
  <si>
    <t>2000903</t>
  </si>
  <si>
    <t>Xã Hang Chú</t>
  </si>
  <si>
    <t>2000905</t>
  </si>
  <si>
    <t>Xã Xín Vàng</t>
  </si>
  <si>
    <t>2000907</t>
  </si>
  <si>
    <t>Xã Tà Xùa</t>
  </si>
  <si>
    <t>2000909</t>
  </si>
  <si>
    <t>Xã Bắc Ngà</t>
  </si>
  <si>
    <t>2000911</t>
  </si>
  <si>
    <t>Xã Làng Chếu</t>
  </si>
  <si>
    <t>2000913</t>
  </si>
  <si>
    <t>Xã Chim Vàn</t>
  </si>
  <si>
    <t>2000915</t>
  </si>
  <si>
    <t>Xã Mường Khoa</t>
  </si>
  <si>
    <t>2000917</t>
  </si>
  <si>
    <t>Xã Song Pe</t>
  </si>
  <si>
    <t>2000919</t>
  </si>
  <si>
    <t>Xã Hồng Ngài</t>
  </si>
  <si>
    <t>2000921</t>
  </si>
  <si>
    <t>Xã Tạ Khoa</t>
  </si>
  <si>
    <t>2000923</t>
  </si>
  <si>
    <t>Xã Phiêng Kôn</t>
  </si>
  <si>
    <t>2000925</t>
  </si>
  <si>
    <t>Xã Chiềng Sại</t>
  </si>
  <si>
    <t>2001101</t>
  </si>
  <si>
    <t>Thị Trấn Phù Yên</t>
  </si>
  <si>
    <t>2001103</t>
  </si>
  <si>
    <t>Xã Suối Tọ</t>
  </si>
  <si>
    <t>2001105</t>
  </si>
  <si>
    <t>Xã Mường Thải</t>
  </si>
  <si>
    <t>2001107</t>
  </si>
  <si>
    <t>Xã Mường Cơi</t>
  </si>
  <si>
    <t>2001109</t>
  </si>
  <si>
    <t>Xã Quang Huy</t>
  </si>
  <si>
    <t>2001111</t>
  </si>
  <si>
    <t>Xã Huy Bắc</t>
  </si>
  <si>
    <t>2001113</t>
  </si>
  <si>
    <t>Xã Huy Thượng</t>
  </si>
  <si>
    <t>2001115</t>
  </si>
  <si>
    <t>2001117</t>
  </si>
  <si>
    <t>Xã Gia Phù</t>
  </si>
  <si>
    <t>2001119</t>
  </si>
  <si>
    <t>Xã Tường Phù</t>
  </si>
  <si>
    <t>2001121</t>
  </si>
  <si>
    <t>Xã Huy Hạ</t>
  </si>
  <si>
    <t>2001123</t>
  </si>
  <si>
    <t>Xã Huy Tân</t>
  </si>
  <si>
    <t>2001125</t>
  </si>
  <si>
    <t>Xã Mường Lang</t>
  </si>
  <si>
    <t>2001127</t>
  </si>
  <si>
    <t>Xã Suối Bau</t>
  </si>
  <si>
    <t>2001129</t>
  </si>
  <si>
    <t>Xã Huy Tường</t>
  </si>
  <si>
    <t>2001131</t>
  </si>
  <si>
    <t>Xã Mường Do</t>
  </si>
  <si>
    <t>2001133</t>
  </si>
  <si>
    <t>Xã Sập Xa</t>
  </si>
  <si>
    <t>2001135</t>
  </si>
  <si>
    <t>Xã Tường Thượng</t>
  </si>
  <si>
    <t>2001137</t>
  </si>
  <si>
    <t>Xã Tường Tiến</t>
  </si>
  <si>
    <t>2001139</t>
  </si>
  <si>
    <t>Xã Tường Phong</t>
  </si>
  <si>
    <t>2001141</t>
  </si>
  <si>
    <t>Xã Tường Hạ</t>
  </si>
  <si>
    <t>2001143</t>
  </si>
  <si>
    <t>Xã Kim Bon</t>
  </si>
  <si>
    <t>2001145</t>
  </si>
  <si>
    <t>Xã Mường Bang</t>
  </si>
  <si>
    <t>2001147</t>
  </si>
  <si>
    <t>Xã Đá Đỏ</t>
  </si>
  <si>
    <t>2001149</t>
  </si>
  <si>
    <t>Xã Tân Phong</t>
  </si>
  <si>
    <t>2001151</t>
  </si>
  <si>
    <t>2001153</t>
  </si>
  <si>
    <t>Xã Bắc Phong</t>
  </si>
  <si>
    <t>2001301</t>
  </si>
  <si>
    <t>Thị Trấn Hát Lót</t>
  </si>
  <si>
    <t>2001305</t>
  </si>
  <si>
    <t>Xã Chiềng Sung</t>
  </si>
  <si>
    <t>2001307</t>
  </si>
  <si>
    <t>Xã Mường Bằng</t>
  </si>
  <si>
    <t>2001309</t>
  </si>
  <si>
    <t>Xã Chiềng Chăn</t>
  </si>
  <si>
    <t>2001311</t>
  </si>
  <si>
    <t>Xã Mương Tranh</t>
  </si>
  <si>
    <t>2001313</t>
  </si>
  <si>
    <t>Xã Chiềng Ban</t>
  </si>
  <si>
    <t>2001315</t>
  </si>
  <si>
    <t>Xã Chiềng Mung</t>
  </si>
  <si>
    <t>2001317</t>
  </si>
  <si>
    <t>Xã Mường Bon</t>
  </si>
  <si>
    <t>2001319</t>
  </si>
  <si>
    <t>Xã Chiềng Chung</t>
  </si>
  <si>
    <t>2001321</t>
  </si>
  <si>
    <t>Xã Chiềng Mai</t>
  </si>
  <si>
    <t>2001323</t>
  </si>
  <si>
    <t>Xã Hát Lót</t>
  </si>
  <si>
    <t>2001325</t>
  </si>
  <si>
    <t>Xã Cò Nòi</t>
  </si>
  <si>
    <t>2001327</t>
  </si>
  <si>
    <t>Xã Chiềng Nơi</t>
  </si>
  <si>
    <t>2001328</t>
  </si>
  <si>
    <t>Xã Phiêng Cằm</t>
  </si>
  <si>
    <t>2001329</t>
  </si>
  <si>
    <t>Xã Chiềng Dong</t>
  </si>
  <si>
    <t>2001331</t>
  </si>
  <si>
    <t>Xã Chiềng Kheo</t>
  </si>
  <si>
    <t>2001333</t>
  </si>
  <si>
    <t>Xã Chiềng Ve</t>
  </si>
  <si>
    <t>2001335</t>
  </si>
  <si>
    <t>Xã Chiềng Lương</t>
  </si>
  <si>
    <t>2001337</t>
  </si>
  <si>
    <t>Xã Phiêng Pằn</t>
  </si>
  <si>
    <t>2001338</t>
  </si>
  <si>
    <t>Xã Nà Ơt</t>
  </si>
  <si>
    <t>2001339</t>
  </si>
  <si>
    <t>Xã Tà Hộc</t>
  </si>
  <si>
    <t>2001501</t>
  </si>
  <si>
    <t>Thị Trấn Sông Mã</t>
  </si>
  <si>
    <t>2001503</t>
  </si>
  <si>
    <t>Xã Bó Sinh</t>
  </si>
  <si>
    <t>2001505</t>
  </si>
  <si>
    <t>Xã Pú Pẩu</t>
  </si>
  <si>
    <t>2001507</t>
  </si>
  <si>
    <t>Xã Chiềng Phung</t>
  </si>
  <si>
    <t>2001509</t>
  </si>
  <si>
    <t>Xã Chiềng En</t>
  </si>
  <si>
    <t>2001511</t>
  </si>
  <si>
    <t>Xã Mường Lầm</t>
  </si>
  <si>
    <t>2001513</t>
  </si>
  <si>
    <t>Xã Nậm Ty</t>
  </si>
  <si>
    <t>2001515</t>
  </si>
  <si>
    <t>Xã Đứa Mòn</t>
  </si>
  <si>
    <t>2001517</t>
  </si>
  <si>
    <t>2001519</t>
  </si>
  <si>
    <t>2001521</t>
  </si>
  <si>
    <t>Xã Nà Ngựu</t>
  </si>
  <si>
    <t>2001523</t>
  </si>
  <si>
    <t>Xã Nậm Mằn</t>
  </si>
  <si>
    <t>2001525</t>
  </si>
  <si>
    <t>Xã Chiềng Khoong</t>
  </si>
  <si>
    <t>2001527</t>
  </si>
  <si>
    <t>Xã Chiềng Cang</t>
  </si>
  <si>
    <t>2001529</t>
  </si>
  <si>
    <t>Xã Huổi Một</t>
  </si>
  <si>
    <t>2001531</t>
  </si>
  <si>
    <t>Xã Mường Sai</t>
  </si>
  <si>
    <t>2001533</t>
  </si>
  <si>
    <t>Xã Mường Cai</t>
  </si>
  <si>
    <t>2001535</t>
  </si>
  <si>
    <t>Xã Mường Hung</t>
  </si>
  <si>
    <t>2001537</t>
  </si>
  <si>
    <t>Xã Chiềng Khương</t>
  </si>
  <si>
    <t>2001701</t>
  </si>
  <si>
    <t>Thị Trấn Yên Châu</t>
  </si>
  <si>
    <t>2001703</t>
  </si>
  <si>
    <t>Xã Chiềng Đông</t>
  </si>
  <si>
    <t>2001705</t>
  </si>
  <si>
    <t>Xã Sập Vạt</t>
  </si>
  <si>
    <t>2001707</t>
  </si>
  <si>
    <t>Xã Chiềng Sàng</t>
  </si>
  <si>
    <t>2001709</t>
  </si>
  <si>
    <t>Xã Chiềng Pằn</t>
  </si>
  <si>
    <t>2001711</t>
  </si>
  <si>
    <t>Xã Viêng Lán</t>
  </si>
  <si>
    <t>2001713</t>
  </si>
  <si>
    <t>Xã Chiềng Hặc</t>
  </si>
  <si>
    <t>2001715</t>
  </si>
  <si>
    <t>Xã Mường Lựm</t>
  </si>
  <si>
    <t>2001717</t>
  </si>
  <si>
    <t>Xã Chiềng On</t>
  </si>
  <si>
    <t>2001718</t>
  </si>
  <si>
    <t>2001719</t>
  </si>
  <si>
    <t>Xã Chiềng Khoi</t>
  </si>
  <si>
    <t>2001721</t>
  </si>
  <si>
    <t>Xã Tú Nang</t>
  </si>
  <si>
    <t>2001723</t>
  </si>
  <si>
    <t>Xã Lóng Phiêng</t>
  </si>
  <si>
    <t>2001725</t>
  </si>
  <si>
    <t>Xã Phiêng Khoài</t>
  </si>
  <si>
    <t>2001727</t>
  </si>
  <si>
    <t>Xã Chiềng Tương</t>
  </si>
  <si>
    <t>2001901</t>
  </si>
  <si>
    <t>Thị Trấn Mộc Châu</t>
  </si>
  <si>
    <t>2001903</t>
  </si>
  <si>
    <t>Thị Trấn Nt Mộc Châu</t>
  </si>
  <si>
    <t>2001905</t>
  </si>
  <si>
    <t>Xã Chiềng Sơn</t>
  </si>
  <si>
    <t>2001907</t>
  </si>
  <si>
    <t>2001909</t>
  </si>
  <si>
    <t>Xã Qui Hướng</t>
  </si>
  <si>
    <t>2001911</t>
  </si>
  <si>
    <t>Xã Suối Bàng</t>
  </si>
  <si>
    <t>2001913</t>
  </si>
  <si>
    <t>2001915</t>
  </si>
  <si>
    <t>Xã Nà Mường</t>
  </si>
  <si>
    <t>2001916</t>
  </si>
  <si>
    <t>Xã Tà Lai</t>
  </si>
  <si>
    <t>2001917</t>
  </si>
  <si>
    <t>Xã Song Khủa</t>
  </si>
  <si>
    <t>2001918</t>
  </si>
  <si>
    <t>Xã Liên Hòa</t>
  </si>
  <si>
    <t>2001919</t>
  </si>
  <si>
    <t>Xã Chiềng Hắc</t>
  </si>
  <si>
    <t>2001921</t>
  </si>
  <si>
    <t>Xã Hua Păng</t>
  </si>
  <si>
    <t>2001923</t>
  </si>
  <si>
    <t>Xã Tô Múa</t>
  </si>
  <si>
    <t>2001925</t>
  </si>
  <si>
    <t>Xã Mường Tè</t>
  </si>
  <si>
    <t>2001927</t>
  </si>
  <si>
    <t>Xã Chiềng Khừa</t>
  </si>
  <si>
    <t>2001929</t>
  </si>
  <si>
    <t>Xã Mường Sang</t>
  </si>
  <si>
    <t>2001930</t>
  </si>
  <si>
    <t>Xã Đông Sang</t>
  </si>
  <si>
    <t>2001931</t>
  </si>
  <si>
    <t>2001933</t>
  </si>
  <si>
    <t>Xã Chiềng Khoa</t>
  </si>
  <si>
    <t>2001935</t>
  </si>
  <si>
    <t>Xã Mường Men</t>
  </si>
  <si>
    <t>2001937</t>
  </si>
  <si>
    <t>2001939</t>
  </si>
  <si>
    <t>Xã Lóng Sập</t>
  </si>
  <si>
    <t>2001941</t>
  </si>
  <si>
    <t>Xã Vân Hồ</t>
  </si>
  <si>
    <t>2001943</t>
  </si>
  <si>
    <t>Xã Lóng Luông</t>
  </si>
  <si>
    <t>2001945</t>
  </si>
  <si>
    <t>Xã Chiềng Yên</t>
  </si>
  <si>
    <t>2001947</t>
  </si>
  <si>
    <t>Xã Xuân Nha</t>
  </si>
  <si>
    <t>2002101</t>
  </si>
  <si>
    <t>Xã Sam Kha</t>
  </si>
  <si>
    <t>2002103</t>
  </si>
  <si>
    <t>Xã Púng Bánh</t>
  </si>
  <si>
    <t>2002105</t>
  </si>
  <si>
    <t>Xã Dồm Càng</t>
  </si>
  <si>
    <t>2002107</t>
  </si>
  <si>
    <t>Xã Sốp Cộp</t>
  </si>
  <si>
    <t>2002109</t>
  </si>
  <si>
    <t>Xã Mường Lèo</t>
  </si>
  <si>
    <t>2002111</t>
  </si>
  <si>
    <t>Xã Nậm Lạnh</t>
  </si>
  <si>
    <t>2002113</t>
  </si>
  <si>
    <t>Xã Mường Và</t>
  </si>
  <si>
    <t>2002115</t>
  </si>
  <si>
    <t>2100101</t>
  </si>
  <si>
    <t>2100103</t>
  </si>
  <si>
    <t>Phường Nậm Noong</t>
  </si>
  <si>
    <t>2100105</t>
  </si>
  <si>
    <t>Phường San Thàng</t>
  </si>
  <si>
    <t>2100107</t>
  </si>
  <si>
    <t>Phường Đoàn Kết</t>
  </si>
  <si>
    <t>2100109</t>
  </si>
  <si>
    <t>Phường Tân Phong</t>
  </si>
  <si>
    <t>2100301</t>
  </si>
  <si>
    <t>Thị Trấn Mường Tè</t>
  </si>
  <si>
    <t>2100303</t>
  </si>
  <si>
    <t>Xã Thu Lũm</t>
  </si>
  <si>
    <t>2100305</t>
  </si>
  <si>
    <t>Xã Ka Lăng</t>
  </si>
  <si>
    <t>2100307</t>
  </si>
  <si>
    <t>Xã Pa Vệ Sử</t>
  </si>
  <si>
    <t>2100309</t>
  </si>
  <si>
    <t>Xã Hua Bun</t>
  </si>
  <si>
    <t>2100311</t>
  </si>
  <si>
    <t>2100313</t>
  </si>
  <si>
    <t>Xã Bun Nưa</t>
  </si>
  <si>
    <t>2100315</t>
  </si>
  <si>
    <t>Xã Bun Tở</t>
  </si>
  <si>
    <t>2100317</t>
  </si>
  <si>
    <t>Xã Mường Mô</t>
  </si>
  <si>
    <t>2100319</t>
  </si>
  <si>
    <t>Xã Mù Cả</t>
  </si>
  <si>
    <t>2100321</t>
  </si>
  <si>
    <t>Xã Pa Ủ</t>
  </si>
  <si>
    <t>2100323</t>
  </si>
  <si>
    <t>Xã Tà Tổng</t>
  </si>
  <si>
    <t>2100325</t>
  </si>
  <si>
    <t>Xã Nậm Khao</t>
  </si>
  <si>
    <t>2100327</t>
  </si>
  <si>
    <t>Xã Kan Hồ</t>
  </si>
  <si>
    <t>2100329</t>
  </si>
  <si>
    <t>Xã Nậm Hàng</t>
  </si>
  <si>
    <t>2100501</t>
  </si>
  <si>
    <t>Thị Trấn Phìn Hồ</t>
  </si>
  <si>
    <t>2100503</t>
  </si>
  <si>
    <t>Xã Huổi Luông</t>
  </si>
  <si>
    <t>2100505</t>
  </si>
  <si>
    <t>2100507</t>
  </si>
  <si>
    <t>Xã Phìn Hồ</t>
  </si>
  <si>
    <t>2100509</t>
  </si>
  <si>
    <t>2100511</t>
  </si>
  <si>
    <t>Xã Hồng Thu</t>
  </si>
  <si>
    <t>2100513</t>
  </si>
  <si>
    <t>2100515</t>
  </si>
  <si>
    <t>Xã Phăng Sô Lin</t>
  </si>
  <si>
    <t>2100517</t>
  </si>
  <si>
    <t>Xã Ma Quai</t>
  </si>
  <si>
    <t>2100519</t>
  </si>
  <si>
    <t>Xã Sà Dề Phìn</t>
  </si>
  <si>
    <t>2100521</t>
  </si>
  <si>
    <t>Xã Tả Ngảo</t>
  </si>
  <si>
    <t>2100523</t>
  </si>
  <si>
    <t>Xã Nậm Tăm</t>
  </si>
  <si>
    <t>2100525</t>
  </si>
  <si>
    <t>Xã Làng Mô</t>
  </si>
  <si>
    <t>2100527</t>
  </si>
  <si>
    <t>Xã Nậm Cha</t>
  </si>
  <si>
    <t>2100529</t>
  </si>
  <si>
    <t>Xã Noong Hẻo</t>
  </si>
  <si>
    <t>2100531</t>
  </si>
  <si>
    <t>Xã Pu Sam</t>
  </si>
  <si>
    <t>2100533</t>
  </si>
  <si>
    <t>Xã Tủa Sín Chải</t>
  </si>
  <si>
    <t>2100535</t>
  </si>
  <si>
    <t>Xã Nậm Mạ</t>
  </si>
  <si>
    <t>2100537</t>
  </si>
  <si>
    <t>Xã Căn Co</t>
  </si>
  <si>
    <t>2100539</t>
  </si>
  <si>
    <t>Xã Nậm Cuổi</t>
  </si>
  <si>
    <t>2100541</t>
  </si>
  <si>
    <t>Xã Nậm Hăn</t>
  </si>
  <si>
    <t>2100543</t>
  </si>
  <si>
    <t>2100545</t>
  </si>
  <si>
    <t>Xã Pú Đao</t>
  </si>
  <si>
    <t>2100547</t>
  </si>
  <si>
    <t>Xã Chăn Nưa</t>
  </si>
  <si>
    <t>2100701</t>
  </si>
  <si>
    <t>Thị Trấn Tam Đường</t>
  </si>
  <si>
    <t>2100703</t>
  </si>
  <si>
    <t>Xã Thèn Sin</t>
  </si>
  <si>
    <t>2100705</t>
  </si>
  <si>
    <t>Xã Lả Nhì Thàng</t>
  </si>
  <si>
    <t>2100707</t>
  </si>
  <si>
    <t>Xã Sùng Phài</t>
  </si>
  <si>
    <t>2100709</t>
  </si>
  <si>
    <t>Xã Nùng Nàng</t>
  </si>
  <si>
    <t>2100711</t>
  </si>
  <si>
    <t>Xã Tả Lèng</t>
  </si>
  <si>
    <t>2100713</t>
  </si>
  <si>
    <t>2100715</t>
  </si>
  <si>
    <t>Xã Bản Giang</t>
  </si>
  <si>
    <t>2100717</t>
  </si>
  <si>
    <t>Xã Bản Hon</t>
  </si>
  <si>
    <t>2100719</t>
  </si>
  <si>
    <t>Xã Bình Lư</t>
  </si>
  <si>
    <t>2100721</t>
  </si>
  <si>
    <t>Xã Nà Tăm</t>
  </si>
  <si>
    <t>2100723</t>
  </si>
  <si>
    <t>Xã Bản Bo</t>
  </si>
  <si>
    <t>2100725</t>
  </si>
  <si>
    <t>Xã Khun Há</t>
  </si>
  <si>
    <t>2100901</t>
  </si>
  <si>
    <t>Thị Trấn Than Uyên</t>
  </si>
  <si>
    <t>2100903</t>
  </si>
  <si>
    <t>Thị Trấn Nt Than Uyên</t>
  </si>
  <si>
    <t>2100905</t>
  </si>
  <si>
    <t>Xã Nậm Sơ</t>
  </si>
  <si>
    <t>2100907</t>
  </si>
  <si>
    <t>Xã Nậm Cần</t>
  </si>
  <si>
    <t>2100909</t>
  </si>
  <si>
    <t>Xã Khoen On</t>
  </si>
  <si>
    <t>2100911</t>
  </si>
  <si>
    <t>Xã Mường Mít</t>
  </si>
  <si>
    <t>2100913</t>
  </si>
  <si>
    <t>Xã Mường Than</t>
  </si>
  <si>
    <t>2100915</t>
  </si>
  <si>
    <t>Xã Nà Cang</t>
  </si>
  <si>
    <t>2100917</t>
  </si>
  <si>
    <t>2100919</t>
  </si>
  <si>
    <t>Xã Tà Hừa</t>
  </si>
  <si>
    <t>2100921</t>
  </si>
  <si>
    <t>Xã Mường Kim</t>
  </si>
  <si>
    <t>2100923</t>
  </si>
  <si>
    <t>Xã Thân Thuộc</t>
  </si>
  <si>
    <t>2100925</t>
  </si>
  <si>
    <t>Xã Hố Mít</t>
  </si>
  <si>
    <t>2100927</t>
  </si>
  <si>
    <t>Xã Pa Mu</t>
  </si>
  <si>
    <t>2100929</t>
  </si>
  <si>
    <t>Xã Tà Gia</t>
  </si>
  <si>
    <t>2100931</t>
  </si>
  <si>
    <t>Xã Tà Mít</t>
  </si>
  <si>
    <t>2100933</t>
  </si>
  <si>
    <t>Xã Pắc Ta</t>
  </si>
  <si>
    <t>2101101</t>
  </si>
  <si>
    <t>Thị Trấn Phong Thổ</t>
  </si>
  <si>
    <t>2101103</t>
  </si>
  <si>
    <t>Xã Sì Lờ Lầu</t>
  </si>
  <si>
    <t>2101105</t>
  </si>
  <si>
    <t>Xã Mồ Sì San</t>
  </si>
  <si>
    <t>2101107</t>
  </si>
  <si>
    <t>Xã Ma Li Chải</t>
  </si>
  <si>
    <t>2101109</t>
  </si>
  <si>
    <t>Xã Pa Vây Sử</t>
  </si>
  <si>
    <t>2101111</t>
  </si>
  <si>
    <t>Xã Vàng Ma Chải</t>
  </si>
  <si>
    <t>2101113</t>
  </si>
  <si>
    <t>Xã Tông Qua Lìn</t>
  </si>
  <si>
    <t>2101115</t>
  </si>
  <si>
    <t>Xã Dào San</t>
  </si>
  <si>
    <t>2101117</t>
  </si>
  <si>
    <t>Xã Mù Sang</t>
  </si>
  <si>
    <t>2101119</t>
  </si>
  <si>
    <t>Xã Ma Ly Pho</t>
  </si>
  <si>
    <t>2101121</t>
  </si>
  <si>
    <t>Xã Hoang Thèn</t>
  </si>
  <si>
    <t>2101123</t>
  </si>
  <si>
    <t>Xã Bản Lang</t>
  </si>
  <si>
    <t>2101125</t>
  </si>
  <si>
    <t>Xã Khổng Lào</t>
  </si>
  <si>
    <t>2101127</t>
  </si>
  <si>
    <t>Xã Mường So</t>
  </si>
  <si>
    <t>2101129</t>
  </si>
  <si>
    <t>Xã Nậm Xe</t>
  </si>
  <si>
    <t>2101131</t>
  </si>
  <si>
    <t>Xã Sin Suối Hồ</t>
  </si>
  <si>
    <t>2200101</t>
  </si>
  <si>
    <t>Phường Hà Khánh</t>
  </si>
  <si>
    <t>2200103</t>
  </si>
  <si>
    <t>Phường Hà Lầm</t>
  </si>
  <si>
    <t>2200105</t>
  </si>
  <si>
    <t>Phường Hà Trung</t>
  </si>
  <si>
    <t>2200107</t>
  </si>
  <si>
    <t>Phường Hà Phong</t>
  </si>
  <si>
    <t>2200109</t>
  </si>
  <si>
    <t>Phường Hà Tu</t>
  </si>
  <si>
    <t>2200111</t>
  </si>
  <si>
    <t>2200113</t>
  </si>
  <si>
    <t>Phường Hồng Hải</t>
  </si>
  <si>
    <t>2200115</t>
  </si>
  <si>
    <t>Phường Cao Thắng</t>
  </si>
  <si>
    <t>2200117</t>
  </si>
  <si>
    <t>Phường Cao Xanh</t>
  </si>
  <si>
    <t>2200119</t>
  </si>
  <si>
    <t>2200121</t>
  </si>
  <si>
    <t>2200123</t>
  </si>
  <si>
    <t>2200125</t>
  </si>
  <si>
    <t>Phường Hồng Gai</t>
  </si>
  <si>
    <t>2200127</t>
  </si>
  <si>
    <t>Phường Bãi Cháy</t>
  </si>
  <si>
    <t>2200129</t>
  </si>
  <si>
    <t>Phường Hà Khẩu</t>
  </si>
  <si>
    <t>2200131</t>
  </si>
  <si>
    <t>Phường Giếng Đáy</t>
  </si>
  <si>
    <t>2200133</t>
  </si>
  <si>
    <t>Xã Hùng Thắng</t>
  </si>
  <si>
    <t>2200135</t>
  </si>
  <si>
    <t>Xã Tuần Châu</t>
  </si>
  <si>
    <t>2200137</t>
  </si>
  <si>
    <t>2200139</t>
  </si>
  <si>
    <t>Xã Việt Hưng</t>
  </si>
  <si>
    <t>2200301</t>
  </si>
  <si>
    <t>Phường Mông Dương</t>
  </si>
  <si>
    <t>2200303</t>
  </si>
  <si>
    <t>Phường Cửa Ông</t>
  </si>
  <si>
    <t>2200305</t>
  </si>
  <si>
    <t>Phường Cẩm Thịnh</t>
  </si>
  <si>
    <t>2200307</t>
  </si>
  <si>
    <t>Phường Cẩm Phú</t>
  </si>
  <si>
    <t>2200309</t>
  </si>
  <si>
    <t>Phường Cẩm Sơn</t>
  </si>
  <si>
    <t>2200311</t>
  </si>
  <si>
    <t>Phường Cẩm Đông</t>
  </si>
  <si>
    <t>2200313</t>
  </si>
  <si>
    <t>Phường Cẩm Tây</t>
  </si>
  <si>
    <t>2200315</t>
  </si>
  <si>
    <t>Phường Cẩm Thành</t>
  </si>
  <si>
    <t>2200317</t>
  </si>
  <si>
    <t>Phường Cẩm Trung</t>
  </si>
  <si>
    <t>2200319</t>
  </si>
  <si>
    <t>Phường Cẩm Thủy</t>
  </si>
  <si>
    <t>2200321</t>
  </si>
  <si>
    <t>Phường Cẩm Thạch</t>
  </si>
  <si>
    <t>2200323</t>
  </si>
  <si>
    <t>2200325</t>
  </si>
  <si>
    <t>Xã Dương Huy</t>
  </si>
  <si>
    <t>2200327</t>
  </si>
  <si>
    <t>Phường Cẩm Bình</t>
  </si>
  <si>
    <t>2200329</t>
  </si>
  <si>
    <t>Xã Cẩm Hải</t>
  </si>
  <si>
    <t>2200331</t>
  </si>
  <si>
    <t>Phường Quang Hanh</t>
  </si>
  <si>
    <t>2200501</t>
  </si>
  <si>
    <t>Phường Vàng Danh</t>
  </si>
  <si>
    <t>2200503</t>
  </si>
  <si>
    <t>Phường Bắc Sơn</t>
  </si>
  <si>
    <t>2200505</t>
  </si>
  <si>
    <t>Phường Trương Vương</t>
  </si>
  <si>
    <t>2200507</t>
  </si>
  <si>
    <t>2200508</t>
  </si>
  <si>
    <t>Phường Nam Khê</t>
  </si>
  <si>
    <t>2200509</t>
  </si>
  <si>
    <t>Phường Thanh Sơn</t>
  </si>
  <si>
    <t>2200510</t>
  </si>
  <si>
    <t>Phường Yên Thanh</t>
  </si>
  <si>
    <t>2200511</t>
  </si>
  <si>
    <t>Xã Thượng Yên Công</t>
  </si>
  <si>
    <t>2200515</t>
  </si>
  <si>
    <t>Xã Phương Đông</t>
  </si>
  <si>
    <t>2200517</t>
  </si>
  <si>
    <t>Xã Phương Nam</t>
  </si>
  <si>
    <t>2200701</t>
  </si>
  <si>
    <t>Phường Ka Long</t>
  </si>
  <si>
    <t>2200703</t>
  </si>
  <si>
    <t>2200705</t>
  </si>
  <si>
    <t>Phường Hòa Lạc</t>
  </si>
  <si>
    <t>2200707</t>
  </si>
  <si>
    <t>Phường Ninh Dương</t>
  </si>
  <si>
    <t>2200709</t>
  </si>
  <si>
    <t>Phường Trà Cổ</t>
  </si>
  <si>
    <t>2200711</t>
  </si>
  <si>
    <t>Xã Hải Sơn</t>
  </si>
  <si>
    <t>2200713</t>
  </si>
  <si>
    <t>Xã Bình Ngọc</t>
  </si>
  <si>
    <t>2200715</t>
  </si>
  <si>
    <t>Xã Hải Xuân</t>
  </si>
  <si>
    <t>2200717</t>
  </si>
  <si>
    <t>Xã Hải Hòa</t>
  </si>
  <si>
    <t>2200719</t>
  </si>
  <si>
    <t>Xã Vạn Ninh</t>
  </si>
  <si>
    <t>2200721</t>
  </si>
  <si>
    <t>Xã Hải Yên</t>
  </si>
  <si>
    <t>2200723</t>
  </si>
  <si>
    <t>Xã Hải Đông</t>
  </si>
  <si>
    <t>2200725</t>
  </si>
  <si>
    <t>Xã Hải Tiến</t>
  </si>
  <si>
    <t>2200727</t>
  </si>
  <si>
    <t>Xã Quảng Nghĩa</t>
  </si>
  <si>
    <t>2200729</t>
  </si>
  <si>
    <t>Xã Vĩnh Thực</t>
  </si>
  <si>
    <t>2200731</t>
  </si>
  <si>
    <t>Xã Vĩnh Trung</t>
  </si>
  <si>
    <t>2200901</t>
  </si>
  <si>
    <t>Thị Trấn Bình Liêu</t>
  </si>
  <si>
    <t>2200903</t>
  </si>
  <si>
    <t>2200905</t>
  </si>
  <si>
    <t>Xã Hoành Mô</t>
  </si>
  <si>
    <t>2200907</t>
  </si>
  <si>
    <t>2200909</t>
  </si>
  <si>
    <t>Xã Lục Hồn</t>
  </si>
  <si>
    <t>2200911</t>
  </si>
  <si>
    <t>Xã Tĩnh Húc</t>
  </si>
  <si>
    <t>2200913</t>
  </si>
  <si>
    <t>Xã Húc Động</t>
  </si>
  <si>
    <t>2200915</t>
  </si>
  <si>
    <t>Xã Vô Ngại</t>
  </si>
  <si>
    <t>2201101</t>
  </si>
  <si>
    <t>Thị Trấn Đầm Hà</t>
  </si>
  <si>
    <t>2201103</t>
  </si>
  <si>
    <t>Xã Tân Bình</t>
  </si>
  <si>
    <t>2201105</t>
  </si>
  <si>
    <t>Xã Đầm Hà</t>
  </si>
  <si>
    <t>2201107</t>
  </si>
  <si>
    <t>Xã Quảng Lợi</t>
  </si>
  <si>
    <t>2201109</t>
  </si>
  <si>
    <t>Xã Quảng Tân</t>
  </si>
  <si>
    <t>2201111</t>
  </si>
  <si>
    <t>Xã Dực Yên</t>
  </si>
  <si>
    <t>2201113</t>
  </si>
  <si>
    <t>Xã Đại Bình</t>
  </si>
  <si>
    <t>2201115</t>
  </si>
  <si>
    <t>2201117</t>
  </si>
  <si>
    <t>Xã Quảng An</t>
  </si>
  <si>
    <t>2201301</t>
  </si>
  <si>
    <t>Thị Trấn Tiên Yên</t>
  </si>
  <si>
    <t>2201303</t>
  </si>
  <si>
    <t>Xã Đại Dực</t>
  </si>
  <si>
    <t>2201305</t>
  </si>
  <si>
    <t>Xã Hà Lâu</t>
  </si>
  <si>
    <t>2201307</t>
  </si>
  <si>
    <t>Xã Phong Dụ</t>
  </si>
  <si>
    <t>2201309</t>
  </si>
  <si>
    <t>Xã Điền Xá</t>
  </si>
  <si>
    <t>2201311</t>
  </si>
  <si>
    <t>Xã Yên Than</t>
  </si>
  <si>
    <t>2201313</t>
  </si>
  <si>
    <t>Xã Hải Lạng</t>
  </si>
  <si>
    <t>2201315</t>
  </si>
  <si>
    <t>Xã Tiên Lãng</t>
  </si>
  <si>
    <t>2201317</t>
  </si>
  <si>
    <t>Xã Đông Ngũ</t>
  </si>
  <si>
    <t>2201319</t>
  </si>
  <si>
    <t>Xã Đông Hải</t>
  </si>
  <si>
    <t>2201321</t>
  </si>
  <si>
    <t>Xã Đồng Rui</t>
  </si>
  <si>
    <t>2201501</t>
  </si>
  <si>
    <t>Thị Trấn Ba Chẽ</t>
  </si>
  <si>
    <t>2201503</t>
  </si>
  <si>
    <t>Xã Minh Cầm</t>
  </si>
  <si>
    <t>2201505</t>
  </si>
  <si>
    <t>Xã Lương Mông</t>
  </si>
  <si>
    <t>2201507</t>
  </si>
  <si>
    <t>2201509</t>
  </si>
  <si>
    <t>2201511</t>
  </si>
  <si>
    <t>Xã Đạp Thanh</t>
  </si>
  <si>
    <t>2201513</t>
  </si>
  <si>
    <t>Xã Đồn Đạc</t>
  </si>
  <si>
    <t>2201515</t>
  </si>
  <si>
    <t>2201701</t>
  </si>
  <si>
    <t>Thị Trấn Cái Rồng</t>
  </si>
  <si>
    <t>2201703</t>
  </si>
  <si>
    <t>Xã Đài Xuyên</t>
  </si>
  <si>
    <t>2201705</t>
  </si>
  <si>
    <t>Xã Bình Dân</t>
  </si>
  <si>
    <t>2201707</t>
  </si>
  <si>
    <t>2201709</t>
  </si>
  <si>
    <t>2201711</t>
  </si>
  <si>
    <t>Xã Hạ Long</t>
  </si>
  <si>
    <t>2201713</t>
  </si>
  <si>
    <t>Xã Đông Xá</t>
  </si>
  <si>
    <t>2201715</t>
  </si>
  <si>
    <t>2201717</t>
  </si>
  <si>
    <t>Xã Quan Lạn</t>
  </si>
  <si>
    <t>2201719</t>
  </si>
  <si>
    <t>2201721</t>
  </si>
  <si>
    <t>Xã Ngọc Vừng</t>
  </si>
  <si>
    <t>2201723</t>
  </si>
  <si>
    <t>2201901</t>
  </si>
  <si>
    <t>Thị Trấn Trới</t>
  </si>
  <si>
    <t>2201903</t>
  </si>
  <si>
    <t>Xã Kỳ Thượng</t>
  </si>
  <si>
    <t>2201905</t>
  </si>
  <si>
    <t>2201907</t>
  </si>
  <si>
    <t>Xã Đồng Lâm</t>
  </si>
  <si>
    <t>2201909</t>
  </si>
  <si>
    <t>Xã Đồng Sơn</t>
  </si>
  <si>
    <t>2201911</t>
  </si>
  <si>
    <t>Xã Vũ Oai</t>
  </si>
  <si>
    <t>2201913</t>
  </si>
  <si>
    <t>2201915</t>
  </si>
  <si>
    <t>2201917</t>
  </si>
  <si>
    <t>Xã Quảng La</t>
  </si>
  <si>
    <t>2201919</t>
  </si>
  <si>
    <t>Xã Sơn Dương</t>
  </si>
  <si>
    <t>2201921</t>
  </si>
  <si>
    <t>2201923</t>
  </si>
  <si>
    <t>Xã Bằng Cả</t>
  </si>
  <si>
    <t>2201925</t>
  </si>
  <si>
    <t>2202111</t>
  </si>
  <si>
    <t>Xã Việt Dân</t>
  </si>
  <si>
    <t>2202113</t>
  </si>
  <si>
    <t>Xã An Sinh</t>
  </si>
  <si>
    <t>2202115</t>
  </si>
  <si>
    <t>2202117</t>
  </si>
  <si>
    <t>2202119</t>
  </si>
  <si>
    <t>Xã Đức Chính</t>
  </si>
  <si>
    <t>2202121</t>
  </si>
  <si>
    <t>Xã Tràng An</t>
  </si>
  <si>
    <t>2202123</t>
  </si>
  <si>
    <t>2202125</t>
  </si>
  <si>
    <t>2202127</t>
  </si>
  <si>
    <t>2202129</t>
  </si>
  <si>
    <t>Xã Yên Thọ</t>
  </si>
  <si>
    <t>2202131</t>
  </si>
  <si>
    <t>Xã Yên Đức</t>
  </si>
  <si>
    <t>2202133</t>
  </si>
  <si>
    <t>Xã Hoàng Quế</t>
  </si>
  <si>
    <t>2202135</t>
  </si>
  <si>
    <t>Xã Hồng Thái Tây</t>
  </si>
  <si>
    <t>2202137</t>
  </si>
  <si>
    <t>Xã Hồng Thái Đông</t>
  </si>
  <si>
    <t>2202139</t>
  </si>
  <si>
    <t>Xã Bình Khê</t>
  </si>
  <si>
    <t>2202141</t>
  </si>
  <si>
    <t>Xã Tràng Lương</t>
  </si>
  <si>
    <t>2202201</t>
  </si>
  <si>
    <t>Thị Trấn Đông Triều</t>
  </si>
  <si>
    <t>2202203</t>
  </si>
  <si>
    <t>Thị Trấn Mạo Khê</t>
  </si>
  <si>
    <t>2202205</t>
  </si>
  <si>
    <t>2202207</t>
  </si>
  <si>
    <t>2202209</t>
  </si>
  <si>
    <t>Xã Thủy An</t>
  </si>
  <si>
    <t>2202301</t>
  </si>
  <si>
    <t>Thị Trấn Cô Tô</t>
  </si>
  <si>
    <t>2202302</t>
  </si>
  <si>
    <t>2202303</t>
  </si>
  <si>
    <t>Xã Thanh Lân</t>
  </si>
  <si>
    <t>2202501</t>
  </si>
  <si>
    <t>Thị Trấn Quảng Yên</t>
  </si>
  <si>
    <t>2202503</t>
  </si>
  <si>
    <t>Xã Minh Thành</t>
  </si>
  <si>
    <t>2202505</t>
  </si>
  <si>
    <t>Xã Đông Mai</t>
  </si>
  <si>
    <t>2202507</t>
  </si>
  <si>
    <t>Xã Sông Khoai</t>
  </si>
  <si>
    <t>2202509</t>
  </si>
  <si>
    <t>2202511</t>
  </si>
  <si>
    <t>Xã Tiền An</t>
  </si>
  <si>
    <t>2202513</t>
  </si>
  <si>
    <t>2202515</t>
  </si>
  <si>
    <t>Xã Hoàng Tân</t>
  </si>
  <si>
    <t>2202517</t>
  </si>
  <si>
    <t>Xã Hà An</t>
  </si>
  <si>
    <t>2202519</t>
  </si>
  <si>
    <t>Xã Điền Công</t>
  </si>
  <si>
    <t>2202521</t>
  </si>
  <si>
    <t>Xã Hiệp Hòa</t>
  </si>
  <si>
    <t>2202523</t>
  </si>
  <si>
    <t>Xã Yên Giang</t>
  </si>
  <si>
    <t>2202525</t>
  </si>
  <si>
    <t>2202527</t>
  </si>
  <si>
    <t>Xã Yên Hải</t>
  </si>
  <si>
    <t>2202529</t>
  </si>
  <si>
    <t>Xã Cẩm La</t>
  </si>
  <si>
    <t>2202531</t>
  </si>
  <si>
    <t>Xã Phong Cốc</t>
  </si>
  <si>
    <t>2202533</t>
  </si>
  <si>
    <t>Xã Phong Hải</t>
  </si>
  <si>
    <t>2202535</t>
  </si>
  <si>
    <t>2202536</t>
  </si>
  <si>
    <t>2202537</t>
  </si>
  <si>
    <t>Xã Liên Vị</t>
  </si>
  <si>
    <t>2202701</t>
  </si>
  <si>
    <t>Thị Trấn Quảng Hà</t>
  </si>
  <si>
    <t>2202703</t>
  </si>
  <si>
    <t>Xã Quảng Đức</t>
  </si>
  <si>
    <t>2202705</t>
  </si>
  <si>
    <t>Xã Cái Chiên</t>
  </si>
  <si>
    <t>2202707</t>
  </si>
  <si>
    <t>Xã Quảng Sơn</t>
  </si>
  <si>
    <t>2202709</t>
  </si>
  <si>
    <t>Xã Quảng Thành</t>
  </si>
  <si>
    <t>2202711</t>
  </si>
  <si>
    <t>Xã Quảng Thịnh</t>
  </si>
  <si>
    <t>2202713</t>
  </si>
  <si>
    <t>Xã Quảng Minh</t>
  </si>
  <si>
    <t>2202715</t>
  </si>
  <si>
    <t>Xã Quảng Thắng</t>
  </si>
  <si>
    <t>2202717</t>
  </si>
  <si>
    <t>Xã Quảng Chính</t>
  </si>
  <si>
    <t>2202719</t>
  </si>
  <si>
    <t>Xã Quảng Trung</t>
  </si>
  <si>
    <t>2202721</t>
  </si>
  <si>
    <t>Xã Quảng Long</t>
  </si>
  <si>
    <t>2202723</t>
  </si>
  <si>
    <t>Xã Quảng Điền</t>
  </si>
  <si>
    <t>2202725</t>
  </si>
  <si>
    <t>Xã Quảng Phong</t>
  </si>
  <si>
    <t>2202727</t>
  </si>
  <si>
    <t>Xã Phú Hải</t>
  </si>
  <si>
    <t>2202729</t>
  </si>
  <si>
    <t>Xã Đường Hoa</t>
  </si>
  <si>
    <t>2202731</t>
  </si>
  <si>
    <t>Xã Tiến Tới</t>
  </si>
  <si>
    <t>2300101</t>
  </si>
  <si>
    <t>Phường Quán Toan</t>
  </si>
  <si>
    <t>2300103</t>
  </si>
  <si>
    <t>Phường Hùng Vương</t>
  </si>
  <si>
    <t>2300105</t>
  </si>
  <si>
    <t>Phường Sở Dầu</t>
  </si>
  <si>
    <t>2300107</t>
  </si>
  <si>
    <t>Phường Thượng Lý</t>
  </si>
  <si>
    <t>2300109</t>
  </si>
  <si>
    <t>Phường Trại Chuối</t>
  </si>
  <si>
    <t>2300111</t>
  </si>
  <si>
    <t>Phường Hạ Lý</t>
  </si>
  <si>
    <t>2300113</t>
  </si>
  <si>
    <t>2300115</t>
  </si>
  <si>
    <t>2300117</t>
  </si>
  <si>
    <t>2300119</t>
  </si>
  <si>
    <t>Phường Phan Bội Châu</t>
  </si>
  <si>
    <t>2300121</t>
  </si>
  <si>
    <t>Phường Phạm Hồng Thái</t>
  </si>
  <si>
    <t>2300301</t>
  </si>
  <si>
    <t>Phường Máy Tơ</t>
  </si>
  <si>
    <t>2300303</t>
  </si>
  <si>
    <t>Phường Máy Chai</t>
  </si>
  <si>
    <t>2300305</t>
  </si>
  <si>
    <t>Phường Vạn Mỹ</t>
  </si>
  <si>
    <t>2300307</t>
  </si>
  <si>
    <t>Phường Lạc Viên</t>
  </si>
  <si>
    <t>2300309</t>
  </si>
  <si>
    <t>Phường Cầu Tre</t>
  </si>
  <si>
    <t>2300311</t>
  </si>
  <si>
    <t>Phường Lương Khánh Thiện</t>
  </si>
  <si>
    <t>2300313</t>
  </si>
  <si>
    <t>Phường Gia Viên</t>
  </si>
  <si>
    <t>2300315</t>
  </si>
  <si>
    <t>Phường Cầu Đất</t>
  </si>
  <si>
    <t>2300317</t>
  </si>
  <si>
    <t>2300319</t>
  </si>
  <si>
    <t>Phường Lạch Tray</t>
  </si>
  <si>
    <t>2300321</t>
  </si>
  <si>
    <t>Phường Đằng Giang</t>
  </si>
  <si>
    <t>2300323</t>
  </si>
  <si>
    <t>Phường Đông Khê</t>
  </si>
  <si>
    <t>2300325</t>
  </si>
  <si>
    <t>Phường Đổng Quốc Bình</t>
  </si>
  <si>
    <t>2300501</t>
  </si>
  <si>
    <t>Phường Cát Dài</t>
  </si>
  <si>
    <t>2300503</t>
  </si>
  <si>
    <t>Phường An Biên</t>
  </si>
  <si>
    <t>2300505</t>
  </si>
  <si>
    <t>Phường Nghĩa Xá</t>
  </si>
  <si>
    <t>2300507</t>
  </si>
  <si>
    <t>Phường Lam Sơn</t>
  </si>
  <si>
    <t>2300509</t>
  </si>
  <si>
    <t>Phường An Dương</t>
  </si>
  <si>
    <t>2300511</t>
  </si>
  <si>
    <t>Phường Trần Nguyên Hãn</t>
  </si>
  <si>
    <t>2300513</t>
  </si>
  <si>
    <t>Phường Hồ Nam</t>
  </si>
  <si>
    <t>2300515</t>
  </si>
  <si>
    <t>Phường Trại Cau</t>
  </si>
  <si>
    <t>2300517</t>
  </si>
  <si>
    <t>Phường Dư Hàng</t>
  </si>
  <si>
    <t>2300519</t>
  </si>
  <si>
    <t>Phường Hàng Kênh</t>
  </si>
  <si>
    <t>2300521</t>
  </si>
  <si>
    <t>Phường Đông Hải</t>
  </si>
  <si>
    <t>2300523</t>
  </si>
  <si>
    <t>Phường Niệm Nghĩa</t>
  </si>
  <si>
    <t>2300524</t>
  </si>
  <si>
    <t>Phường Dư Hàng Kênh</t>
  </si>
  <si>
    <t>2300525</t>
  </si>
  <si>
    <t>Phường Vĩnh Niệm</t>
  </si>
  <si>
    <t>2300701</t>
  </si>
  <si>
    <t>Phường Quán Trữ</t>
  </si>
  <si>
    <t>2300703</t>
  </si>
  <si>
    <t>Phường Đồng Hòa</t>
  </si>
  <si>
    <t>2300705</t>
  </si>
  <si>
    <t>2300707</t>
  </si>
  <si>
    <t>Phường Nam Sơn</t>
  </si>
  <si>
    <t>2300709</t>
  </si>
  <si>
    <t>Phường Ngọc Sơn</t>
  </si>
  <si>
    <t>2300711</t>
  </si>
  <si>
    <t>Phường Trần Thành Ngọ</t>
  </si>
  <si>
    <t>2300713</t>
  </si>
  <si>
    <t>Phường Văn Đẩu</t>
  </si>
  <si>
    <t>2300715</t>
  </si>
  <si>
    <t>Phường Phù Liễn</t>
  </si>
  <si>
    <t>2300717</t>
  </si>
  <si>
    <t>Phường Tràng Minh</t>
  </si>
  <si>
    <t>2300901</t>
  </si>
  <si>
    <t>Phường Ngọc Xuyên</t>
  </si>
  <si>
    <t>2300903</t>
  </si>
  <si>
    <t>Phường Ngọc Hải</t>
  </si>
  <si>
    <t>2300905</t>
  </si>
  <si>
    <t>Phường Vạn Hương</t>
  </si>
  <si>
    <t>2300907</t>
  </si>
  <si>
    <t>Phường Vạn Sơn</t>
  </si>
  <si>
    <t>2300909</t>
  </si>
  <si>
    <t>Xã Bàng La</t>
  </si>
  <si>
    <t>2301101</t>
  </si>
  <si>
    <t>Thị Trấn Núi Đèo</t>
  </si>
  <si>
    <t>2301103</t>
  </si>
  <si>
    <t>Thị Trấn Minh Đức</t>
  </si>
  <si>
    <t>2301105</t>
  </si>
  <si>
    <t>Xã Lại Xuân</t>
  </si>
  <si>
    <t>2301107</t>
  </si>
  <si>
    <t>Xã An Sơn</t>
  </si>
  <si>
    <t>2301109</t>
  </si>
  <si>
    <t>Xã Kỳ Sơn</t>
  </si>
  <si>
    <t>2301111</t>
  </si>
  <si>
    <t>Xã Liên Khê</t>
  </si>
  <si>
    <t>2301113</t>
  </si>
  <si>
    <t>Xã Lưu Kiếm</t>
  </si>
  <si>
    <t>2301115</t>
  </si>
  <si>
    <t>Xã Gia Minh</t>
  </si>
  <si>
    <t>2301117</t>
  </si>
  <si>
    <t>Xã Gia Đức</t>
  </si>
  <si>
    <t>2301119</t>
  </si>
  <si>
    <t>2301121</t>
  </si>
  <si>
    <t>Xã Phù Ninh</t>
  </si>
  <si>
    <t>2301123</t>
  </si>
  <si>
    <t>Xã Quảng Thanh</t>
  </si>
  <si>
    <t>2301125</t>
  </si>
  <si>
    <t>Xã Chính Mỹ</t>
  </si>
  <si>
    <t>2301127</t>
  </si>
  <si>
    <t>Xã Kênh Giang</t>
  </si>
  <si>
    <t>2301129</t>
  </si>
  <si>
    <t>2301131</t>
  </si>
  <si>
    <t>Xã Cao Nhân</t>
  </si>
  <si>
    <t>2301133</t>
  </si>
  <si>
    <t>Xã Mỹ Đồng</t>
  </si>
  <si>
    <t>2301135</t>
  </si>
  <si>
    <t>2301137</t>
  </si>
  <si>
    <t>2301139</t>
  </si>
  <si>
    <t>2301141</t>
  </si>
  <si>
    <t>Xã An Lư</t>
  </si>
  <si>
    <t>2301143</t>
  </si>
  <si>
    <t>Xã Thủy Triều</t>
  </si>
  <si>
    <t>2301145</t>
  </si>
  <si>
    <t>2301147</t>
  </si>
  <si>
    <t>Xã Phục Lễ</t>
  </si>
  <si>
    <t>2301149</t>
  </si>
  <si>
    <t>2301151</t>
  </si>
  <si>
    <t>Xã Phả Lễ</t>
  </si>
  <si>
    <t>2301153</t>
  </si>
  <si>
    <t>Xã Lập Lễ</t>
  </si>
  <si>
    <t>2301155</t>
  </si>
  <si>
    <t>Xã Kiền Bái</t>
  </si>
  <si>
    <t>2301157</t>
  </si>
  <si>
    <t>Xã Thiên Hương</t>
  </si>
  <si>
    <t>2301159</t>
  </si>
  <si>
    <t>Xã Thủy Sơn</t>
  </si>
  <si>
    <t>2301161</t>
  </si>
  <si>
    <t>Xã Thủy Đường</t>
  </si>
  <si>
    <t>2301163</t>
  </si>
  <si>
    <t>Xã Hoàng Động</t>
  </si>
  <si>
    <t>2301165</t>
  </si>
  <si>
    <t>Xã Lâm Động</t>
  </si>
  <si>
    <t>2301167</t>
  </si>
  <si>
    <t>Xã Hoa Động</t>
  </si>
  <si>
    <t>2301169</t>
  </si>
  <si>
    <t>2301171</t>
  </si>
  <si>
    <t>Xã Dương Quan</t>
  </si>
  <si>
    <t>2301301</t>
  </si>
  <si>
    <t>2301303</t>
  </si>
  <si>
    <t>Phường Đằng Lâm</t>
  </si>
  <si>
    <t>2301305</t>
  </si>
  <si>
    <t>Phường Đằng Hải</t>
  </si>
  <si>
    <t>2301307</t>
  </si>
  <si>
    <t>Phường Nam Hải</t>
  </si>
  <si>
    <t>2301309</t>
  </si>
  <si>
    <t>Phường Tràng Cát</t>
  </si>
  <si>
    <t>2301311</t>
  </si>
  <si>
    <t>Phường Cát Bi</t>
  </si>
  <si>
    <t>2301501</t>
  </si>
  <si>
    <t>Thị Trấn An Lão</t>
  </si>
  <si>
    <t>2301503</t>
  </si>
  <si>
    <t>Xã Bát Trang</t>
  </si>
  <si>
    <t>2301505</t>
  </si>
  <si>
    <t>Xã Trường Thọ</t>
  </si>
  <si>
    <t>2301507</t>
  </si>
  <si>
    <t>Xã Trường Thành</t>
  </si>
  <si>
    <t>2301509</t>
  </si>
  <si>
    <t>2301511</t>
  </si>
  <si>
    <t>Xã Quang Hưng</t>
  </si>
  <si>
    <t>2301513</t>
  </si>
  <si>
    <t>2301515</t>
  </si>
  <si>
    <t>Xã Quốc Tuấn</t>
  </si>
  <si>
    <t>2301517</t>
  </si>
  <si>
    <t>2301519</t>
  </si>
  <si>
    <t>Xã Trường Sơn</t>
  </si>
  <si>
    <t>2301521</t>
  </si>
  <si>
    <t>2301523</t>
  </si>
  <si>
    <t>2301525</t>
  </si>
  <si>
    <t>Xã Tân Viên</t>
  </si>
  <si>
    <t>2301527</t>
  </si>
  <si>
    <t>Xã Mỹ Đức</t>
  </si>
  <si>
    <t>2301529</t>
  </si>
  <si>
    <t>2301531</t>
  </si>
  <si>
    <t>Xã An Thọ</t>
  </si>
  <si>
    <t>2301533</t>
  </si>
  <si>
    <t>Xã An Thái</t>
  </si>
  <si>
    <t>2301701</t>
  </si>
  <si>
    <t>Thị Trấn Núi Đối</t>
  </si>
  <si>
    <t>2301703</t>
  </si>
  <si>
    <t>Xã Đa Phúc</t>
  </si>
  <si>
    <t>2301705</t>
  </si>
  <si>
    <t>2301707</t>
  </si>
  <si>
    <t>Xã Anh Dũng</t>
  </si>
  <si>
    <t>2301709</t>
  </si>
  <si>
    <t>Xã Hải Thành</t>
  </si>
  <si>
    <t>2301711</t>
  </si>
  <si>
    <t>Xã Đông Phương</t>
  </si>
  <si>
    <t>2301713</t>
  </si>
  <si>
    <t>Xã Thuận Thiên</t>
  </si>
  <si>
    <t>2301715</t>
  </si>
  <si>
    <t>2301717</t>
  </si>
  <si>
    <t>2301719</t>
  </si>
  <si>
    <t>Xã Hòa Nghĩa</t>
  </si>
  <si>
    <t>2301721</t>
  </si>
  <si>
    <t>Xã Ngũ Phúc</t>
  </si>
  <si>
    <t>2301723</t>
  </si>
  <si>
    <t>Xã Kiến Quốc</t>
  </si>
  <si>
    <t>2301725</t>
  </si>
  <si>
    <t>Xã Thụy Hương</t>
  </si>
  <si>
    <t>2301727</t>
  </si>
  <si>
    <t>2301729</t>
  </si>
  <si>
    <t>2301731</t>
  </si>
  <si>
    <t>Xã Đại Hà</t>
  </si>
  <si>
    <t>2301733</t>
  </si>
  <si>
    <t>Xã Ngũ Đoan</t>
  </si>
  <si>
    <t>2301735</t>
  </si>
  <si>
    <t>2301737</t>
  </si>
  <si>
    <t>Xã Hợp Đức</t>
  </si>
  <si>
    <t>2301739</t>
  </si>
  <si>
    <t>2301741</t>
  </si>
  <si>
    <t>2301743</t>
  </si>
  <si>
    <t>Xã Đoàn Xá</t>
  </si>
  <si>
    <t>2301745</t>
  </si>
  <si>
    <t>Xã Tú Sơn</t>
  </si>
  <si>
    <t>2301747</t>
  </si>
  <si>
    <t>Xã Đại Hợp</t>
  </si>
  <si>
    <t>2301748</t>
  </si>
  <si>
    <t>Xã Du Lễ</t>
  </si>
  <si>
    <t>2301901</t>
  </si>
  <si>
    <t>Thị Trấn Tiên Lãng</t>
  </si>
  <si>
    <t>2301903</t>
  </si>
  <si>
    <t>2301905</t>
  </si>
  <si>
    <t>Xã Tiên Cường</t>
  </si>
  <si>
    <t>2301907</t>
  </si>
  <si>
    <t>Xã Tự Cường</t>
  </si>
  <si>
    <t>2301909</t>
  </si>
  <si>
    <t>Xã Tiên Tiến</t>
  </si>
  <si>
    <t>2301911</t>
  </si>
  <si>
    <t>2301913</t>
  </si>
  <si>
    <t>Xã Khởi Nghĩa</t>
  </si>
  <si>
    <t>2301915</t>
  </si>
  <si>
    <t>Xã Tiên Thanh</t>
  </si>
  <si>
    <t>2301917</t>
  </si>
  <si>
    <t>2301919</t>
  </si>
  <si>
    <t>2301921</t>
  </si>
  <si>
    <t>Xã Đoàn Lập</t>
  </si>
  <si>
    <t>2301923</t>
  </si>
  <si>
    <t>2301925</t>
  </si>
  <si>
    <t>Xã Quang Phục</t>
  </si>
  <si>
    <t>2301927</t>
  </si>
  <si>
    <t>Xã Toàn Thắng</t>
  </si>
  <si>
    <t>2301929</t>
  </si>
  <si>
    <t>Xã Tiên Thắng</t>
  </si>
  <si>
    <t>2301931</t>
  </si>
  <si>
    <t>Xã Tiên Minh</t>
  </si>
  <si>
    <t>2301933</t>
  </si>
  <si>
    <t>Xã Bắc Hưng</t>
  </si>
  <si>
    <t>2301935</t>
  </si>
  <si>
    <t>Xã Nam Hưng</t>
  </si>
  <si>
    <t>2301937</t>
  </si>
  <si>
    <t>2301939</t>
  </si>
  <si>
    <t>Xã Tây Hưng</t>
  </si>
  <si>
    <t>2301941</t>
  </si>
  <si>
    <t>Xã Đông Hưng</t>
  </si>
  <si>
    <t>2301943</t>
  </si>
  <si>
    <t>Xã Tiên Hưng</t>
  </si>
  <si>
    <t>2301945</t>
  </si>
  <si>
    <t>2302101</t>
  </si>
  <si>
    <t>Thị Trấn Vĩnh Bảo</t>
  </si>
  <si>
    <t>2302103</t>
  </si>
  <si>
    <t>2302105</t>
  </si>
  <si>
    <t>Xã Giang Biên</t>
  </si>
  <si>
    <t>2302107</t>
  </si>
  <si>
    <t>Xã Thắng Thủy</t>
  </si>
  <si>
    <t>2302109</t>
  </si>
  <si>
    <t>Xã Trung Lập</t>
  </si>
  <si>
    <t>2302111</t>
  </si>
  <si>
    <t>2302113</t>
  </si>
  <si>
    <t>Xã Vĩnh An</t>
  </si>
  <si>
    <t>2302115</t>
  </si>
  <si>
    <t>Xã Vĩnh Long</t>
  </si>
  <si>
    <t>2302117</t>
  </si>
  <si>
    <t>2302119</t>
  </si>
  <si>
    <t>2302121</t>
  </si>
  <si>
    <t>Xã An Hòa</t>
  </si>
  <si>
    <t>2302123</t>
  </si>
  <si>
    <t>2302125</t>
  </si>
  <si>
    <t>2302127</t>
  </si>
  <si>
    <t>Xã Nhân Hòa</t>
  </si>
  <si>
    <t>2302129</t>
  </si>
  <si>
    <t>2302131</t>
  </si>
  <si>
    <t>Xã Hưng Nhân</t>
  </si>
  <si>
    <t>2302133</t>
  </si>
  <si>
    <t>2302135</t>
  </si>
  <si>
    <t>Xã Đồng Minh</t>
  </si>
  <si>
    <t>2302137</t>
  </si>
  <si>
    <t>2302139</t>
  </si>
  <si>
    <t>Xã Liên Am</t>
  </si>
  <si>
    <t>2302141</t>
  </si>
  <si>
    <t>Xã Lý Học</t>
  </si>
  <si>
    <t>2302143</t>
  </si>
  <si>
    <t>Xã Tam Cường</t>
  </si>
  <si>
    <t>2302145</t>
  </si>
  <si>
    <t>2302147</t>
  </si>
  <si>
    <t>2302149</t>
  </si>
  <si>
    <t>2302151</t>
  </si>
  <si>
    <t>Xã Cộng Hiền</t>
  </si>
  <si>
    <t>2302153</t>
  </si>
  <si>
    <t>2302155</t>
  </si>
  <si>
    <t>Xã Cổ Am</t>
  </si>
  <si>
    <t>2302157</t>
  </si>
  <si>
    <t>2302159</t>
  </si>
  <si>
    <t>Xã Trấn Dương</t>
  </si>
  <si>
    <t>2302301</t>
  </si>
  <si>
    <t>Thị Trấn Cát Bà</t>
  </si>
  <si>
    <t>2302303</t>
  </si>
  <si>
    <t>Thị Trấn Cát Hải</t>
  </si>
  <si>
    <t>2302305</t>
  </si>
  <si>
    <t>Xã Nghĩa Lộ</t>
  </si>
  <si>
    <t>2302307</t>
  </si>
  <si>
    <t>Xã Đồng Bài</t>
  </si>
  <si>
    <t>2302309</t>
  </si>
  <si>
    <t>Xã Hoàng Châu</t>
  </si>
  <si>
    <t>2302311</t>
  </si>
  <si>
    <t>Xã Văn Phong</t>
  </si>
  <si>
    <t>2302313</t>
  </si>
  <si>
    <t>Xã Phù Long</t>
  </si>
  <si>
    <t>2302315</t>
  </si>
  <si>
    <t>Xã Gia Luận</t>
  </si>
  <si>
    <t>2302317</t>
  </si>
  <si>
    <t>Xã Hiền Hào</t>
  </si>
  <si>
    <t>2302319</t>
  </si>
  <si>
    <t>Xã Trân Châu</t>
  </si>
  <si>
    <t>2302321</t>
  </si>
  <si>
    <t>Xã Việt Hải</t>
  </si>
  <si>
    <t>2302323</t>
  </si>
  <si>
    <t>Xã Xuân Đám</t>
  </si>
  <si>
    <t>2400101</t>
  </si>
  <si>
    <t>Phường Phạm Ngũ Lão</t>
  </si>
  <si>
    <t>2400103</t>
  </si>
  <si>
    <t>2400105</t>
  </si>
  <si>
    <t>Phường Lê Thanh Nghị</t>
  </si>
  <si>
    <t>2400107</t>
  </si>
  <si>
    <t>2400109</t>
  </si>
  <si>
    <t>2400111</t>
  </si>
  <si>
    <t>2400113</t>
  </si>
  <si>
    <t>Phường Cẩm Thượng</t>
  </si>
  <si>
    <t>2400115</t>
  </si>
  <si>
    <t>Phường Bình Hàn</t>
  </si>
  <si>
    <t>2400117</t>
  </si>
  <si>
    <t>Phường Ngọc Châu</t>
  </si>
  <si>
    <t>2400119</t>
  </si>
  <si>
    <t>2400121</t>
  </si>
  <si>
    <t>Phường Hải Tân</t>
  </si>
  <si>
    <t>2400123</t>
  </si>
  <si>
    <t>Xã Việt Hòa</t>
  </si>
  <si>
    <t>2400125</t>
  </si>
  <si>
    <t>Xã Tứ Minh</t>
  </si>
  <si>
    <t>2400127</t>
  </si>
  <si>
    <t>Xã Thượng Đạt</t>
  </si>
  <si>
    <t>2400129</t>
  </si>
  <si>
    <t>Xã Nam Đồng</t>
  </si>
  <si>
    <t>2400131</t>
  </si>
  <si>
    <t>2400133</t>
  </si>
  <si>
    <t>Xã An Châu</t>
  </si>
  <si>
    <t>2400135</t>
  </si>
  <si>
    <t>Xã Thạnh Khôi</t>
  </si>
  <si>
    <t>2400137</t>
  </si>
  <si>
    <t>2400301</t>
  </si>
  <si>
    <t>Thị Trấn Sao Đỏ</t>
  </si>
  <si>
    <t>2400303</t>
  </si>
  <si>
    <t>Thị Trấn Nông Trường</t>
  </si>
  <si>
    <t>2400305</t>
  </si>
  <si>
    <t>Thị Trấn Phả Lại</t>
  </si>
  <si>
    <t>2400307</t>
  </si>
  <si>
    <t>2400309</t>
  </si>
  <si>
    <t>2400311</t>
  </si>
  <si>
    <t>Xã Bắc An</t>
  </si>
  <si>
    <t>2400313</t>
  </si>
  <si>
    <t>Xã Hoàng Hoa Thám</t>
  </si>
  <si>
    <t>2400315</t>
  </si>
  <si>
    <t>Xã Cổ Thành</t>
  </si>
  <si>
    <t>2400317</t>
  </si>
  <si>
    <t>2400319</t>
  </si>
  <si>
    <t>2400321</t>
  </si>
  <si>
    <t>Xã Hoàng Tiến</t>
  </si>
  <si>
    <t>2400323</t>
  </si>
  <si>
    <t>Xã Nhân Huệ</t>
  </si>
  <si>
    <t>2400325</t>
  </si>
  <si>
    <t>2400327</t>
  </si>
  <si>
    <t>2400329</t>
  </si>
  <si>
    <t>2400331</t>
  </si>
  <si>
    <t>2400333</t>
  </si>
  <si>
    <t>2400335</t>
  </si>
  <si>
    <t>2400337</t>
  </si>
  <si>
    <t>2400339</t>
  </si>
  <si>
    <t>2400501</t>
  </si>
  <si>
    <t>Thị Trấn Nam Sách</t>
  </si>
  <si>
    <t>2400503</t>
  </si>
  <si>
    <t>2400505</t>
  </si>
  <si>
    <t>Xã Nam Tân</t>
  </si>
  <si>
    <t>2400507</t>
  </si>
  <si>
    <t>Xã Thanh Quang</t>
  </si>
  <si>
    <t>2400509</t>
  </si>
  <si>
    <t>2400511</t>
  </si>
  <si>
    <t>2400513</t>
  </si>
  <si>
    <t>Xã Hiệp Cát</t>
  </si>
  <si>
    <t>2400515</t>
  </si>
  <si>
    <t>Xã Nam Chính</t>
  </si>
  <si>
    <t>2400517</t>
  </si>
  <si>
    <t>Xã Nam Trung</t>
  </si>
  <si>
    <t>2400519</t>
  </si>
  <si>
    <t>2400521</t>
  </si>
  <si>
    <t>Xã Thái Tân</t>
  </si>
  <si>
    <t>2400523</t>
  </si>
  <si>
    <t>2400525</t>
  </si>
  <si>
    <t>2400527</t>
  </si>
  <si>
    <t>2400531</t>
  </si>
  <si>
    <t>Xã An Lâm</t>
  </si>
  <si>
    <t>2400537</t>
  </si>
  <si>
    <t>2400541</t>
  </si>
  <si>
    <t>Xã Phú Điền</t>
  </si>
  <si>
    <t>2400543</t>
  </si>
  <si>
    <t>2400545</t>
  </si>
  <si>
    <t>2400701</t>
  </si>
  <si>
    <t>Thị Trấn Thanh Hà</t>
  </si>
  <si>
    <t>2400703</t>
  </si>
  <si>
    <t>2400705</t>
  </si>
  <si>
    <t>2400707</t>
  </si>
  <si>
    <t>2400709</t>
  </si>
  <si>
    <t>Xã Thanh Lang</t>
  </si>
  <si>
    <t>2400711</t>
  </si>
  <si>
    <t>2400713</t>
  </si>
  <si>
    <t>Xã Cẩm Chế</t>
  </si>
  <si>
    <t>2400715</t>
  </si>
  <si>
    <t>2400717</t>
  </si>
  <si>
    <t>2400719</t>
  </si>
  <si>
    <t>Xã Tiền Tiến</t>
  </si>
  <si>
    <t>2400721</t>
  </si>
  <si>
    <t>2400723</t>
  </si>
  <si>
    <t>Xã Thanh Hải</t>
  </si>
  <si>
    <t>2400725</t>
  </si>
  <si>
    <t>2400727</t>
  </si>
  <si>
    <t>Xã Phượng Hoàng</t>
  </si>
  <si>
    <t>2400729</t>
  </si>
  <si>
    <t>Xã Thanh Khê</t>
  </si>
  <si>
    <t>2400731</t>
  </si>
  <si>
    <t>Xã Thanh Xá</t>
  </si>
  <si>
    <t>2400733</t>
  </si>
  <si>
    <t>2400735</t>
  </si>
  <si>
    <t>2400737</t>
  </si>
  <si>
    <t>2400739</t>
  </si>
  <si>
    <t>2400741</t>
  </si>
  <si>
    <t>2400743</t>
  </si>
  <si>
    <t>Xã Thanh Bính</t>
  </si>
  <si>
    <t>2400745</t>
  </si>
  <si>
    <t>Xã Thanh Cường</t>
  </si>
  <si>
    <t>2400747</t>
  </si>
  <si>
    <t>Xã Thanh Hồng</t>
  </si>
  <si>
    <t>2400749</t>
  </si>
  <si>
    <t>Xã Vĩnh Lập</t>
  </si>
  <si>
    <t>2400901</t>
  </si>
  <si>
    <t>Thị Trấn An Lưu</t>
  </si>
  <si>
    <t>2400903</t>
  </si>
  <si>
    <t>2400905</t>
  </si>
  <si>
    <t>Xã Hiến Thành</t>
  </si>
  <si>
    <t>2400907</t>
  </si>
  <si>
    <t>Xã Thái Thịnh</t>
  </si>
  <si>
    <t>2400909</t>
  </si>
  <si>
    <t>2400911</t>
  </si>
  <si>
    <t>Xã Hiệp An</t>
  </si>
  <si>
    <t>2400913</t>
  </si>
  <si>
    <t>Xã An Phụ</t>
  </si>
  <si>
    <t>2400915</t>
  </si>
  <si>
    <t>Xã Thượng Quận</t>
  </si>
  <si>
    <t>2400917</t>
  </si>
  <si>
    <t>2400919</t>
  </si>
  <si>
    <t>Xã Thăng Long</t>
  </si>
  <si>
    <t>2400921</t>
  </si>
  <si>
    <t>Xã Lạc Long</t>
  </si>
  <si>
    <t>2400923</t>
  </si>
  <si>
    <t>2400925</t>
  </si>
  <si>
    <t>Xã Phúc Thành B</t>
  </si>
  <si>
    <t>2400927</t>
  </si>
  <si>
    <t>Xã Lê Ninh</t>
  </si>
  <si>
    <t>2400929</t>
  </si>
  <si>
    <t>2400931</t>
  </si>
  <si>
    <t>Xã Thất Hùng</t>
  </si>
  <si>
    <t>2400933</t>
  </si>
  <si>
    <t>2400935</t>
  </si>
  <si>
    <t>2400937</t>
  </si>
  <si>
    <t>Xã Phạm Mệnh</t>
  </si>
  <si>
    <t>2400939</t>
  </si>
  <si>
    <t>Xã Hiệp Sơn</t>
  </si>
  <si>
    <t>2400941</t>
  </si>
  <si>
    <t>Xã Hoành Sơn</t>
  </si>
  <si>
    <t>2400943</t>
  </si>
  <si>
    <t>Xã Duy Tân</t>
  </si>
  <si>
    <t>2400945</t>
  </si>
  <si>
    <t>Xã Phú Thứ</t>
  </si>
  <si>
    <t>2400947</t>
  </si>
  <si>
    <t>2400949</t>
  </si>
  <si>
    <t>2401101</t>
  </si>
  <si>
    <t>Thị Trấn Phú Thái</t>
  </si>
  <si>
    <t>2401103</t>
  </si>
  <si>
    <t>Xã Lai Vu</t>
  </si>
  <si>
    <t>2401105</t>
  </si>
  <si>
    <t>2401107</t>
  </si>
  <si>
    <t>Xã Thượng Vũ</t>
  </si>
  <si>
    <t>2401109</t>
  </si>
  <si>
    <t>Xã Cổ Dũng</t>
  </si>
  <si>
    <t>2401111</t>
  </si>
  <si>
    <t>2401113</t>
  </si>
  <si>
    <t>Xã Tuấn Hưng</t>
  </si>
  <si>
    <t>2401115</t>
  </si>
  <si>
    <t>Xã Kim Xuyên</t>
  </si>
  <si>
    <t>2401117</t>
  </si>
  <si>
    <t>Xã Phúc Thành A</t>
  </si>
  <si>
    <t>2401119</t>
  </si>
  <si>
    <t>Xã Kim Lương</t>
  </si>
  <si>
    <t>2401121</t>
  </si>
  <si>
    <t>Xã Kim Khê</t>
  </si>
  <si>
    <t>2401123</t>
  </si>
  <si>
    <t>Xã Kim Anh</t>
  </si>
  <si>
    <t>2401125</t>
  </si>
  <si>
    <t>2401127</t>
  </si>
  <si>
    <t>Xã Kim Đính</t>
  </si>
  <si>
    <t>2401129</t>
  </si>
  <si>
    <t>Xã Kim Tân</t>
  </si>
  <si>
    <t>2401131</t>
  </si>
  <si>
    <t>2401133</t>
  </si>
  <si>
    <t>2401135</t>
  </si>
  <si>
    <t>2401137</t>
  </si>
  <si>
    <t>Xã Đồng Gia</t>
  </si>
  <si>
    <t>2401139</t>
  </si>
  <si>
    <t>Xã Đại Đức</t>
  </si>
  <si>
    <t>2401141</t>
  </si>
  <si>
    <t>Xã Tam Kỳ</t>
  </si>
  <si>
    <t>2401301</t>
  </si>
  <si>
    <t>Thị Trấn Gia Lộc</t>
  </si>
  <si>
    <t>2401305</t>
  </si>
  <si>
    <t>2401307</t>
  </si>
  <si>
    <t>2401309</t>
  </si>
  <si>
    <t>2401311</t>
  </si>
  <si>
    <t>Xã Yết Kiêu</t>
  </si>
  <si>
    <t>2401313</t>
  </si>
  <si>
    <t>Xã Gia Hòa</t>
  </si>
  <si>
    <t>2401315</t>
  </si>
  <si>
    <t>2401317</t>
  </si>
  <si>
    <t>Xã Đoàn Thượng</t>
  </si>
  <si>
    <t>2401319</t>
  </si>
  <si>
    <t>2401321</t>
  </si>
  <si>
    <t>Xã Hồng Hưng</t>
  </si>
  <si>
    <t>2401323</t>
  </si>
  <si>
    <t>2401325</t>
  </si>
  <si>
    <t>2401329</t>
  </si>
  <si>
    <t>Xã Gia Xuyên</t>
  </si>
  <si>
    <t>2401331</t>
  </si>
  <si>
    <t>Xã Gia Tân</t>
  </si>
  <si>
    <t>2401333</t>
  </si>
  <si>
    <t>Xã Gia Lương</t>
  </si>
  <si>
    <t>2401335</t>
  </si>
  <si>
    <t>Xã Gia Khánh</t>
  </si>
  <si>
    <t>2401337</t>
  </si>
  <si>
    <t>Xã Thống Kênh</t>
  </si>
  <si>
    <t>2401339</t>
  </si>
  <si>
    <t>2401341</t>
  </si>
  <si>
    <t>Xã Đức Xương</t>
  </si>
  <si>
    <t>2401343</t>
  </si>
  <si>
    <t>2401345</t>
  </si>
  <si>
    <t>Xã Nhật Tân</t>
  </si>
  <si>
    <t>2401347</t>
  </si>
  <si>
    <t>Xã Phạm Trấn</t>
  </si>
  <si>
    <t>2401349</t>
  </si>
  <si>
    <t>Xã Phương Hưng</t>
  </si>
  <si>
    <t>2401501</t>
  </si>
  <si>
    <t>Thị Trấn Tứ Kỳ</t>
  </si>
  <si>
    <t>2401503</t>
  </si>
  <si>
    <t>2401505</t>
  </si>
  <si>
    <t>2401507</t>
  </si>
  <si>
    <t>2401509</t>
  </si>
  <si>
    <t>2401511</t>
  </si>
  <si>
    <t>Xã Tái Sơn</t>
  </si>
  <si>
    <t>2401513</t>
  </si>
  <si>
    <t>2401515</t>
  </si>
  <si>
    <t>2401517</t>
  </si>
  <si>
    <t>Xã Ngọc Kỳ</t>
  </si>
  <si>
    <t>2401519</t>
  </si>
  <si>
    <t>Xã Đông Kỳ</t>
  </si>
  <si>
    <t>2401521</t>
  </si>
  <si>
    <t>Xã Tây Kỳ</t>
  </si>
  <si>
    <t>2401523</t>
  </si>
  <si>
    <t>Xã Tứ Xuyên</t>
  </si>
  <si>
    <t>2401525</t>
  </si>
  <si>
    <t>Xã Văn Tố</t>
  </si>
  <si>
    <t>2401527</t>
  </si>
  <si>
    <t>Xã Phượng Kỳ</t>
  </si>
  <si>
    <t>2401529</t>
  </si>
  <si>
    <t>Xã Cộng Lạc</t>
  </si>
  <si>
    <t>2401531</t>
  </si>
  <si>
    <t>Xã An Thanh</t>
  </si>
  <si>
    <t>2401533</t>
  </si>
  <si>
    <t>Xã Tiên Động</t>
  </si>
  <si>
    <t>2401535</t>
  </si>
  <si>
    <t>2401537</t>
  </si>
  <si>
    <t>Xã Nguyên Giáp</t>
  </si>
  <si>
    <t>2401539</t>
  </si>
  <si>
    <t>Xã Hà Thanh</t>
  </si>
  <si>
    <t>2401541</t>
  </si>
  <si>
    <t>Xã Hà Kỳ</t>
  </si>
  <si>
    <t>2401543</t>
  </si>
  <si>
    <t>Xã Tân Kỳ</t>
  </si>
  <si>
    <t>2401545</t>
  </si>
  <si>
    <t>2401547</t>
  </si>
  <si>
    <t>Xã Quảng Nghiệp</t>
  </si>
  <si>
    <t>2401549</t>
  </si>
  <si>
    <t>2401551</t>
  </si>
  <si>
    <t>2401553</t>
  </si>
  <si>
    <t>Xã Quang Khải</t>
  </si>
  <si>
    <t>2401701</t>
  </si>
  <si>
    <t>Thị Trấn Cẩm Giàng</t>
  </si>
  <si>
    <t>2401702</t>
  </si>
  <si>
    <t>Thị Trấn Lai Cách</t>
  </si>
  <si>
    <t>2401703</t>
  </si>
  <si>
    <t>Xã Cẩm Hưng</t>
  </si>
  <si>
    <t>2401705</t>
  </si>
  <si>
    <t>Xã Ngọc Liên</t>
  </si>
  <si>
    <t>2401707</t>
  </si>
  <si>
    <t>Xã Kim Giang</t>
  </si>
  <si>
    <t>2401709</t>
  </si>
  <si>
    <t>Xã Thạch Lỗi</t>
  </si>
  <si>
    <t>2401711</t>
  </si>
  <si>
    <t>Xã Cẩm Sơn</t>
  </si>
  <si>
    <t>2401713</t>
  </si>
  <si>
    <t>Xã Cẩm Định</t>
  </si>
  <si>
    <t>2401715</t>
  </si>
  <si>
    <t>Xã Cẩm Hoàng</t>
  </si>
  <si>
    <t>2401717</t>
  </si>
  <si>
    <t>Xã Cẩm Vũ</t>
  </si>
  <si>
    <t>2401719</t>
  </si>
  <si>
    <t>Xã Cẩm Văn</t>
  </si>
  <si>
    <t>2401721</t>
  </si>
  <si>
    <t>2401723</t>
  </si>
  <si>
    <t>Xã Cao An</t>
  </si>
  <si>
    <t>2401727</t>
  </si>
  <si>
    <t>Xã Cẩm Đoài</t>
  </si>
  <si>
    <t>2401729</t>
  </si>
  <si>
    <t>Xã Cẩm Đông</t>
  </si>
  <si>
    <t>2401731</t>
  </si>
  <si>
    <t>Xã Tân Trường</t>
  </si>
  <si>
    <t>2401733</t>
  </si>
  <si>
    <t>Xã Cẩm Phúc</t>
  </si>
  <si>
    <t>2401735</t>
  </si>
  <si>
    <t>Xã Cẩm Điền</t>
  </si>
  <si>
    <t>2401737</t>
  </si>
  <si>
    <t>Xã Lương Điền</t>
  </si>
  <si>
    <t>2401901</t>
  </si>
  <si>
    <t>Thị Trấn Kẻ Sặt</t>
  </si>
  <si>
    <t>2401903</t>
  </si>
  <si>
    <t>2401905</t>
  </si>
  <si>
    <t>Xã Tráng Liệt</t>
  </si>
  <si>
    <t>2401907</t>
  </si>
  <si>
    <t>2401909</t>
  </si>
  <si>
    <t>Xã Vĩnh Hồng</t>
  </si>
  <si>
    <t>2401911</t>
  </si>
  <si>
    <t>2401913</t>
  </si>
  <si>
    <t>2401915</t>
  </si>
  <si>
    <t>2401917</t>
  </si>
  <si>
    <t>Xã Hồng Khê</t>
  </si>
  <si>
    <t>2401919</t>
  </si>
  <si>
    <t>2401921</t>
  </si>
  <si>
    <t>Xã Nhân Quyền</t>
  </si>
  <si>
    <t>2401923</t>
  </si>
  <si>
    <t>Xã Bình Xuyên</t>
  </si>
  <si>
    <t>2401925</t>
  </si>
  <si>
    <t>2401927</t>
  </si>
  <si>
    <t>2401929</t>
  </si>
  <si>
    <t>Xã Tân Hồng</t>
  </si>
  <si>
    <t>2401931</t>
  </si>
  <si>
    <t>2401933</t>
  </si>
  <si>
    <t>Xã Thái Dương</t>
  </si>
  <si>
    <t>2401935</t>
  </si>
  <si>
    <t>Xã Thúc Kháng</t>
  </si>
  <si>
    <t>2402101</t>
  </si>
  <si>
    <t>Thị Trấn Thanh Miện</t>
  </si>
  <si>
    <t>2402103</t>
  </si>
  <si>
    <t>Xã Thanh Giang</t>
  </si>
  <si>
    <t>2402105</t>
  </si>
  <si>
    <t>Xã Diên Hồng</t>
  </si>
  <si>
    <t>2402107</t>
  </si>
  <si>
    <t>2402109</t>
  </si>
  <si>
    <t>Xã Chi Lăng Nam</t>
  </si>
  <si>
    <t>2402111</t>
  </si>
  <si>
    <t>Xã Chi Lăng Bắc</t>
  </si>
  <si>
    <t>2402113</t>
  </si>
  <si>
    <t>Xã Ngũ Hùng</t>
  </si>
  <si>
    <t>2402115</t>
  </si>
  <si>
    <t>Xã Tứ Cường</t>
  </si>
  <si>
    <t>2402117</t>
  </si>
  <si>
    <t>Xã Cao Thắng</t>
  </si>
  <si>
    <t>2402119</t>
  </si>
  <si>
    <t>Xã Phạm Kha</t>
  </si>
  <si>
    <t>2402121</t>
  </si>
  <si>
    <t>2402123</t>
  </si>
  <si>
    <t>Xã Đoàn Tùng</t>
  </si>
  <si>
    <t>2402125</t>
  </si>
  <si>
    <t>2402127</t>
  </si>
  <si>
    <t>Xã Thanh Tùng</t>
  </si>
  <si>
    <t>2402129</t>
  </si>
  <si>
    <t>Xã Lê Hồng</t>
  </si>
  <si>
    <t>2402131</t>
  </si>
  <si>
    <t>2402133</t>
  </si>
  <si>
    <t>Xã Ngô Quyền</t>
  </si>
  <si>
    <t>2402135</t>
  </si>
  <si>
    <t>2402137</t>
  </si>
  <si>
    <t>2402301</t>
  </si>
  <si>
    <t>Thị Trấn Ninh Giang</t>
  </si>
  <si>
    <t>2402303</t>
  </si>
  <si>
    <t>Xã Hiệp Lực</t>
  </si>
  <si>
    <t>2402305</t>
  </si>
  <si>
    <t>Xã Hồng Dụ</t>
  </si>
  <si>
    <t>2402307</t>
  </si>
  <si>
    <t>2402309</t>
  </si>
  <si>
    <t>Xã Vĩnh Hòa</t>
  </si>
  <si>
    <t>2402311</t>
  </si>
  <si>
    <t>Xã Ninh Thành</t>
  </si>
  <si>
    <t>2402313</t>
  </si>
  <si>
    <t>2402315</t>
  </si>
  <si>
    <t>2402317</t>
  </si>
  <si>
    <t>2402319</t>
  </si>
  <si>
    <t>Xã Ứng Hòe</t>
  </si>
  <si>
    <t>2402321</t>
  </si>
  <si>
    <t>Xã Ninh Hòa</t>
  </si>
  <si>
    <t>2402323</t>
  </si>
  <si>
    <t>2402325</t>
  </si>
  <si>
    <t>Xã Hồng Đức</t>
  </si>
  <si>
    <t>2402327</t>
  </si>
  <si>
    <t>Xã An Đức</t>
  </si>
  <si>
    <t>2402329</t>
  </si>
  <si>
    <t>Xã Đông Xuyên</t>
  </si>
  <si>
    <t>2402331</t>
  </si>
  <si>
    <t>Xã Ninh Hải</t>
  </si>
  <si>
    <t>2402333</t>
  </si>
  <si>
    <t>Xã Ninh Thọ</t>
  </si>
  <si>
    <t>2402335</t>
  </si>
  <si>
    <t>2402337</t>
  </si>
  <si>
    <t>2402339</t>
  </si>
  <si>
    <t>Xã Hồng Phúc</t>
  </si>
  <si>
    <t>2402341</t>
  </si>
  <si>
    <t>Xã Hưng Long</t>
  </si>
  <si>
    <t>2402343</t>
  </si>
  <si>
    <t>Xã Hưng Thái</t>
  </si>
  <si>
    <t>2402345</t>
  </si>
  <si>
    <t>Xã Văn Hội</t>
  </si>
  <si>
    <t>2402347</t>
  </si>
  <si>
    <t>2402349</t>
  </si>
  <si>
    <t>2402351</t>
  </si>
  <si>
    <t>Xã Hoàng Hanh</t>
  </si>
  <si>
    <t>2402353</t>
  </si>
  <si>
    <t>2402355</t>
  </si>
  <si>
    <t>Xã Văn Giang</t>
  </si>
  <si>
    <t>2500101</t>
  </si>
  <si>
    <t>2500103</t>
  </si>
  <si>
    <t>2500105</t>
  </si>
  <si>
    <t>Phường An Tảo</t>
  </si>
  <si>
    <t>2500107</t>
  </si>
  <si>
    <t>Phường Hiến Nam</t>
  </si>
  <si>
    <t>2500109</t>
  </si>
  <si>
    <t>2500111</t>
  </si>
  <si>
    <t>2500113</t>
  </si>
  <si>
    <t>Phường Hồng Châu</t>
  </si>
  <si>
    <t>2500115</t>
  </si>
  <si>
    <t>Xã Bảo Khê</t>
  </si>
  <si>
    <t>2500117</t>
  </si>
  <si>
    <t>Xã Trung Nghĩa</t>
  </si>
  <si>
    <t>2500119</t>
  </si>
  <si>
    <t>2500121</t>
  </si>
  <si>
    <t>2500123</t>
  </si>
  <si>
    <t>Xã Quảng Châu</t>
  </si>
  <si>
    <t>2500301</t>
  </si>
  <si>
    <t>Thị Trấn Bần Yên Nhân</t>
  </si>
  <si>
    <t>2500303</t>
  </si>
  <si>
    <t>Xã Phan Đình Phùng</t>
  </si>
  <si>
    <t>2500305</t>
  </si>
  <si>
    <t>Xã Cẩm Xá</t>
  </si>
  <si>
    <t>2500307</t>
  </si>
  <si>
    <t>2500309</t>
  </si>
  <si>
    <t>Xã Hòa Phong</t>
  </si>
  <si>
    <t>2500311</t>
  </si>
  <si>
    <t>2500313</t>
  </si>
  <si>
    <t>Xã Dị Sử</t>
  </si>
  <si>
    <t>2500315</t>
  </si>
  <si>
    <t>Xã Bạch Sam</t>
  </si>
  <si>
    <t>2500317</t>
  </si>
  <si>
    <t>2500319</t>
  </si>
  <si>
    <t>Xã Phùng Chí Kiên</t>
  </si>
  <si>
    <t>2500321</t>
  </si>
  <si>
    <t>Xã Xuân Dục</t>
  </si>
  <si>
    <t>2500323</t>
  </si>
  <si>
    <t>Xã Ngọc Lâm</t>
  </si>
  <si>
    <t>2500325</t>
  </si>
  <si>
    <t>2500501</t>
  </si>
  <si>
    <t>Thị Trấn Văn Giang</t>
  </si>
  <si>
    <t>2500503</t>
  </si>
  <si>
    <t>Xã Xuân Quan</t>
  </si>
  <si>
    <t>2500505</t>
  </si>
  <si>
    <t>Xã Cửu Cao</t>
  </si>
  <si>
    <t>2500507</t>
  </si>
  <si>
    <t>Xã Phụng Công</t>
  </si>
  <si>
    <t>2500509</t>
  </si>
  <si>
    <t>Xã Nghĩa Trụ</t>
  </si>
  <si>
    <t>2500511</t>
  </si>
  <si>
    <t>Xã Long Hưng</t>
  </si>
  <si>
    <t>2500513</t>
  </si>
  <si>
    <t>Xã Vĩnh Khúc</t>
  </si>
  <si>
    <t>2500515</t>
  </si>
  <si>
    <t>Xã Liên Nghĩa</t>
  </si>
  <si>
    <t>2500517</t>
  </si>
  <si>
    <t>2500519</t>
  </si>
  <si>
    <t>2500521</t>
  </si>
  <si>
    <t>Xã Mễ Sở</t>
  </si>
  <si>
    <t>2500701</t>
  </si>
  <si>
    <t>Thị Trấn Ân Thi</t>
  </si>
  <si>
    <t>2500703</t>
  </si>
  <si>
    <t>Xã Phù Ủng</t>
  </si>
  <si>
    <t>2500705</t>
  </si>
  <si>
    <t>2500707</t>
  </si>
  <si>
    <t>Xã Bãi Sậy</t>
  </si>
  <si>
    <t>2500709</t>
  </si>
  <si>
    <t>Xã Đào Dương</t>
  </si>
  <si>
    <t>2500711</t>
  </si>
  <si>
    <t>Xã Tân Phúc</t>
  </si>
  <si>
    <t>2500713</t>
  </si>
  <si>
    <t>Xã Vân Du</t>
  </si>
  <si>
    <t>2500715</t>
  </si>
  <si>
    <t>2500717</t>
  </si>
  <si>
    <t>Xã Xuân Trúc</t>
  </si>
  <si>
    <t>2500719</t>
  </si>
  <si>
    <t>2500721</t>
  </si>
  <si>
    <t>Xã Quảng Lãng</t>
  </si>
  <si>
    <t>2500723</t>
  </si>
  <si>
    <t>Xã Văn Nhuệ</t>
  </si>
  <si>
    <t>2500725</t>
  </si>
  <si>
    <t>Xã Đặng Lễ</t>
  </si>
  <si>
    <t>2500727</t>
  </si>
  <si>
    <t>Xã Cẩm Ninh</t>
  </si>
  <si>
    <t>2500729</t>
  </si>
  <si>
    <t>2500731</t>
  </si>
  <si>
    <t>Xã Đa Lộc</t>
  </si>
  <si>
    <t>2500733</t>
  </si>
  <si>
    <t>Xã Hồ Tùng Mậu</t>
  </si>
  <si>
    <t>2500735</t>
  </si>
  <si>
    <t>2500737</t>
  </si>
  <si>
    <t>2500739</t>
  </si>
  <si>
    <t>2500741</t>
  </si>
  <si>
    <t>Xã Hạ Lễ</t>
  </si>
  <si>
    <t>2500901</t>
  </si>
  <si>
    <t>Xã Nghĩa Dân</t>
  </si>
  <si>
    <t>2500903</t>
  </si>
  <si>
    <t>2500905</t>
  </si>
  <si>
    <t>Xã Vĩnh Xá</t>
  </si>
  <si>
    <t>2500907</t>
  </si>
  <si>
    <t>Xã Phạm Ngũ Lão</t>
  </si>
  <si>
    <t>2500909</t>
  </si>
  <si>
    <t>Xã Thọ Vinh</t>
  </si>
  <si>
    <t>2500911</t>
  </si>
  <si>
    <t>Xã Đồng Thanh</t>
  </si>
  <si>
    <t>2500913</t>
  </si>
  <si>
    <t>Xã Song Mai</t>
  </si>
  <si>
    <t>2500915</t>
  </si>
  <si>
    <t>Xã Chính Nghĩa</t>
  </si>
  <si>
    <t>2500917</t>
  </si>
  <si>
    <t>Xã Nhân La</t>
  </si>
  <si>
    <t>2500919</t>
  </si>
  <si>
    <t>2500921</t>
  </si>
  <si>
    <t>Xã Mai Động</t>
  </si>
  <si>
    <t>2500923</t>
  </si>
  <si>
    <t>Xã Đức Hợp</t>
  </si>
  <si>
    <t>2500925</t>
  </si>
  <si>
    <t>2500927</t>
  </si>
  <si>
    <t>Xã Ngọc Thanh</t>
  </si>
  <si>
    <t>2500929</t>
  </si>
  <si>
    <t>Thị Trấn Lương Bằng</t>
  </si>
  <si>
    <t>2500931</t>
  </si>
  <si>
    <t>Xã Vũ Xá</t>
  </si>
  <si>
    <t>2500933</t>
  </si>
  <si>
    <t>Xã Hiệp Cường</t>
  </si>
  <si>
    <t>2500935</t>
  </si>
  <si>
    <t>2500937</t>
  </si>
  <si>
    <t>Xã Hùng Cường</t>
  </si>
  <si>
    <t>2500939</t>
  </si>
  <si>
    <t>2501101</t>
  </si>
  <si>
    <t>Thị Trấn Trần Cao</t>
  </si>
  <si>
    <t>2501103</t>
  </si>
  <si>
    <t>Xã Phan Sào Nam</t>
  </si>
  <si>
    <t>2501105</t>
  </si>
  <si>
    <t>2501107</t>
  </si>
  <si>
    <t>2501109</t>
  </si>
  <si>
    <t>Xã Minh Hoàng</t>
  </si>
  <si>
    <t>2501111</t>
  </si>
  <si>
    <t>Xã Đoàn Đào</t>
  </si>
  <si>
    <t>2501113</t>
  </si>
  <si>
    <t>Xã Tống Phan</t>
  </si>
  <si>
    <t>2501115</t>
  </si>
  <si>
    <t>Xã Đình Cao</t>
  </si>
  <si>
    <t>2501117</t>
  </si>
  <si>
    <t>Xã Nhật Quang</t>
  </si>
  <si>
    <t>2501119</t>
  </si>
  <si>
    <t>2501121</t>
  </si>
  <si>
    <t>2501123</t>
  </si>
  <si>
    <t>2501125</t>
  </si>
  <si>
    <t>Xã Nguyên Hòa</t>
  </si>
  <si>
    <t>2501127</t>
  </si>
  <si>
    <t>Xã Tống Trân</t>
  </si>
  <si>
    <t>2501301</t>
  </si>
  <si>
    <t>Thị Trấn Vương</t>
  </si>
  <si>
    <t>2501303</t>
  </si>
  <si>
    <t>2501305</t>
  </si>
  <si>
    <t>2501307</t>
  </si>
  <si>
    <t>2501309</t>
  </si>
  <si>
    <t>Xã Dị Chế</t>
  </si>
  <si>
    <t>2501311</t>
  </si>
  <si>
    <t>Xã Lệ Xá</t>
  </si>
  <si>
    <t>2501315</t>
  </si>
  <si>
    <t>Xã An Viên</t>
  </si>
  <si>
    <t>2501317</t>
  </si>
  <si>
    <t>Xã Đức Thắng</t>
  </si>
  <si>
    <t>2501319</t>
  </si>
  <si>
    <t>Xã Trung Dũng</t>
  </si>
  <si>
    <t>2501321</t>
  </si>
  <si>
    <t>Xã Hải Triều</t>
  </si>
  <si>
    <t>2501325</t>
  </si>
  <si>
    <t>Xã Thủ Sỹ</t>
  </si>
  <si>
    <t>2501327</t>
  </si>
  <si>
    <t>Xã Thiện Phiến</t>
  </si>
  <si>
    <t>2501329</t>
  </si>
  <si>
    <t>Xã Thụy Lôi</t>
  </si>
  <si>
    <t>2501331</t>
  </si>
  <si>
    <t>Xã Cương Chính</t>
  </si>
  <si>
    <t>2501333</t>
  </si>
  <si>
    <t>Xã Minh Phương</t>
  </si>
  <si>
    <t>2501335</t>
  </si>
  <si>
    <t>Xã Phương Chiểu</t>
  </si>
  <si>
    <t>2501341</t>
  </si>
  <si>
    <t>2501343</t>
  </si>
  <si>
    <t>2501501</t>
  </si>
  <si>
    <t>Thị Trấn Khoái Châu</t>
  </si>
  <si>
    <t>2501503</t>
  </si>
  <si>
    <t>Xã Đông Tảo</t>
  </si>
  <si>
    <t>2501505</t>
  </si>
  <si>
    <t>2501507</t>
  </si>
  <si>
    <t>Xã Dạ Trạch</t>
  </si>
  <si>
    <t>2501509</t>
  </si>
  <si>
    <t>Xã Hàm Tử</t>
  </si>
  <si>
    <t>2501511</t>
  </si>
  <si>
    <t>Xã Ông Đình</t>
  </si>
  <si>
    <t>2501513</t>
  </si>
  <si>
    <t>2501515</t>
  </si>
  <si>
    <t>Xã Tứ Dân</t>
  </si>
  <si>
    <t>2501517</t>
  </si>
  <si>
    <t>Xã An Vĩ</t>
  </si>
  <si>
    <t>2501519</t>
  </si>
  <si>
    <t>Xã Đông Kết</t>
  </si>
  <si>
    <t>2501521</t>
  </si>
  <si>
    <t>Xã Bình Kiều</t>
  </si>
  <si>
    <t>2501523</t>
  </si>
  <si>
    <t>2501525</t>
  </si>
  <si>
    <t>2501527</t>
  </si>
  <si>
    <t>2501529</t>
  </si>
  <si>
    <t>Xã Tân Châu</t>
  </si>
  <si>
    <t>2501531</t>
  </si>
  <si>
    <t>2501533</t>
  </si>
  <si>
    <t>Xã Phùng Hưng</t>
  </si>
  <si>
    <t>2501535</t>
  </si>
  <si>
    <t>2501537</t>
  </si>
  <si>
    <t>Xã Đông Ninh</t>
  </si>
  <si>
    <t>2501539</t>
  </si>
  <si>
    <t>Xã Đại Tập</t>
  </si>
  <si>
    <t>2501541</t>
  </si>
  <si>
    <t>Xã Chí Tân</t>
  </si>
  <si>
    <t>2501543</t>
  </si>
  <si>
    <t>2501545</t>
  </si>
  <si>
    <t>Xã Thuần Hưng</t>
  </si>
  <si>
    <t>2501547</t>
  </si>
  <si>
    <t>2501549</t>
  </si>
  <si>
    <t>Xã Nhuế Dương</t>
  </si>
  <si>
    <t>2501701</t>
  </si>
  <si>
    <t>Thị Trấn Như Quỳnh</t>
  </si>
  <si>
    <t>2501703</t>
  </si>
  <si>
    <t>Xã Lạc Đạo</t>
  </si>
  <si>
    <t>2501705</t>
  </si>
  <si>
    <t>Xã Chỉ Đạo</t>
  </si>
  <si>
    <t>2501707</t>
  </si>
  <si>
    <t>2501709</t>
  </si>
  <si>
    <t>2501711</t>
  </si>
  <si>
    <t>2501713</t>
  </si>
  <si>
    <t>Xã Đình Dù</t>
  </si>
  <si>
    <t>2501715</t>
  </si>
  <si>
    <t>Xã Minh Hải</t>
  </si>
  <si>
    <t>2501717</t>
  </si>
  <si>
    <t>Xã Lương Tài</t>
  </si>
  <si>
    <t>2501719</t>
  </si>
  <si>
    <t>Xã Trưng Trắc</t>
  </si>
  <si>
    <t>2501721</t>
  </si>
  <si>
    <t>Xã Lạc Hồng</t>
  </si>
  <si>
    <t>2501901</t>
  </si>
  <si>
    <t>Thị Trấn Yên Mỹ</t>
  </si>
  <si>
    <t>2501903</t>
  </si>
  <si>
    <t>Xã Giai Phạm</t>
  </si>
  <si>
    <t>2501905</t>
  </si>
  <si>
    <t>Xã Nghĩa Hiệp</t>
  </si>
  <si>
    <t>2501907</t>
  </si>
  <si>
    <t>Xã Đồng Than</t>
  </si>
  <si>
    <t>2501909</t>
  </si>
  <si>
    <t>2501911</t>
  </si>
  <si>
    <t>Xã Liêu Xá</t>
  </si>
  <si>
    <t>2501913</t>
  </si>
  <si>
    <t>Xã Hoàn Long</t>
  </si>
  <si>
    <t>2501915</t>
  </si>
  <si>
    <t>2501917</t>
  </si>
  <si>
    <t>2501919</t>
  </si>
  <si>
    <t>2501921</t>
  </si>
  <si>
    <t>2501923</t>
  </si>
  <si>
    <t>2501925</t>
  </si>
  <si>
    <t>Xã Yên Hòa</t>
  </si>
  <si>
    <t>2501927</t>
  </si>
  <si>
    <t>2501929</t>
  </si>
  <si>
    <t>2501931</t>
  </si>
  <si>
    <t>Xã Lý Thường Kiệt</t>
  </si>
  <si>
    <t>2501933</t>
  </si>
  <si>
    <t>2600101</t>
  </si>
  <si>
    <t>2600103</t>
  </si>
  <si>
    <t>2600105</t>
  </si>
  <si>
    <t>2600107</t>
  </si>
  <si>
    <t>Phường Mỹ Độ</t>
  </si>
  <si>
    <t>2600108</t>
  </si>
  <si>
    <t>2600109</t>
  </si>
  <si>
    <t>2600110</t>
  </si>
  <si>
    <t>Phường Thọ Xương</t>
  </si>
  <si>
    <t>2600111</t>
  </si>
  <si>
    <t>2600113</t>
  </si>
  <si>
    <t>Xã Xương Giang</t>
  </si>
  <si>
    <t>2600115</t>
  </si>
  <si>
    <t>Xã Đa Mai</t>
  </si>
  <si>
    <t>2600117</t>
  </si>
  <si>
    <t>Xã Dĩnh Kế</t>
  </si>
  <si>
    <t>2600301</t>
  </si>
  <si>
    <t>Thị Trấn Cầu Gồ</t>
  </si>
  <si>
    <t>2600303</t>
  </si>
  <si>
    <t>Thị Trấn Bố Hạ</t>
  </si>
  <si>
    <t>2600305</t>
  </si>
  <si>
    <t>Thị Trấn Nt Yên Thế</t>
  </si>
  <si>
    <t>2600307</t>
  </si>
  <si>
    <t>Xã Phồn Xương</t>
  </si>
  <si>
    <t>2600309</t>
  </si>
  <si>
    <t>Xã Xuân Lương</t>
  </si>
  <si>
    <t>2600311</t>
  </si>
  <si>
    <t>2600313</t>
  </si>
  <si>
    <t>Xã Đồng Vương</t>
  </si>
  <si>
    <t>2600314</t>
  </si>
  <si>
    <t>2600315</t>
  </si>
  <si>
    <t>Xã Tam Tiến</t>
  </si>
  <si>
    <t>2600317</t>
  </si>
  <si>
    <t>2600319</t>
  </si>
  <si>
    <t>2600321</t>
  </si>
  <si>
    <t>Xã Tân Hiệp</t>
  </si>
  <si>
    <t>2600323</t>
  </si>
  <si>
    <t>Xã Đồng Kỳ</t>
  </si>
  <si>
    <t>2600325</t>
  </si>
  <si>
    <t>2600327</t>
  </si>
  <si>
    <t>Xã Đồng Hưu</t>
  </si>
  <si>
    <t>2600329</t>
  </si>
  <si>
    <t>2600331</t>
  </si>
  <si>
    <t>2600333</t>
  </si>
  <si>
    <t>Xã Hương Vĩ</t>
  </si>
  <si>
    <t>2600335</t>
  </si>
  <si>
    <t>2600337</t>
  </si>
  <si>
    <t>Xã Tân Sỏi</t>
  </si>
  <si>
    <t>2600339</t>
  </si>
  <si>
    <t>Xã Bố Hạ</t>
  </si>
  <si>
    <t>2600501</t>
  </si>
  <si>
    <t>Thị Trấn Cao Thượng</t>
  </si>
  <si>
    <t>2600503</t>
  </si>
  <si>
    <t>Thị Trấn Nhã Nam</t>
  </si>
  <si>
    <t>2600505</t>
  </si>
  <si>
    <t>Xã Lan Giới</t>
  </si>
  <si>
    <t>2600507</t>
  </si>
  <si>
    <t>Xã Nhã Nam</t>
  </si>
  <si>
    <t>2600509</t>
  </si>
  <si>
    <t>2600511</t>
  </si>
  <si>
    <t>Xã Đại Hóa</t>
  </si>
  <si>
    <t>2600513</t>
  </si>
  <si>
    <t>2600515</t>
  </si>
  <si>
    <t>Xã Tân Trung</t>
  </si>
  <si>
    <t>2600517</t>
  </si>
  <si>
    <t>Xã An Dương</t>
  </si>
  <si>
    <t>2600519</t>
  </si>
  <si>
    <t>2600521</t>
  </si>
  <si>
    <t>2600523</t>
  </si>
  <si>
    <t>Xã Lam Cốt</t>
  </si>
  <si>
    <t>2600525</t>
  </si>
  <si>
    <t>2600527</t>
  </si>
  <si>
    <t>Xã Song Vân</t>
  </si>
  <si>
    <t>2600529</t>
  </si>
  <si>
    <t>Xã Ngọc Châu</t>
  </si>
  <si>
    <t>2600531</t>
  </si>
  <si>
    <t>Xã Việt Ngọc</t>
  </si>
  <si>
    <t>2600533</t>
  </si>
  <si>
    <t>Xã Cao Xá</t>
  </si>
  <si>
    <t>2600535</t>
  </si>
  <si>
    <t>Xã Việt Lập</t>
  </si>
  <si>
    <t>2600537</t>
  </si>
  <si>
    <t>Xã Liên Chung</t>
  </si>
  <si>
    <t>2600539</t>
  </si>
  <si>
    <t>Xã Ngọc Vân</t>
  </si>
  <si>
    <t>2600541</t>
  </si>
  <si>
    <t>Xã Ngọc Thiện</t>
  </si>
  <si>
    <t>2600543</t>
  </si>
  <si>
    <t>Xã Ngọc Lý</t>
  </si>
  <si>
    <t>2600545</t>
  </si>
  <si>
    <t>Xã Quế Nham</t>
  </si>
  <si>
    <t>2600547</t>
  </si>
  <si>
    <t>2600701</t>
  </si>
  <si>
    <t>Thị Trấn Chũ</t>
  </si>
  <si>
    <t>2600703</t>
  </si>
  <si>
    <t>Xã Cấm Sơn</t>
  </si>
  <si>
    <t>2600705</t>
  </si>
  <si>
    <t>2600707</t>
  </si>
  <si>
    <t>Xã Xa Lý</t>
  </si>
  <si>
    <t>2600709</t>
  </si>
  <si>
    <t>2600711</t>
  </si>
  <si>
    <t>Xã Hộ Đáp</t>
  </si>
  <si>
    <t>2600713</t>
  </si>
  <si>
    <t>Xã Phong Minh</t>
  </si>
  <si>
    <t>2600715</t>
  </si>
  <si>
    <t>2600717</t>
  </si>
  <si>
    <t>Xã Kiên Lao</t>
  </si>
  <si>
    <t>2600719</t>
  </si>
  <si>
    <t>2600721</t>
  </si>
  <si>
    <t>2600723</t>
  </si>
  <si>
    <t>Xã Biên Sơn</t>
  </si>
  <si>
    <t>2600725</t>
  </si>
  <si>
    <t>Xã Tân Hoa</t>
  </si>
  <si>
    <t>2600727</t>
  </si>
  <si>
    <t>Xã Quý Sơn</t>
  </si>
  <si>
    <t>2600729</t>
  </si>
  <si>
    <t>Xã Trù Hựu</t>
  </si>
  <si>
    <t>2600731</t>
  </si>
  <si>
    <t>Xã Hồng Giang</t>
  </si>
  <si>
    <t>2600733</t>
  </si>
  <si>
    <t>Xã Giáp Sơn</t>
  </si>
  <si>
    <t>2600735</t>
  </si>
  <si>
    <t>Xã Phì Điền</t>
  </si>
  <si>
    <t>2600737</t>
  </si>
  <si>
    <t>Xã Biển Động</t>
  </si>
  <si>
    <t>2600739</t>
  </si>
  <si>
    <t>Xã Nghĩa Hồ</t>
  </si>
  <si>
    <t>2600741</t>
  </si>
  <si>
    <t>2600743</t>
  </si>
  <si>
    <t>Xã Đồng Cốc</t>
  </si>
  <si>
    <t>2600745</t>
  </si>
  <si>
    <t>Xã Phượng Sơn</t>
  </si>
  <si>
    <t>2600747</t>
  </si>
  <si>
    <t>Xã Nam Dương</t>
  </si>
  <si>
    <t>2600749</t>
  </si>
  <si>
    <t>2600751</t>
  </si>
  <si>
    <t>2600753</t>
  </si>
  <si>
    <t>Xã Mỹ An</t>
  </si>
  <si>
    <t>2600755</t>
  </si>
  <si>
    <t>Xã Đèo Gia</t>
  </si>
  <si>
    <t>2600757</t>
  </si>
  <si>
    <t>Xã Tân Mộc</t>
  </si>
  <si>
    <t>2600759</t>
  </si>
  <si>
    <t>2600901</t>
  </si>
  <si>
    <t>Thị Trấn Thắng</t>
  </si>
  <si>
    <t>2600903</t>
  </si>
  <si>
    <t>2600905</t>
  </si>
  <si>
    <t>2600907</t>
  </si>
  <si>
    <t>Xã Hoàng Lương</t>
  </si>
  <si>
    <t>2600909</t>
  </si>
  <si>
    <t>Xã Hoàng Vân</t>
  </si>
  <si>
    <t>2600911</t>
  </si>
  <si>
    <t>Xã Hoàng An</t>
  </si>
  <si>
    <t>2600913</t>
  </si>
  <si>
    <t>Xã Hoàng Thanh</t>
  </si>
  <si>
    <t>2600915</t>
  </si>
  <si>
    <t>2600917</t>
  </si>
  <si>
    <t>2600919</t>
  </si>
  <si>
    <t>2600921</t>
  </si>
  <si>
    <t>2600923</t>
  </si>
  <si>
    <t>2600925</t>
  </si>
  <si>
    <t>2600927</t>
  </si>
  <si>
    <t>Xã Lương Phong</t>
  </si>
  <si>
    <t>2600929</t>
  </si>
  <si>
    <t>2600931</t>
  </si>
  <si>
    <t>Xã Thường Thắng</t>
  </si>
  <si>
    <t>2600933</t>
  </si>
  <si>
    <t>Xã Hợp Thịnh</t>
  </si>
  <si>
    <t>2600935</t>
  </si>
  <si>
    <t>Xã Mai Trung</t>
  </si>
  <si>
    <t>2600937</t>
  </si>
  <si>
    <t>Xã Danh Thắng</t>
  </si>
  <si>
    <t>2600939</t>
  </si>
  <si>
    <t>Xã Đoan Bái</t>
  </si>
  <si>
    <t>2600941</t>
  </si>
  <si>
    <t>Xã Bắc Lý</t>
  </si>
  <si>
    <t>2600943</t>
  </si>
  <si>
    <t>Xã Xuân Cẩm</t>
  </si>
  <si>
    <t>2600945</t>
  </si>
  <si>
    <t>2600947</t>
  </si>
  <si>
    <t>Xã Hương Lâm</t>
  </si>
  <si>
    <t>2600949</t>
  </si>
  <si>
    <t>2600951</t>
  </si>
  <si>
    <t>Xã Châu Minh</t>
  </si>
  <si>
    <t>2601101</t>
  </si>
  <si>
    <t>Thị Trấn Vôi</t>
  </si>
  <si>
    <t>2601103</t>
  </si>
  <si>
    <t>Thị Trấn Kép</t>
  </si>
  <si>
    <t>2601105</t>
  </si>
  <si>
    <t>Thị Trấn Nt Bố Hạ</t>
  </si>
  <si>
    <t>2601107</t>
  </si>
  <si>
    <t>2601109</t>
  </si>
  <si>
    <t>Xã Nghĩa Hưng</t>
  </si>
  <si>
    <t>2601111</t>
  </si>
  <si>
    <t>Xã Quang Thịnh</t>
  </si>
  <si>
    <t>2601113</t>
  </si>
  <si>
    <t>Xã Nghĩa Hòa</t>
  </si>
  <si>
    <t>2601115</t>
  </si>
  <si>
    <t>Xã Đào Mỹ</t>
  </si>
  <si>
    <t>2601117</t>
  </si>
  <si>
    <t>Xã An Hà</t>
  </si>
  <si>
    <t>2601119</t>
  </si>
  <si>
    <t>2601121</t>
  </si>
  <si>
    <t>Xã Mỹ Hà</t>
  </si>
  <si>
    <t>2601123</t>
  </si>
  <si>
    <t>Xã Tiên Lục</t>
  </si>
  <si>
    <t>2601125</t>
  </si>
  <si>
    <t>2601127</t>
  </si>
  <si>
    <t>Xã Dương Đức</t>
  </si>
  <si>
    <t>2601129</t>
  </si>
  <si>
    <t>2601131</t>
  </si>
  <si>
    <t>Xã Hương Lạc</t>
  </si>
  <si>
    <t>2601133</t>
  </si>
  <si>
    <t>Xã Mỹ Thái</t>
  </si>
  <si>
    <t>2601135</t>
  </si>
  <si>
    <t>Xã Xương Lâm</t>
  </si>
  <si>
    <t>2601137</t>
  </si>
  <si>
    <t>2601139</t>
  </si>
  <si>
    <t>Xã Phi Mô</t>
  </si>
  <si>
    <t>2601141</t>
  </si>
  <si>
    <t>Xã Xuân Hương</t>
  </si>
  <si>
    <t>2601143</t>
  </si>
  <si>
    <t>Xã Tân Dĩnh</t>
  </si>
  <si>
    <t>2601145</t>
  </si>
  <si>
    <t>Xã Thái Đào</t>
  </si>
  <si>
    <t>2601147</t>
  </si>
  <si>
    <t>Xã Đại Lâm</t>
  </si>
  <si>
    <t>2601149</t>
  </si>
  <si>
    <t>Xã Dĩnh Trì</t>
  </si>
  <si>
    <t>2601301</t>
  </si>
  <si>
    <t>Thị Trấn An Châu</t>
  </si>
  <si>
    <t>2601303</t>
  </si>
  <si>
    <t>Xã Quế Sơn</t>
  </si>
  <si>
    <t>2601305</t>
  </si>
  <si>
    <t>Xã Chiên Sơn</t>
  </si>
  <si>
    <t>2601307</t>
  </si>
  <si>
    <t>Xã Giáo Liêm</t>
  </si>
  <si>
    <t>2601309</t>
  </si>
  <si>
    <t>2601311</t>
  </si>
  <si>
    <t>2601313</t>
  </si>
  <si>
    <t>Xã Cẩm Đàn</t>
  </si>
  <si>
    <t>2601315</t>
  </si>
  <si>
    <t>Xã Vĩnh Khương</t>
  </si>
  <si>
    <t>2601317</t>
  </si>
  <si>
    <t>2601319</t>
  </si>
  <si>
    <t>Xã An Lập</t>
  </si>
  <si>
    <t>2601321</t>
  </si>
  <si>
    <t>Xã Lệ Viễn</t>
  </si>
  <si>
    <t>2601323</t>
  </si>
  <si>
    <t>2601325</t>
  </si>
  <si>
    <t>Xã An Bá</t>
  </si>
  <si>
    <t>2601327</t>
  </si>
  <si>
    <t>2601329</t>
  </si>
  <si>
    <t>Xã Tuấn Đạo</t>
  </si>
  <si>
    <t>2601331</t>
  </si>
  <si>
    <t>Xã Bồng Am</t>
  </si>
  <si>
    <t>2601333</t>
  </si>
  <si>
    <t>Xã Dương Hưu</t>
  </si>
  <si>
    <t>2601335</t>
  </si>
  <si>
    <t>Xã Thanh Luận</t>
  </si>
  <si>
    <t>2601337</t>
  </si>
  <si>
    <t>Xã Long Sơn</t>
  </si>
  <si>
    <t>2601339</t>
  </si>
  <si>
    <t>2601341</t>
  </si>
  <si>
    <t>Xã Thạch Sơn</t>
  </si>
  <si>
    <t>2601343</t>
  </si>
  <si>
    <t>Xã Phúc Thắng</t>
  </si>
  <si>
    <t>2601501</t>
  </si>
  <si>
    <t>Thị Trấn Lục Nam</t>
  </si>
  <si>
    <t>2601503</t>
  </si>
  <si>
    <t>Thị Trấn Đồi Ngô</t>
  </si>
  <si>
    <t>2601505</t>
  </si>
  <si>
    <t>2601507</t>
  </si>
  <si>
    <t>Xã Bảo Sơn</t>
  </si>
  <si>
    <t>2601509</t>
  </si>
  <si>
    <t>Xã Tam Dị</t>
  </si>
  <si>
    <t>2601511</t>
  </si>
  <si>
    <t>Xã Đông Phú</t>
  </si>
  <si>
    <t>2601513</t>
  </si>
  <si>
    <t>2601515</t>
  </si>
  <si>
    <t>Xã Bảo Đài</t>
  </si>
  <si>
    <t>2601517</t>
  </si>
  <si>
    <t>2601519</t>
  </si>
  <si>
    <t>Xã Phương Sơn</t>
  </si>
  <si>
    <t>2601521</t>
  </si>
  <si>
    <t>Xã Tiên Nha</t>
  </si>
  <si>
    <t>2601523</t>
  </si>
  <si>
    <t>Xã Trường Giang</t>
  </si>
  <si>
    <t>2601525</t>
  </si>
  <si>
    <t>Xã Chu Điện</t>
  </si>
  <si>
    <t>2601527</t>
  </si>
  <si>
    <t>Xã Cương Sơn</t>
  </si>
  <si>
    <t>2601529</t>
  </si>
  <si>
    <t>Xã Lan Mẫu</t>
  </si>
  <si>
    <t>2601531</t>
  </si>
  <si>
    <t>Xã Nghĩa Phương</t>
  </si>
  <si>
    <t>2601533</t>
  </si>
  <si>
    <t>2601535</t>
  </si>
  <si>
    <t>Xã Khám Lạng</t>
  </si>
  <si>
    <t>2601537</t>
  </si>
  <si>
    <t>Xã Huyền Sơn</t>
  </si>
  <si>
    <t>2601539</t>
  </si>
  <si>
    <t>2601541</t>
  </si>
  <si>
    <t>2601543</t>
  </si>
  <si>
    <t>Xã Bắc Lũng</t>
  </si>
  <si>
    <t>2601545</t>
  </si>
  <si>
    <t>2601547</t>
  </si>
  <si>
    <t>2601549</t>
  </si>
  <si>
    <t>Xã Lục Sơn</t>
  </si>
  <si>
    <t>2601551</t>
  </si>
  <si>
    <t>Xã Cẩm Lý</t>
  </si>
  <si>
    <t>2601553</t>
  </si>
  <si>
    <t>Xã Đan Hội</t>
  </si>
  <si>
    <t>2601701</t>
  </si>
  <si>
    <t>Thị Trấn Bích Động</t>
  </si>
  <si>
    <t>2601703</t>
  </si>
  <si>
    <t>Xã Bích Sơn</t>
  </si>
  <si>
    <t>2601705</t>
  </si>
  <si>
    <t>Xã Thượng Lan</t>
  </si>
  <si>
    <t>2601707</t>
  </si>
  <si>
    <t>2601709</t>
  </si>
  <si>
    <t>2601711</t>
  </si>
  <si>
    <t>Xã Tự Lạn</t>
  </si>
  <si>
    <t>2601713</t>
  </si>
  <si>
    <t>Xã Hương Mai</t>
  </si>
  <si>
    <t>2601715</t>
  </si>
  <si>
    <t>Xã Nghĩa Trung</t>
  </si>
  <si>
    <t>2601717</t>
  </si>
  <si>
    <t>2601719</t>
  </si>
  <si>
    <t>2601721</t>
  </si>
  <si>
    <t>2601723</t>
  </si>
  <si>
    <t>Xã Hoàng Ninh</t>
  </si>
  <si>
    <t>2601725</t>
  </si>
  <si>
    <t>Xã Tăng Tiến</t>
  </si>
  <si>
    <t>2601727</t>
  </si>
  <si>
    <t>Xã Tiên Sơn</t>
  </si>
  <si>
    <t>2601729</t>
  </si>
  <si>
    <t>Xã Ninh Sơn</t>
  </si>
  <si>
    <t>2601731</t>
  </si>
  <si>
    <t>Xã Vân Trung</t>
  </si>
  <si>
    <t>2601733</t>
  </si>
  <si>
    <t>2601735</t>
  </si>
  <si>
    <t>Xã Quang Châu</t>
  </si>
  <si>
    <t>2601901</t>
  </si>
  <si>
    <t>Thị Trấn Neo</t>
  </si>
  <si>
    <t>2601903</t>
  </si>
  <si>
    <t>Xã Nham Sơn</t>
  </si>
  <si>
    <t>2601905</t>
  </si>
  <si>
    <t>Xã Lão Hộ</t>
  </si>
  <si>
    <t>2601907</t>
  </si>
  <si>
    <t>2601909</t>
  </si>
  <si>
    <t>2601911</t>
  </si>
  <si>
    <t>Xã Hương Gián</t>
  </si>
  <si>
    <t>2601913</t>
  </si>
  <si>
    <t>2601915</t>
  </si>
  <si>
    <t>Xã Song Khê</t>
  </si>
  <si>
    <t>2601917</t>
  </si>
  <si>
    <t>2601919</t>
  </si>
  <si>
    <t>2601921</t>
  </si>
  <si>
    <t>Xã Nội Hoàng</t>
  </si>
  <si>
    <t>2601923</t>
  </si>
  <si>
    <t>Xã Tân Liễu</t>
  </si>
  <si>
    <t>2601925</t>
  </si>
  <si>
    <t>2601927</t>
  </si>
  <si>
    <t>2601929</t>
  </si>
  <si>
    <t>Xã Lãng Sơn</t>
  </si>
  <si>
    <t>2601931</t>
  </si>
  <si>
    <t>Xã Trí Yên</t>
  </si>
  <si>
    <t>2601933</t>
  </si>
  <si>
    <t>Xã Tiến Dũng</t>
  </si>
  <si>
    <t>2601935</t>
  </si>
  <si>
    <t>Xã Yên Lư</t>
  </si>
  <si>
    <t>2601937</t>
  </si>
  <si>
    <t>Xã Cảnh Thụy</t>
  </si>
  <si>
    <t>2601939</t>
  </si>
  <si>
    <t>Xã Tư Mại</t>
  </si>
  <si>
    <t>2601941</t>
  </si>
  <si>
    <t>2601943</t>
  </si>
  <si>
    <t>Xã Thắng Cương</t>
  </si>
  <si>
    <t>2601945</t>
  </si>
  <si>
    <t>2601947</t>
  </si>
  <si>
    <t>Xã Đồng Việt</t>
  </si>
  <si>
    <t>2700101</t>
  </si>
  <si>
    <t>Phường Ninh Xá</t>
  </si>
  <si>
    <t>2700103</t>
  </si>
  <si>
    <t>Phường Thị Cầu</t>
  </si>
  <si>
    <t>2700105</t>
  </si>
  <si>
    <t>Phường Đáp Cầu</t>
  </si>
  <si>
    <t>2700107</t>
  </si>
  <si>
    <t>Phường Tiền An</t>
  </si>
  <si>
    <t>2700109</t>
  </si>
  <si>
    <t>Phường Vệ An</t>
  </si>
  <si>
    <t>2700111</t>
  </si>
  <si>
    <t>Phường Vũ Ninh</t>
  </si>
  <si>
    <t>2700113</t>
  </si>
  <si>
    <t>Phường Kinh Bắc</t>
  </si>
  <si>
    <t>2700115</t>
  </si>
  <si>
    <t>Phường Đại Phúc</t>
  </si>
  <si>
    <t>2700117</t>
  </si>
  <si>
    <t>Phường Võ Cường</t>
  </si>
  <si>
    <t>2700119</t>
  </si>
  <si>
    <t>Phường Suối Hoa</t>
  </si>
  <si>
    <t>2700121</t>
  </si>
  <si>
    <t>Xã Vạn An</t>
  </si>
  <si>
    <t>2700123</t>
  </si>
  <si>
    <t>Xã Hòa Long</t>
  </si>
  <si>
    <t>2700125</t>
  </si>
  <si>
    <t>Xã Khúc Xuyên</t>
  </si>
  <si>
    <t>2700127</t>
  </si>
  <si>
    <t>Xã Khắc Niệm</t>
  </si>
  <si>
    <t>2700129</t>
  </si>
  <si>
    <t>Xã Hạp Lĩnh</t>
  </si>
  <si>
    <t>2700131</t>
  </si>
  <si>
    <t>Xã Phong Khê</t>
  </si>
  <si>
    <t>2700133</t>
  </si>
  <si>
    <t>Xã Vân Dương</t>
  </si>
  <si>
    <t>2700135</t>
  </si>
  <si>
    <t>Xã Kim Chân</t>
  </si>
  <si>
    <t>2700301</t>
  </si>
  <si>
    <t>Phường Châu Khê</t>
  </si>
  <si>
    <t>2700303</t>
  </si>
  <si>
    <t>Xã Hương Mạc</t>
  </si>
  <si>
    <t>2700305</t>
  </si>
  <si>
    <t>Xã Tam Sơn</t>
  </si>
  <si>
    <t>2700307</t>
  </si>
  <si>
    <t>Xã Phù Khê</t>
  </si>
  <si>
    <t>2700309</t>
  </si>
  <si>
    <t>Xã Tương Giang</t>
  </si>
  <si>
    <t>2700311</t>
  </si>
  <si>
    <t>Phường Đồng Nguyên</t>
  </si>
  <si>
    <t>2700313</t>
  </si>
  <si>
    <t>2700315</t>
  </si>
  <si>
    <t>2700317</t>
  </si>
  <si>
    <t>2700319</t>
  </si>
  <si>
    <t>Phường Đình Bảng</t>
  </si>
  <si>
    <t>2700321</t>
  </si>
  <si>
    <t>Xã Phù Chẩn</t>
  </si>
  <si>
    <t>2700323</t>
  </si>
  <si>
    <t>Phường Đồng Kỵ</t>
  </si>
  <si>
    <t>2700325</t>
  </si>
  <si>
    <t>Phường Đông Ngàn</t>
  </si>
  <si>
    <t>2700327</t>
  </si>
  <si>
    <t>Phường Tân Hồng</t>
  </si>
  <si>
    <t>2700329</t>
  </si>
  <si>
    <t>Phường Trang Hạ</t>
  </si>
  <si>
    <t>2700501</t>
  </si>
  <si>
    <t>Thị Trấn Chờ</t>
  </si>
  <si>
    <t>2700503</t>
  </si>
  <si>
    <t>Xã Dũng Liệt</t>
  </si>
  <si>
    <t>2700505</t>
  </si>
  <si>
    <t>Xã Hòa Tiến</t>
  </si>
  <si>
    <t>2700507</t>
  </si>
  <si>
    <t>Xã Tam Giang</t>
  </si>
  <si>
    <t>2700509</t>
  </si>
  <si>
    <t>2700511</t>
  </si>
  <si>
    <t>2700513</t>
  </si>
  <si>
    <t>Xã Đông Tiến</t>
  </si>
  <si>
    <t>2700515</t>
  </si>
  <si>
    <t>Xã Thụy Hòa</t>
  </si>
  <si>
    <t>2700517</t>
  </si>
  <si>
    <t>Xã Văn Môn</t>
  </si>
  <si>
    <t>2700519</t>
  </si>
  <si>
    <t>Xã Yên Phụ</t>
  </si>
  <si>
    <t>2700521</t>
  </si>
  <si>
    <t>Xã Đông Phong</t>
  </si>
  <si>
    <t>2700523</t>
  </si>
  <si>
    <t>2700525</t>
  </si>
  <si>
    <t>Xã Long Châu</t>
  </si>
  <si>
    <t>2700527</t>
  </si>
  <si>
    <t>2700701</t>
  </si>
  <si>
    <t>Thị Trấn Phố Mới</t>
  </si>
  <si>
    <t>2700703</t>
  </si>
  <si>
    <t>Xã Việt Thống</t>
  </si>
  <si>
    <t>2700707</t>
  </si>
  <si>
    <t>Xã Đại Xuân</t>
  </si>
  <si>
    <t>2700709</t>
  </si>
  <si>
    <t>2700711</t>
  </si>
  <si>
    <t>Xã Bằng An</t>
  </si>
  <si>
    <t>2700713</t>
  </si>
  <si>
    <t>Xã Quế Tân</t>
  </si>
  <si>
    <t>2700715</t>
  </si>
  <si>
    <t>2700717</t>
  </si>
  <si>
    <t>Xã Phù Lương</t>
  </si>
  <si>
    <t>2700719</t>
  </si>
  <si>
    <t>Xã Phương Liễu</t>
  </si>
  <si>
    <t>2700721</t>
  </si>
  <si>
    <t>Xã Phương Mao</t>
  </si>
  <si>
    <t>2700723</t>
  </si>
  <si>
    <t>2700725</t>
  </si>
  <si>
    <t>Xã Hán Quảng</t>
  </si>
  <si>
    <t>2700727</t>
  </si>
  <si>
    <t>Xã Phù Lãng</t>
  </si>
  <si>
    <t>2700729</t>
  </si>
  <si>
    <t>Xã Ngọc Xá</t>
  </si>
  <si>
    <t>2700731</t>
  </si>
  <si>
    <t>Xã Châu Phong</t>
  </si>
  <si>
    <t>2700733</t>
  </si>
  <si>
    <t>Xã Cách Bi</t>
  </si>
  <si>
    <t>2700735</t>
  </si>
  <si>
    <t>Xã Yên Giả</t>
  </si>
  <si>
    <t>2700737</t>
  </si>
  <si>
    <t>2700739</t>
  </si>
  <si>
    <t>Xã Bồng Lai</t>
  </si>
  <si>
    <t>2700741</t>
  </si>
  <si>
    <t>Xã Mộ Đạo</t>
  </si>
  <si>
    <t>2700743</t>
  </si>
  <si>
    <t>2700901</t>
  </si>
  <si>
    <t>Thị Trấn Lim</t>
  </si>
  <si>
    <t>2700903</t>
  </si>
  <si>
    <t>Xã Giới Tế</t>
  </si>
  <si>
    <t>2700905</t>
  </si>
  <si>
    <t>Xã Tam Tảo</t>
  </si>
  <si>
    <t>2700907</t>
  </si>
  <si>
    <t>Xã Nội Duệ</t>
  </si>
  <si>
    <t>2700911</t>
  </si>
  <si>
    <t>2700913</t>
  </si>
  <si>
    <t>Xã Liên Bão</t>
  </si>
  <si>
    <t>2700915</t>
  </si>
  <si>
    <t>Xã Lạc Vệ</t>
  </si>
  <si>
    <t>2700917</t>
  </si>
  <si>
    <t>Xã Hiên Vân</t>
  </si>
  <si>
    <t>2700919</t>
  </si>
  <si>
    <t>Xã Việt Đoàn</t>
  </si>
  <si>
    <t>2700921</t>
  </si>
  <si>
    <t>Xã Hoàn Sơn</t>
  </si>
  <si>
    <t>2700923</t>
  </si>
  <si>
    <t>Xã Phật Tích</t>
  </si>
  <si>
    <t>2700925</t>
  </si>
  <si>
    <t>2700927</t>
  </si>
  <si>
    <t>Xã Minh Đạo</t>
  </si>
  <si>
    <t>2700929</t>
  </si>
  <si>
    <t>2700931</t>
  </si>
  <si>
    <t>Xã Cảnh Hưng</t>
  </si>
  <si>
    <t>2700933</t>
  </si>
  <si>
    <t>Xã Tân Chi</t>
  </si>
  <si>
    <t>2701101</t>
  </si>
  <si>
    <t>Thị Trấn Hồ</t>
  </si>
  <si>
    <t>2701103</t>
  </si>
  <si>
    <t>Xã Song Hồ</t>
  </si>
  <si>
    <t>2701105</t>
  </si>
  <si>
    <t>Xã Hoài Thượng</t>
  </si>
  <si>
    <t>2701107</t>
  </si>
  <si>
    <t>Xã Đại Đồng Thành</t>
  </si>
  <si>
    <t>2701109</t>
  </si>
  <si>
    <t>Xã Đình Tổ</t>
  </si>
  <si>
    <t>2701111</t>
  </si>
  <si>
    <t>Xã Trạm Lộ</t>
  </si>
  <si>
    <t>2701113</t>
  </si>
  <si>
    <t>2701115</t>
  </si>
  <si>
    <t>Xã Mao Điền</t>
  </si>
  <si>
    <t>2701117</t>
  </si>
  <si>
    <t>Xã Ninh Xá</t>
  </si>
  <si>
    <t>2701119</t>
  </si>
  <si>
    <t>Xã Nghĩa Đạo</t>
  </si>
  <si>
    <t>2701121</t>
  </si>
  <si>
    <t>Xã Nguyệt Đức</t>
  </si>
  <si>
    <t>2701123</t>
  </si>
  <si>
    <t>Xã Gia Công</t>
  </si>
  <si>
    <t>2701125</t>
  </si>
  <si>
    <t>Xã Thanh Khương</t>
  </si>
  <si>
    <t>2701127</t>
  </si>
  <si>
    <t>Xã Hà Mãn</t>
  </si>
  <si>
    <t>2701129</t>
  </si>
  <si>
    <t>Xã Ngũ Thái</t>
  </si>
  <si>
    <t>2701131</t>
  </si>
  <si>
    <t>Xã Trí Quả</t>
  </si>
  <si>
    <t>2701133</t>
  </si>
  <si>
    <t>Xã Xuân Lâm</t>
  </si>
  <si>
    <t>2701135</t>
  </si>
  <si>
    <t>Xã Song Liễu</t>
  </si>
  <si>
    <t>2701301</t>
  </si>
  <si>
    <t>Thị Trấn Gia Bình</t>
  </si>
  <si>
    <t>2701303</t>
  </si>
  <si>
    <t>2701305</t>
  </si>
  <si>
    <t>Xã Thái Bảo</t>
  </si>
  <si>
    <t>2701307</t>
  </si>
  <si>
    <t>Xã Đại Lai</t>
  </si>
  <si>
    <t>2701309</t>
  </si>
  <si>
    <t>Xã Giang Sơn</t>
  </si>
  <si>
    <t>2701311</t>
  </si>
  <si>
    <t>Xã Đông Cứu</t>
  </si>
  <si>
    <t>2701313</t>
  </si>
  <si>
    <t>Xã Cao Đức</t>
  </si>
  <si>
    <t>2701315</t>
  </si>
  <si>
    <t>2701317</t>
  </si>
  <si>
    <t>2701319</t>
  </si>
  <si>
    <t>2701321</t>
  </si>
  <si>
    <t>Xã Nhân Thắng</t>
  </si>
  <si>
    <t>2701323</t>
  </si>
  <si>
    <t>Xã Đại Bái</t>
  </si>
  <si>
    <t>2701325</t>
  </si>
  <si>
    <t>Xã Quỳnh Phú</t>
  </si>
  <si>
    <t>2701327</t>
  </si>
  <si>
    <t>2701501</t>
  </si>
  <si>
    <t>Thị Trấn Thứa</t>
  </si>
  <si>
    <t>2701503</t>
  </si>
  <si>
    <t>Xã Trung Kênh</t>
  </si>
  <si>
    <t>2701505</t>
  </si>
  <si>
    <t>Xã Phú Hòa</t>
  </si>
  <si>
    <t>2701507</t>
  </si>
  <si>
    <t>Xã Mỹ Hương</t>
  </si>
  <si>
    <t>2701511</t>
  </si>
  <si>
    <t>Xã Tân Lãng</t>
  </si>
  <si>
    <t>2701513</t>
  </si>
  <si>
    <t>Xã Quảng Phú</t>
  </si>
  <si>
    <t>2701515</t>
  </si>
  <si>
    <t>Xã Lai Hạ</t>
  </si>
  <si>
    <t>2701517</t>
  </si>
  <si>
    <t>2701519</t>
  </si>
  <si>
    <t>Xã Trùng Xá</t>
  </si>
  <si>
    <t>2701521</t>
  </si>
  <si>
    <t>Xã Trung Chính</t>
  </si>
  <si>
    <t>2701523</t>
  </si>
  <si>
    <t>2701525</t>
  </si>
  <si>
    <t>2701527</t>
  </si>
  <si>
    <t>Xã Bình Định</t>
  </si>
  <si>
    <t>2701529</t>
  </si>
  <si>
    <t>Xã Lâm Thao</t>
  </si>
  <si>
    <t>2800101</t>
  </si>
  <si>
    <t>Phường Tiên Cát</t>
  </si>
  <si>
    <t>2800103</t>
  </si>
  <si>
    <t>Phường Vân Cơ</t>
  </si>
  <si>
    <t>2800105</t>
  </si>
  <si>
    <t>Phường Nông Trang</t>
  </si>
  <si>
    <t>2800107</t>
  </si>
  <si>
    <t>Phường Gia Cẩm</t>
  </si>
  <si>
    <t>2800109</t>
  </si>
  <si>
    <t>Phường Tân Dân</t>
  </si>
  <si>
    <t>2800111</t>
  </si>
  <si>
    <t>Phường Thọ Sơn</t>
  </si>
  <si>
    <t>2800113</t>
  </si>
  <si>
    <t>Phường Thanh Miếu</t>
  </si>
  <si>
    <t>2800115</t>
  </si>
  <si>
    <t>Phường Bạch Hạc</t>
  </si>
  <si>
    <t>2800117</t>
  </si>
  <si>
    <t>Xã Phượng Lâu</t>
  </si>
  <si>
    <t>2800119</t>
  </si>
  <si>
    <t>Xã Vân Phú</t>
  </si>
  <si>
    <t>2800121</t>
  </si>
  <si>
    <t>Phường Dữu Lâu</t>
  </si>
  <si>
    <t>2800123</t>
  </si>
  <si>
    <t>Xã Thụy Vân</t>
  </si>
  <si>
    <t>2800125</t>
  </si>
  <si>
    <t>2800127</t>
  </si>
  <si>
    <t>Xã Minh Nông</t>
  </si>
  <si>
    <t>2800129</t>
  </si>
  <si>
    <t>Xã Trưng Vương</t>
  </si>
  <si>
    <t>2800131</t>
  </si>
  <si>
    <t>Xã Sông Lô</t>
  </si>
  <si>
    <t>2800133</t>
  </si>
  <si>
    <t>Phường Bến Gót</t>
  </si>
  <si>
    <t>2800135</t>
  </si>
  <si>
    <t>Xã Thanh Đình</t>
  </si>
  <si>
    <t>2800137</t>
  </si>
  <si>
    <t>Xã Hy Cương</t>
  </si>
  <si>
    <t>2800139</t>
  </si>
  <si>
    <t>Xã Chu Hóa</t>
  </si>
  <si>
    <t>2800301</t>
  </si>
  <si>
    <t>Phường Âu Cơ</t>
  </si>
  <si>
    <t>2800303</t>
  </si>
  <si>
    <t>Phường Phong Châu</t>
  </si>
  <si>
    <t>2800305</t>
  </si>
  <si>
    <t>2800307</t>
  </si>
  <si>
    <t>Xã Hà Lộc</t>
  </si>
  <si>
    <t>2800309</t>
  </si>
  <si>
    <t>Xã Văn Lung</t>
  </si>
  <si>
    <t>2800311</t>
  </si>
  <si>
    <t>Phường Trường Thịnh</t>
  </si>
  <si>
    <t>2800313</t>
  </si>
  <si>
    <t>Xã Thanh Minh</t>
  </si>
  <si>
    <t>2800314</t>
  </si>
  <si>
    <t>Xã Phú Hộ</t>
  </si>
  <si>
    <t>2800315</t>
  </si>
  <si>
    <t>Xã Hà Thạch</t>
  </si>
  <si>
    <t>2800316</t>
  </si>
  <si>
    <t>Xã Thanh Vinh</t>
  </si>
  <si>
    <t>2800501</t>
  </si>
  <si>
    <t>Thị Trấn Đoan Hùng</t>
  </si>
  <si>
    <t>2800503</t>
  </si>
  <si>
    <t>Xã Đông Khê</t>
  </si>
  <si>
    <t>2800505</t>
  </si>
  <si>
    <t>Xã Nghinh Xuyên</t>
  </si>
  <si>
    <t>2800507</t>
  </si>
  <si>
    <t>Xã Hùng Quan</t>
  </si>
  <si>
    <t>2800509</t>
  </si>
  <si>
    <t>Xã Bằng Luân</t>
  </si>
  <si>
    <t>2800511</t>
  </si>
  <si>
    <t>2800513</t>
  </si>
  <si>
    <t>2800515</t>
  </si>
  <si>
    <t>Xã Quế Lâm</t>
  </si>
  <si>
    <t>2800517</t>
  </si>
  <si>
    <t>2800519</t>
  </si>
  <si>
    <t>Xã Bằng Doãn</t>
  </si>
  <si>
    <t>2800521</t>
  </si>
  <si>
    <t>Xã Hữu Đô</t>
  </si>
  <si>
    <t>2800523</t>
  </si>
  <si>
    <t>Xã Ngọc Quan</t>
  </si>
  <si>
    <t>2800525</t>
  </si>
  <si>
    <t>Xã Tây Cốc</t>
  </si>
  <si>
    <t>2800527</t>
  </si>
  <si>
    <t>Xã Phúc Lai</t>
  </si>
  <si>
    <t>2800529</t>
  </si>
  <si>
    <t>2800531</t>
  </si>
  <si>
    <t>2800533</t>
  </si>
  <si>
    <t>Xã Sóc Đăng</t>
  </si>
  <si>
    <t>2800535</t>
  </si>
  <si>
    <t>Xã Hùng Long</t>
  </si>
  <si>
    <t>2800537</t>
  </si>
  <si>
    <t>Xã Yên Kiện</t>
  </si>
  <si>
    <t>2800539</t>
  </si>
  <si>
    <t>Xã Vụ Quang</t>
  </si>
  <si>
    <t>2800541</t>
  </si>
  <si>
    <t>Xã Vân Đồn</t>
  </si>
  <si>
    <t>2800543</t>
  </si>
  <si>
    <t>Xã Tiêu Sơn</t>
  </si>
  <si>
    <t>2800545</t>
  </si>
  <si>
    <t>2800547</t>
  </si>
  <si>
    <t>Xã Chân Mộng</t>
  </si>
  <si>
    <t>2800549</t>
  </si>
  <si>
    <t>2800551</t>
  </si>
  <si>
    <t>Xã Phong Phú</t>
  </si>
  <si>
    <t>2800553</t>
  </si>
  <si>
    <t>Xã Chí Đám</t>
  </si>
  <si>
    <t>2800554</t>
  </si>
  <si>
    <t>Xã Ca Đình</t>
  </si>
  <si>
    <t>2800701</t>
  </si>
  <si>
    <t>Thị Trấn Hạ Hòa</t>
  </si>
  <si>
    <t>2800703</t>
  </si>
  <si>
    <t>Xã Đại Phạm</t>
  </si>
  <si>
    <t>2800705</t>
  </si>
  <si>
    <t>Xã Hậu Bổng</t>
  </si>
  <si>
    <t>2800707</t>
  </si>
  <si>
    <t>2800709</t>
  </si>
  <si>
    <t>Xã Đan Hà</t>
  </si>
  <si>
    <t>2800711</t>
  </si>
  <si>
    <t>Xã Hà Lương</t>
  </si>
  <si>
    <t>2800713</t>
  </si>
  <si>
    <t>Xã Lệnh Khanh</t>
  </si>
  <si>
    <t>2800715</t>
  </si>
  <si>
    <t>Xã Đan Thượng</t>
  </si>
  <si>
    <t>2800717</t>
  </si>
  <si>
    <t>Xã Hiền Lương</t>
  </si>
  <si>
    <t>2800719</t>
  </si>
  <si>
    <t>Xã Quân Khê</t>
  </si>
  <si>
    <t>2800721</t>
  </si>
  <si>
    <t>Xã Động Lâm</t>
  </si>
  <si>
    <t>2800723</t>
  </si>
  <si>
    <t>Xã Phụ Khánh</t>
  </si>
  <si>
    <t>2800725</t>
  </si>
  <si>
    <t>Xã Lâm Lợi</t>
  </si>
  <si>
    <t>2800727</t>
  </si>
  <si>
    <t>Xã Gia Điền</t>
  </si>
  <si>
    <t>2800729</t>
  </si>
  <si>
    <t>Xã Y Sơn</t>
  </si>
  <si>
    <t>2800731</t>
  </si>
  <si>
    <t>Xã Ấm Hạ</t>
  </si>
  <si>
    <t>2800733</t>
  </si>
  <si>
    <t>2800735</t>
  </si>
  <si>
    <t>Xã Chuế Lưu</t>
  </si>
  <si>
    <t>2800737</t>
  </si>
  <si>
    <t>Xã Xuân Áng</t>
  </si>
  <si>
    <t>2800739</t>
  </si>
  <si>
    <t>Xã Hương Xạ</t>
  </si>
  <si>
    <t>2800741</t>
  </si>
  <si>
    <t>Xã Cáo Điền</t>
  </si>
  <si>
    <t>2800743</t>
  </si>
  <si>
    <t>Xã Minh Hạc</t>
  </si>
  <si>
    <t>2800745</t>
  </si>
  <si>
    <t>Xã Bằng Giã</t>
  </si>
  <si>
    <t>2800747</t>
  </si>
  <si>
    <t>2800749</t>
  </si>
  <si>
    <t>Xã Văn Lang</t>
  </si>
  <si>
    <t>2800751</t>
  </si>
  <si>
    <t>Xã Yên Kỳ</t>
  </si>
  <si>
    <t>2800753</t>
  </si>
  <si>
    <t>Xã Lang Sơn</t>
  </si>
  <si>
    <t>2800755</t>
  </si>
  <si>
    <t>Xã Yên Luật</t>
  </si>
  <si>
    <t>2800757</t>
  </si>
  <si>
    <t>Xã Chính Công</t>
  </si>
  <si>
    <t>2800759</t>
  </si>
  <si>
    <t>Xã Mai Tùng</t>
  </si>
  <si>
    <t>2800761</t>
  </si>
  <si>
    <t>Xã Minh Côi</t>
  </si>
  <si>
    <t>2800763</t>
  </si>
  <si>
    <t>Xã Vĩnh Chân</t>
  </si>
  <si>
    <t>2800765</t>
  </si>
  <si>
    <t>Xã Vụ Cầu</t>
  </si>
  <si>
    <t>2800901</t>
  </si>
  <si>
    <t>Thị Trấn Thanh Ba</t>
  </si>
  <si>
    <t>2800903</t>
  </si>
  <si>
    <t>2800905</t>
  </si>
  <si>
    <t>Xã Hanh Cù</t>
  </si>
  <si>
    <t>2800907</t>
  </si>
  <si>
    <t>Xã Đông Lĩnh</t>
  </si>
  <si>
    <t>2800909</t>
  </si>
  <si>
    <t>Xã Đồng Xuân</t>
  </si>
  <si>
    <t>2800911</t>
  </si>
  <si>
    <t>Xã Yển Khê</t>
  </si>
  <si>
    <t>2800913</t>
  </si>
  <si>
    <t>Xã Vũ Yển</t>
  </si>
  <si>
    <t>2800915</t>
  </si>
  <si>
    <t>2800917</t>
  </si>
  <si>
    <t>Xã Thái Ninh</t>
  </si>
  <si>
    <t>2800919</t>
  </si>
  <si>
    <t>Xã Năng Yên</t>
  </si>
  <si>
    <t>2800921</t>
  </si>
  <si>
    <t>Xã Quảng Nạp</t>
  </si>
  <si>
    <t>2800923</t>
  </si>
  <si>
    <t>Xã Ninh Dân</t>
  </si>
  <si>
    <t>2800925</t>
  </si>
  <si>
    <t>Xã Yên Nội</t>
  </si>
  <si>
    <t>2800927</t>
  </si>
  <si>
    <t>Xã Phương Lĩnh</t>
  </si>
  <si>
    <t>2800929</t>
  </si>
  <si>
    <t>Xã Mạn Lạn</t>
  </si>
  <si>
    <t>2800931</t>
  </si>
  <si>
    <t>Xã Khải Xuân</t>
  </si>
  <si>
    <t>2800933</t>
  </si>
  <si>
    <t>2800935</t>
  </si>
  <si>
    <t>2800937</t>
  </si>
  <si>
    <t>Xã Hoàng Cương</t>
  </si>
  <si>
    <t>2800939</t>
  </si>
  <si>
    <t>Xã Chí Tiên</t>
  </si>
  <si>
    <t>2800941</t>
  </si>
  <si>
    <t>2800943</t>
  </si>
  <si>
    <t>Xã Sơn Cương</t>
  </si>
  <si>
    <t>2800945</t>
  </si>
  <si>
    <t>Xã Thanh Hà</t>
  </si>
  <si>
    <t>2800947</t>
  </si>
  <si>
    <t>Xã Đỗ Sơn</t>
  </si>
  <si>
    <t>2800949</t>
  </si>
  <si>
    <t>Xã Đỗ Xuyên</t>
  </si>
  <si>
    <t>2800951</t>
  </si>
  <si>
    <t>Xã Lương Lỗ</t>
  </si>
  <si>
    <t>2801101</t>
  </si>
  <si>
    <t>Xã Xuân Lộc</t>
  </si>
  <si>
    <t>2801103</t>
  </si>
  <si>
    <t>2801105</t>
  </si>
  <si>
    <t>Xã Thạch Đồng</t>
  </si>
  <si>
    <t>2801107</t>
  </si>
  <si>
    <t>2801109</t>
  </si>
  <si>
    <t>2801111</t>
  </si>
  <si>
    <t>Xã Bảo Yên</t>
  </si>
  <si>
    <t>2801113</t>
  </si>
  <si>
    <t>2801115</t>
  </si>
  <si>
    <t>Xã Đoan Hạ</t>
  </si>
  <si>
    <t>2801117</t>
  </si>
  <si>
    <t>Xã Hoàng Xá</t>
  </si>
  <si>
    <t>2801119</t>
  </si>
  <si>
    <t>Xã Đồng Luận</t>
  </si>
  <si>
    <t>2801121</t>
  </si>
  <si>
    <t>2801123</t>
  </si>
  <si>
    <t>2801125</t>
  </si>
  <si>
    <t>Xã Phượng Mao</t>
  </si>
  <si>
    <t>2801127</t>
  </si>
  <si>
    <t>Xã Yến Mao</t>
  </si>
  <si>
    <t>2801129</t>
  </si>
  <si>
    <t>Xã Tu Vũ</t>
  </si>
  <si>
    <t>2801301</t>
  </si>
  <si>
    <t>Thị Trấn Lâm Thao</t>
  </si>
  <si>
    <t>2801303</t>
  </si>
  <si>
    <t>Thị Trấn Hùng Sơn</t>
  </si>
  <si>
    <t>2801305</t>
  </si>
  <si>
    <t>Xã Tiên Kiên</t>
  </si>
  <si>
    <t>2801307</t>
  </si>
  <si>
    <t>Xã Xuân Lũng</t>
  </si>
  <si>
    <t>2801309</t>
  </si>
  <si>
    <t>Xã Xuân Huy</t>
  </si>
  <si>
    <t>2801313</t>
  </si>
  <si>
    <t>2801319</t>
  </si>
  <si>
    <t>Xã Sơn Vi</t>
  </si>
  <si>
    <t>2801321</t>
  </si>
  <si>
    <t>2801323</t>
  </si>
  <si>
    <t>Xã Hợp Hải</t>
  </si>
  <si>
    <t>2801325</t>
  </si>
  <si>
    <t>2801327</t>
  </si>
  <si>
    <t>Xã Tứ Xã</t>
  </si>
  <si>
    <t>2801329</t>
  </si>
  <si>
    <t>Xã Kinh Kệ</t>
  </si>
  <si>
    <t>2801331</t>
  </si>
  <si>
    <t>2801333</t>
  </si>
  <si>
    <t>Xã Bản Nguyên</t>
  </si>
  <si>
    <t>2801335</t>
  </si>
  <si>
    <t>2801501</t>
  </si>
  <si>
    <t>Thị Trấn Yên Lập</t>
  </si>
  <si>
    <t>2801503</t>
  </si>
  <si>
    <t>Xã Mỹ Lung</t>
  </si>
  <si>
    <t>2801505</t>
  </si>
  <si>
    <t>2801507</t>
  </si>
  <si>
    <t>2801509</t>
  </si>
  <si>
    <t>Xã Xuân An</t>
  </si>
  <si>
    <t>2801511</t>
  </si>
  <si>
    <t>2801513</t>
  </si>
  <si>
    <t>Xã Xuân Viên</t>
  </si>
  <si>
    <t>2801515</t>
  </si>
  <si>
    <t>Xã Xuân Thủy</t>
  </si>
  <si>
    <t>2801517</t>
  </si>
  <si>
    <t>2801519</t>
  </si>
  <si>
    <t>Xã Nga Hoàng</t>
  </si>
  <si>
    <t>2801521</t>
  </si>
  <si>
    <t>Xã Thượng Long</t>
  </si>
  <si>
    <t>2801523</t>
  </si>
  <si>
    <t>2801525</t>
  </si>
  <si>
    <t>2801527</t>
  </si>
  <si>
    <t>Xã Phúc Khánh</t>
  </si>
  <si>
    <t>2801529</t>
  </si>
  <si>
    <t>2801531</t>
  </si>
  <si>
    <t>Xã Ngọc Lập</t>
  </si>
  <si>
    <t>2801533</t>
  </si>
  <si>
    <t>Xã Ngọc Đồng</t>
  </si>
  <si>
    <t>2801701</t>
  </si>
  <si>
    <t>Thị Trấn Hưng Hóa</t>
  </si>
  <si>
    <t>2801703</t>
  </si>
  <si>
    <t>Xã Hiền Quan</t>
  </si>
  <si>
    <t>2801705</t>
  </si>
  <si>
    <t>Xã Vực Trường</t>
  </si>
  <si>
    <t>2801707</t>
  </si>
  <si>
    <t>Xã Thanh Uyên</t>
  </si>
  <si>
    <t>2801709</t>
  </si>
  <si>
    <t>Xã Hương Nha</t>
  </si>
  <si>
    <t>2801711</t>
  </si>
  <si>
    <t>2801713</t>
  </si>
  <si>
    <t>2801715</t>
  </si>
  <si>
    <t>Xã Văn Lương</t>
  </si>
  <si>
    <t>2801717</t>
  </si>
  <si>
    <t>Xã Tứ Mỹ</t>
  </si>
  <si>
    <t>2801719</t>
  </si>
  <si>
    <t>Xã Hùng Đô</t>
  </si>
  <si>
    <t>2801721</t>
  </si>
  <si>
    <t>Xã Phương Thịnh</t>
  </si>
  <si>
    <t>2801723</t>
  </si>
  <si>
    <t>Xã Quang Húc</t>
  </si>
  <si>
    <t>2801725</t>
  </si>
  <si>
    <t>Xã Tề Lễ</t>
  </si>
  <si>
    <t>2801727</t>
  </si>
  <si>
    <t>Xã Cổ Tiết</t>
  </si>
  <si>
    <t>2801729</t>
  </si>
  <si>
    <t>Xã Hương Nộn</t>
  </si>
  <si>
    <t>2801731</t>
  </si>
  <si>
    <t>2801733</t>
  </si>
  <si>
    <t>Xã Thọ Văn</t>
  </si>
  <si>
    <t>2801735</t>
  </si>
  <si>
    <t>Xã Dậu Dương</t>
  </si>
  <si>
    <t>2801737</t>
  </si>
  <si>
    <t>2801739</t>
  </si>
  <si>
    <t>Xã Hồng Đà</t>
  </si>
  <si>
    <t>2801901</t>
  </si>
  <si>
    <t>Thị Trấn Thanh Sơn</t>
  </si>
  <si>
    <t>2801903</t>
  </si>
  <si>
    <t>Xã Sơn Hùng</t>
  </si>
  <si>
    <t>2801905</t>
  </si>
  <si>
    <t>Xã Thục Luyện</t>
  </si>
  <si>
    <t>2801907</t>
  </si>
  <si>
    <t>Xã Giáp Lai</t>
  </si>
  <si>
    <t>2801909</t>
  </si>
  <si>
    <t>Xã Thạch Khoán</t>
  </si>
  <si>
    <t>2801911</t>
  </si>
  <si>
    <t>Xã Địch Quả</t>
  </si>
  <si>
    <t>2801913</t>
  </si>
  <si>
    <t>Xã Cự Thắng</t>
  </si>
  <si>
    <t>2801915</t>
  </si>
  <si>
    <t>Xã Tất Thắng</t>
  </si>
  <si>
    <t>2801917</t>
  </si>
  <si>
    <t>Xã Cự Đồng</t>
  </si>
  <si>
    <t>2801919</t>
  </si>
  <si>
    <t>Xã Thắng Sơn</t>
  </si>
  <si>
    <t>2801921</t>
  </si>
  <si>
    <t>Xã Hương Cần</t>
  </si>
  <si>
    <t>2801923</t>
  </si>
  <si>
    <t>2801925</t>
  </si>
  <si>
    <t>Xã Yên Lương</t>
  </si>
  <si>
    <t>2801927</t>
  </si>
  <si>
    <t>2801929</t>
  </si>
  <si>
    <t>2801931</t>
  </si>
  <si>
    <t>Xã Lương Nha</t>
  </si>
  <si>
    <t>2801933</t>
  </si>
  <si>
    <t>Xã Tinh Nhuệ</t>
  </si>
  <si>
    <t>2801935</t>
  </si>
  <si>
    <t>2801937</t>
  </si>
  <si>
    <t>Xã Võ Miếu</t>
  </si>
  <si>
    <t>2801939</t>
  </si>
  <si>
    <t>Xã Văn Miếu</t>
  </si>
  <si>
    <t>2801941</t>
  </si>
  <si>
    <t>Xã Khả Cửu</t>
  </si>
  <si>
    <t>2801943</t>
  </si>
  <si>
    <t>Xã Đông Cửu</t>
  </si>
  <si>
    <t>2801945</t>
  </si>
  <si>
    <t>Xã Thượng Cửu</t>
  </si>
  <si>
    <t>2802101</t>
  </si>
  <si>
    <t>Thị Trấn Sông Thao</t>
  </si>
  <si>
    <t>2802103</t>
  </si>
  <si>
    <t>Xã Tiên Lương</t>
  </si>
  <si>
    <t>2802105</t>
  </si>
  <si>
    <t>2802107</t>
  </si>
  <si>
    <t>Xã Ngô Xá</t>
  </si>
  <si>
    <t>2802109</t>
  </si>
  <si>
    <t>Xã Phượng Vĩ</t>
  </si>
  <si>
    <t>2802111</t>
  </si>
  <si>
    <t>Xã Phương Xá</t>
  </si>
  <si>
    <t>2802113</t>
  </si>
  <si>
    <t>2802115</t>
  </si>
  <si>
    <t>Xã Đồng Cam</t>
  </si>
  <si>
    <t>2802117</t>
  </si>
  <si>
    <t>Xã Thụy Liễu</t>
  </si>
  <si>
    <t>2802119</t>
  </si>
  <si>
    <t>2802121</t>
  </si>
  <si>
    <t>Xã Tùng Khê</t>
  </si>
  <si>
    <t>2802123</t>
  </si>
  <si>
    <t>Xã Văn Bán</t>
  </si>
  <si>
    <t>2802125</t>
  </si>
  <si>
    <t>Xã Sơn Nga</t>
  </si>
  <si>
    <t>2802127</t>
  </si>
  <si>
    <t>Xã Sai Nga</t>
  </si>
  <si>
    <t>2802129</t>
  </si>
  <si>
    <t>Xã Cấp Dẫn</t>
  </si>
  <si>
    <t>2802131</t>
  </si>
  <si>
    <t>Xã Thanh Nga</t>
  </si>
  <si>
    <t>2802133</t>
  </si>
  <si>
    <t>Xã Xương Thịnh</t>
  </si>
  <si>
    <t>2802135</t>
  </si>
  <si>
    <t>Xã Phú Khê</t>
  </si>
  <si>
    <t>2802137</t>
  </si>
  <si>
    <t>Xã Sơn Tình</t>
  </si>
  <si>
    <t>2802139</t>
  </si>
  <si>
    <t>Xã Hương Lung</t>
  </si>
  <si>
    <t>2802141</t>
  </si>
  <si>
    <t>Xã Yên Tập</t>
  </si>
  <si>
    <t>2802143</t>
  </si>
  <si>
    <t>Xã Tạ Xá</t>
  </si>
  <si>
    <t>2802145</t>
  </si>
  <si>
    <t>Xã Tình Cương</t>
  </si>
  <si>
    <t>2802147</t>
  </si>
  <si>
    <t>2802149</t>
  </si>
  <si>
    <t>Xã Chương Xá</t>
  </si>
  <si>
    <t>2802151</t>
  </si>
  <si>
    <t>Xã Hiền Đa</t>
  </si>
  <si>
    <t>2802153</t>
  </si>
  <si>
    <t>Xã Văn Khúc</t>
  </si>
  <si>
    <t>2802155</t>
  </si>
  <si>
    <t>Xã Cát Trù</t>
  </si>
  <si>
    <t>2802157</t>
  </si>
  <si>
    <t>Xã Điêu Lương</t>
  </si>
  <si>
    <t>2802159</t>
  </si>
  <si>
    <t>Xã Yên Dưỡng</t>
  </si>
  <si>
    <t>2802161</t>
  </si>
  <si>
    <t>Xã Đồng Lương</t>
  </si>
  <si>
    <t>2802301</t>
  </si>
  <si>
    <t>Thị Trấn Phong Châu</t>
  </si>
  <si>
    <t>2802303</t>
  </si>
  <si>
    <t>Xã Hùng Lô</t>
  </si>
  <si>
    <t>2802305</t>
  </si>
  <si>
    <t>Xã Kim Đức</t>
  </si>
  <si>
    <t>2802307</t>
  </si>
  <si>
    <t>2802309</t>
  </si>
  <si>
    <t>Xã Liên Hoa</t>
  </si>
  <si>
    <t>2802311</t>
  </si>
  <si>
    <t>Xã Trạm Thản</t>
  </si>
  <si>
    <t>2802313</t>
  </si>
  <si>
    <t>Xã Trị Quận</t>
  </si>
  <si>
    <t>2802315</t>
  </si>
  <si>
    <t>Xã Trung Giáp</t>
  </si>
  <si>
    <t>2802317</t>
  </si>
  <si>
    <t>Xã Hạ Giáp</t>
  </si>
  <si>
    <t>2802319</t>
  </si>
  <si>
    <t>Xã Bảo Thanh</t>
  </si>
  <si>
    <t>2802321</t>
  </si>
  <si>
    <t>Xã Tiên Phú</t>
  </si>
  <si>
    <t>2802323</t>
  </si>
  <si>
    <t>Xã Gia Thanh</t>
  </si>
  <si>
    <t>2802325</t>
  </si>
  <si>
    <t>Xã Tiên Du</t>
  </si>
  <si>
    <t>2802327</t>
  </si>
  <si>
    <t>Xã Phú Nham</t>
  </si>
  <si>
    <t>2802329</t>
  </si>
  <si>
    <t>Xã Phú Lộc</t>
  </si>
  <si>
    <t>2802333</t>
  </si>
  <si>
    <t>Xã Bình Bộ</t>
  </si>
  <si>
    <t>2802335</t>
  </si>
  <si>
    <t>Xã An Đạo</t>
  </si>
  <si>
    <t>2802337</t>
  </si>
  <si>
    <t>Xã Tử Đà</t>
  </si>
  <si>
    <t>2802339</t>
  </si>
  <si>
    <t>2802347</t>
  </si>
  <si>
    <t>Xã Vĩnh Phú</t>
  </si>
  <si>
    <t>2802349</t>
  </si>
  <si>
    <t>Xã Lệ Mỹ</t>
  </si>
  <si>
    <t>2802501</t>
  </si>
  <si>
    <t>Xã Tam Thanh</t>
  </si>
  <si>
    <t>2802503</t>
  </si>
  <si>
    <t>Xã Vĩnh Tiền</t>
  </si>
  <si>
    <t>2802505</t>
  </si>
  <si>
    <t>Xã Văn Luông</t>
  </si>
  <si>
    <t>2802507</t>
  </si>
  <si>
    <t>Xã Long Cốc</t>
  </si>
  <si>
    <t>2802509</t>
  </si>
  <si>
    <t>Xã Minh Đài</t>
  </si>
  <si>
    <t>2802511</t>
  </si>
  <si>
    <t>Xã Xuân Đài</t>
  </si>
  <si>
    <t>2802513</t>
  </si>
  <si>
    <t>Xã Kim Thượng</t>
  </si>
  <si>
    <t>2802515</t>
  </si>
  <si>
    <t>2802517</t>
  </si>
  <si>
    <t>Xã Mỹ Thuận</t>
  </si>
  <si>
    <t>2802519</t>
  </si>
  <si>
    <t>Xã Thu Ngạc</t>
  </si>
  <si>
    <t>2802521</t>
  </si>
  <si>
    <t>2802523</t>
  </si>
  <si>
    <t>Xã Thạch Kiệt</t>
  </si>
  <si>
    <t>2802525</t>
  </si>
  <si>
    <t>Xã Kiệt Sơn</t>
  </si>
  <si>
    <t>2802527</t>
  </si>
  <si>
    <t>2802529</t>
  </si>
  <si>
    <t>Xã Lai Đồng</t>
  </si>
  <si>
    <t>2802531</t>
  </si>
  <si>
    <t>2802533</t>
  </si>
  <si>
    <t>Xã Thu Cúc</t>
  </si>
  <si>
    <t>2900101</t>
  </si>
  <si>
    <t>Phường Tích Sơn</t>
  </si>
  <si>
    <t>2900103</t>
  </si>
  <si>
    <t>Phường Đống Đa</t>
  </si>
  <si>
    <t>2900105</t>
  </si>
  <si>
    <t>Phường Liên Bảo</t>
  </si>
  <si>
    <t>2900107</t>
  </si>
  <si>
    <t>Phường Hội Hợp</t>
  </si>
  <si>
    <t>2900109</t>
  </si>
  <si>
    <t>2900111</t>
  </si>
  <si>
    <t>2900113</t>
  </si>
  <si>
    <t>Thị Trấn Tam Đảo</t>
  </si>
  <si>
    <t>2900115</t>
  </si>
  <si>
    <t>Xã Định Trung</t>
  </si>
  <si>
    <t>2900117</t>
  </si>
  <si>
    <t>Xã Khai Quang</t>
  </si>
  <si>
    <t>2900119</t>
  </si>
  <si>
    <t>Xã Thanh Trù</t>
  </si>
  <si>
    <t>2900301</t>
  </si>
  <si>
    <t>Thị Trấn Lập Thạch</t>
  </si>
  <si>
    <t>2900303</t>
  </si>
  <si>
    <t>Xã Đạo Trù</t>
  </si>
  <si>
    <t>2900305</t>
  </si>
  <si>
    <t>Xã Yên Dương</t>
  </si>
  <si>
    <t>2900307</t>
  </si>
  <si>
    <t>2900309</t>
  </si>
  <si>
    <t>2900311</t>
  </si>
  <si>
    <t>Xã Hợp Lý</t>
  </si>
  <si>
    <t>2900313</t>
  </si>
  <si>
    <t>Xã Lãng Công</t>
  </si>
  <si>
    <t>2900315</t>
  </si>
  <si>
    <t>Xã Quang Yên</t>
  </si>
  <si>
    <t>2900317</t>
  </si>
  <si>
    <t>Xã Bạch Lưu</t>
  </si>
  <si>
    <t>2900319</t>
  </si>
  <si>
    <t>Xã Hải Lựu</t>
  </si>
  <si>
    <t>2900321</t>
  </si>
  <si>
    <t>Xã Bồ Lý</t>
  </si>
  <si>
    <t>2900323</t>
  </si>
  <si>
    <t>Xã Bắc Bình</t>
  </si>
  <si>
    <t>2900325</t>
  </si>
  <si>
    <t>2900327</t>
  </si>
  <si>
    <t>Xã Liễn Sơn</t>
  </si>
  <si>
    <t>2900329</t>
  </si>
  <si>
    <t>2900331</t>
  </si>
  <si>
    <t>Xã Vân Trục</t>
  </si>
  <si>
    <t>2900333</t>
  </si>
  <si>
    <t>Xã Đồng Quế</t>
  </si>
  <si>
    <t>2900335</t>
  </si>
  <si>
    <t>Xã Nhân Đạo</t>
  </si>
  <si>
    <t>2900337</t>
  </si>
  <si>
    <t>Xã Đôn Nhân</t>
  </si>
  <si>
    <t>2900339</t>
  </si>
  <si>
    <t>Xã Phương Khoan</t>
  </si>
  <si>
    <t>2900341</t>
  </si>
  <si>
    <t>2900343</t>
  </si>
  <si>
    <t>Xã Tử Du</t>
  </si>
  <si>
    <t>2900345</t>
  </si>
  <si>
    <t>2900347</t>
  </si>
  <si>
    <t>Xã Nhạo Sơn</t>
  </si>
  <si>
    <t>2900349</t>
  </si>
  <si>
    <t>2900351</t>
  </si>
  <si>
    <t>Xã Như Thụy</t>
  </si>
  <si>
    <t>2900353</t>
  </si>
  <si>
    <t>Xã Yên Thạch</t>
  </si>
  <si>
    <t>2900355</t>
  </si>
  <si>
    <t>Xã Bàn Giản</t>
  </si>
  <si>
    <t>2900357</t>
  </si>
  <si>
    <t>Xã Xuân Lôi</t>
  </si>
  <si>
    <t>2900359</t>
  </si>
  <si>
    <t>Xã Đồng Ích</t>
  </si>
  <si>
    <t>2900361</t>
  </si>
  <si>
    <t>Xã Tiên Lữ</t>
  </si>
  <si>
    <t>2900363</t>
  </si>
  <si>
    <t>Xã Văn Quán</t>
  </si>
  <si>
    <t>2900365</t>
  </si>
  <si>
    <t>2900367</t>
  </si>
  <si>
    <t>Xã Tứ Yên</t>
  </si>
  <si>
    <t>2900369</t>
  </si>
  <si>
    <t>Xã Đức Bác</t>
  </si>
  <si>
    <t>2900371</t>
  </si>
  <si>
    <t>Xã Đình Chu</t>
  </si>
  <si>
    <t>2900373</t>
  </si>
  <si>
    <t>Xã Cao Phong</t>
  </si>
  <si>
    <t>2900375</t>
  </si>
  <si>
    <t>Xã Triệu Đề</t>
  </si>
  <si>
    <t>2900377</t>
  </si>
  <si>
    <t>2900501</t>
  </si>
  <si>
    <t>Xã Hoàng Hoa</t>
  </si>
  <si>
    <t>2900503</t>
  </si>
  <si>
    <t>Xã Đồng Tĩnh</t>
  </si>
  <si>
    <t>2900505</t>
  </si>
  <si>
    <t>Thị Trấn Hợp Hòa</t>
  </si>
  <si>
    <t>2900507</t>
  </si>
  <si>
    <t>Xã Kim Long</t>
  </si>
  <si>
    <t>2900509</t>
  </si>
  <si>
    <t>Xã Hướng Đạo</t>
  </si>
  <si>
    <t>2900511</t>
  </si>
  <si>
    <t>Xã Đạo Tú</t>
  </si>
  <si>
    <t>2900513</t>
  </si>
  <si>
    <t>2900515</t>
  </si>
  <si>
    <t>2900517</t>
  </si>
  <si>
    <t>Xã Duy Phiên</t>
  </si>
  <si>
    <t>2900519</t>
  </si>
  <si>
    <t>Xã Hoàng Đan</t>
  </si>
  <si>
    <t>2900521</t>
  </si>
  <si>
    <t>Xã Hoàng Lâu</t>
  </si>
  <si>
    <t>2900523</t>
  </si>
  <si>
    <t>2900525</t>
  </si>
  <si>
    <t>2900701</t>
  </si>
  <si>
    <t>Thị Trấn Vĩnh Tường</t>
  </si>
  <si>
    <t>2900703</t>
  </si>
  <si>
    <t>Xã Kim Xá</t>
  </si>
  <si>
    <t>2900705</t>
  </si>
  <si>
    <t>2900707</t>
  </si>
  <si>
    <t>Xã Chấn Hưng</t>
  </si>
  <si>
    <t>2900709</t>
  </si>
  <si>
    <t>2900711</t>
  </si>
  <si>
    <t>2900713</t>
  </si>
  <si>
    <t>Xã Việt Xuân</t>
  </si>
  <si>
    <t>2900715</t>
  </si>
  <si>
    <t>Xã Bồ Sao</t>
  </si>
  <si>
    <t>2900717</t>
  </si>
  <si>
    <t>2900719</t>
  </si>
  <si>
    <t>2900721</t>
  </si>
  <si>
    <t>Xã Lũng Hòa</t>
  </si>
  <si>
    <t>2900723</t>
  </si>
  <si>
    <t>Xã Cao Đại</t>
  </si>
  <si>
    <t>2900725</t>
  </si>
  <si>
    <t>Xã Thổ Tang</t>
  </si>
  <si>
    <t>2900727</t>
  </si>
  <si>
    <t>Xã Vĩnh Sơn</t>
  </si>
  <si>
    <t>2900729</t>
  </si>
  <si>
    <t>2900731</t>
  </si>
  <si>
    <t>2900733</t>
  </si>
  <si>
    <t>2900735</t>
  </si>
  <si>
    <t>Xã Thượng Trưng</t>
  </si>
  <si>
    <t>2900737</t>
  </si>
  <si>
    <t>Xã Vũ Di</t>
  </si>
  <si>
    <t>2900739</t>
  </si>
  <si>
    <t>Xã Lý Nhân</t>
  </si>
  <si>
    <t>2900741</t>
  </si>
  <si>
    <t>Xã Tuân Chính</t>
  </si>
  <si>
    <t>2900743</t>
  </si>
  <si>
    <t>Xã Vân Xuân</t>
  </si>
  <si>
    <t>2900745</t>
  </si>
  <si>
    <t>Xã Tam Phúc</t>
  </si>
  <si>
    <t>2900747</t>
  </si>
  <si>
    <t>Xã Tứ Trưng</t>
  </si>
  <si>
    <t>2900749</t>
  </si>
  <si>
    <t>Xã Ngũ Kiên</t>
  </si>
  <si>
    <t>2900751</t>
  </si>
  <si>
    <t>2900753</t>
  </si>
  <si>
    <t>Xã Vĩnh Thịnh</t>
  </si>
  <si>
    <t>2900755</t>
  </si>
  <si>
    <t>Xã Phú Đa</t>
  </si>
  <si>
    <t>2900757</t>
  </si>
  <si>
    <t>Xã Vĩnh Ninh</t>
  </si>
  <si>
    <t>2900901</t>
  </si>
  <si>
    <t>Thị Trấn Yên Lạc</t>
  </si>
  <si>
    <t>2900903</t>
  </si>
  <si>
    <t>Xã Đồng Cương</t>
  </si>
  <si>
    <t>2900905</t>
  </si>
  <si>
    <t>2900907</t>
  </si>
  <si>
    <t>2900909</t>
  </si>
  <si>
    <t>Xã Trung Nguyên</t>
  </si>
  <si>
    <t>2900911</t>
  </si>
  <si>
    <t>Xã Tề Lỗ</t>
  </si>
  <si>
    <t>2900913</t>
  </si>
  <si>
    <t>Xã Tam Hồng</t>
  </si>
  <si>
    <t>2900915</t>
  </si>
  <si>
    <t>Xã Yên Đồng</t>
  </si>
  <si>
    <t>2900917</t>
  </si>
  <si>
    <t>2900919</t>
  </si>
  <si>
    <t>2900921</t>
  </si>
  <si>
    <t>Xã Yên Phương</t>
  </si>
  <si>
    <t>2900923</t>
  </si>
  <si>
    <t>Xã Hồng Phương</t>
  </si>
  <si>
    <t>2900925</t>
  </si>
  <si>
    <t>Xã Trung Kiên</t>
  </si>
  <si>
    <t>2900927</t>
  </si>
  <si>
    <t>2900929</t>
  </si>
  <si>
    <t>Xã Đại Tự</t>
  </si>
  <si>
    <t>2900931</t>
  </si>
  <si>
    <t>Xã Hồng Châu</t>
  </si>
  <si>
    <t>2900933</t>
  </si>
  <si>
    <t>2901101</t>
  </si>
  <si>
    <t>2901103</t>
  </si>
  <si>
    <t>Xã Hợp Châu</t>
  </si>
  <si>
    <t>2901105</t>
  </si>
  <si>
    <t>2901107</t>
  </si>
  <si>
    <t>2901109</t>
  </si>
  <si>
    <t>2901111</t>
  </si>
  <si>
    <t>Xã Đại Đình</t>
  </si>
  <si>
    <t>2901113</t>
  </si>
  <si>
    <t>Xã Tam Quan</t>
  </si>
  <si>
    <t>2901115</t>
  </si>
  <si>
    <t>2901117</t>
  </si>
  <si>
    <t>2901301</t>
  </si>
  <si>
    <t>Thị Trấn Hương Canh</t>
  </si>
  <si>
    <t>2901303</t>
  </si>
  <si>
    <t>Xã Trung Mỹ</t>
  </si>
  <si>
    <t>2901305</t>
  </si>
  <si>
    <t>Xã Phú Xuân</t>
  </si>
  <si>
    <t>2901307</t>
  </si>
  <si>
    <t>2901309</t>
  </si>
  <si>
    <t>Xã Bá Hiến</t>
  </si>
  <si>
    <t>2901311</t>
  </si>
  <si>
    <t>2901313</t>
  </si>
  <si>
    <t>2901315</t>
  </si>
  <si>
    <t>Xã Tam Hợp</t>
  </si>
  <si>
    <t>2901317</t>
  </si>
  <si>
    <t>Xã Quất Lưu</t>
  </si>
  <si>
    <t>2901319</t>
  </si>
  <si>
    <t>Xã Sơn Lôi</t>
  </si>
  <si>
    <t>2901321</t>
  </si>
  <si>
    <t>2901323</t>
  </si>
  <si>
    <t>2901325</t>
  </si>
  <si>
    <t>Xã Thanh Lãng</t>
  </si>
  <si>
    <t>2901501</t>
  </si>
  <si>
    <t>Phường Trưng Trắc</t>
  </si>
  <si>
    <t>2901503</t>
  </si>
  <si>
    <t>2901505</t>
  </si>
  <si>
    <t>Phường Trưng Nhị</t>
  </si>
  <si>
    <t>2901507</t>
  </si>
  <si>
    <t>Phường Phúc Thắng</t>
  </si>
  <si>
    <t>2901509</t>
  </si>
  <si>
    <t>Phường Xuân Hòa</t>
  </si>
  <si>
    <t>2901511</t>
  </si>
  <si>
    <t>2901513</t>
  </si>
  <si>
    <t>2901515</t>
  </si>
  <si>
    <t>Xã Nam Viêm</t>
  </si>
  <si>
    <t>2901517</t>
  </si>
  <si>
    <t>Xã Tiền Châu</t>
  </si>
  <si>
    <t>3000101</t>
  </si>
  <si>
    <t>Phường Phương Lâm</t>
  </si>
  <si>
    <t>3000103</t>
  </si>
  <si>
    <t>Phường Đồng Tiến</t>
  </si>
  <si>
    <t>3000105</t>
  </si>
  <si>
    <t>Phường Chăm Mát</t>
  </si>
  <si>
    <t>3000107</t>
  </si>
  <si>
    <t>3000109</t>
  </si>
  <si>
    <t>Phường Tân Hòa</t>
  </si>
  <si>
    <t>3000111</t>
  </si>
  <si>
    <t>Phường Hữu Nghị</t>
  </si>
  <si>
    <t>3000113</t>
  </si>
  <si>
    <t>Xã Yên Mông</t>
  </si>
  <si>
    <t>3000115</t>
  </si>
  <si>
    <t>3000117</t>
  </si>
  <si>
    <t>Xã Thịnh Lang</t>
  </si>
  <si>
    <t>3000119</t>
  </si>
  <si>
    <t>Xã Sủ Ngòi</t>
  </si>
  <si>
    <t>3000121</t>
  </si>
  <si>
    <t>3000123</t>
  </si>
  <si>
    <t>3000125</t>
  </si>
  <si>
    <t>3000127</t>
  </si>
  <si>
    <t>3000129</t>
  </si>
  <si>
    <t>3000301</t>
  </si>
  <si>
    <t>Thị Trấn Đà Bắc</t>
  </si>
  <si>
    <t>3000303</t>
  </si>
  <si>
    <t>Xã Đồng Nghê</t>
  </si>
  <si>
    <t>3000305</t>
  </si>
  <si>
    <t>Xã Suối Nánh</t>
  </si>
  <si>
    <t>3000307</t>
  </si>
  <si>
    <t>Xã Mường Tuổng</t>
  </si>
  <si>
    <t>3000309</t>
  </si>
  <si>
    <t>Xã Giáp Đắt</t>
  </si>
  <si>
    <t>3000311</t>
  </si>
  <si>
    <t>Xã Mường Chiềng</t>
  </si>
  <si>
    <t>3000313</t>
  </si>
  <si>
    <t>Xã Tân Pheo</t>
  </si>
  <si>
    <t>3000315</t>
  </si>
  <si>
    <t>Xã Đồng Chum</t>
  </si>
  <si>
    <t>3000317</t>
  </si>
  <si>
    <t>3000319</t>
  </si>
  <si>
    <t>Xã Đồng Ruộng</t>
  </si>
  <si>
    <t>3000321</t>
  </si>
  <si>
    <t>3000323</t>
  </si>
  <si>
    <t>Xã Tu Lý</t>
  </si>
  <si>
    <t>3000325</t>
  </si>
  <si>
    <t>Xã Hào Lý</t>
  </si>
  <si>
    <t>3000327</t>
  </si>
  <si>
    <t>3000329</t>
  </si>
  <si>
    <t>Xã Toàn Sơn</t>
  </si>
  <si>
    <t>3000331</t>
  </si>
  <si>
    <t>3000333</t>
  </si>
  <si>
    <t>Xã Vầy Nưa</t>
  </si>
  <si>
    <t>3000335</t>
  </si>
  <si>
    <t>3000337</t>
  </si>
  <si>
    <t>3000339</t>
  </si>
  <si>
    <t>3000501</t>
  </si>
  <si>
    <t>Thị Trấn Mai Châu</t>
  </si>
  <si>
    <t>3000503</t>
  </si>
  <si>
    <t>Xã Tân Mai</t>
  </si>
  <si>
    <t>3000505</t>
  </si>
  <si>
    <t>Xã Phúc Sạn</t>
  </si>
  <si>
    <t>3000507</t>
  </si>
  <si>
    <t>Xã Pà Cò</t>
  </si>
  <si>
    <t>3000509</t>
  </si>
  <si>
    <t>Xã Hang Kia</t>
  </si>
  <si>
    <t>3000511</t>
  </si>
  <si>
    <t>Xã Ba Khan</t>
  </si>
  <si>
    <t>3000512</t>
  </si>
  <si>
    <t>3000513</t>
  </si>
  <si>
    <t>Xã Bao La</t>
  </si>
  <si>
    <t>3000515</t>
  </si>
  <si>
    <t>Xã Piềng Vế</t>
  </si>
  <si>
    <t>3000517</t>
  </si>
  <si>
    <t>Xã Đồng Bảng</t>
  </si>
  <si>
    <t>3000519</t>
  </si>
  <si>
    <t>Xã Cun Pheo</t>
  </si>
  <si>
    <t>3000521</t>
  </si>
  <si>
    <t>Xã Tòng Đậu</t>
  </si>
  <si>
    <t>3000523</t>
  </si>
  <si>
    <t>Xã Nà Mèo</t>
  </si>
  <si>
    <t>3000525</t>
  </si>
  <si>
    <t>Xã Thung Khe</t>
  </si>
  <si>
    <t>3000527</t>
  </si>
  <si>
    <t>Xã Săm Khóe</t>
  </si>
  <si>
    <t>3000529</t>
  </si>
  <si>
    <t>Xã Nà Phòn</t>
  </si>
  <si>
    <t>3000531</t>
  </si>
  <si>
    <t>Xã Chiềng Châu</t>
  </si>
  <si>
    <t>3000533</t>
  </si>
  <si>
    <t>Xã Mai Hạ</t>
  </si>
  <si>
    <t>3000535</t>
  </si>
  <si>
    <t>Xã Mai Hịch</t>
  </si>
  <si>
    <t>3000537</t>
  </si>
  <si>
    <t>Xã Nong Luông</t>
  </si>
  <si>
    <t>3000539</t>
  </si>
  <si>
    <t>Xã Pù Pin</t>
  </si>
  <si>
    <t>3000541</t>
  </si>
  <si>
    <t>Xã Vạn Mai</t>
  </si>
  <si>
    <t>3000543</t>
  </si>
  <si>
    <t>3000701</t>
  </si>
  <si>
    <t>Thị Trấn Kỳ Sơn</t>
  </si>
  <si>
    <t>3000703</t>
  </si>
  <si>
    <t>Thị Trấn Cao Phong</t>
  </si>
  <si>
    <t>3000705</t>
  </si>
  <si>
    <t>3000707</t>
  </si>
  <si>
    <t>3000709</t>
  </si>
  <si>
    <t>3000711</t>
  </si>
  <si>
    <t>3000713</t>
  </si>
  <si>
    <t>3000715</t>
  </si>
  <si>
    <t>Xã Mông Hóa</t>
  </si>
  <si>
    <t>3000717</t>
  </si>
  <si>
    <t>Xã Dân Hạ</t>
  </si>
  <si>
    <t>3000719</t>
  </si>
  <si>
    <t>Xã Yên Quang</t>
  </si>
  <si>
    <t>3000721</t>
  </si>
  <si>
    <t>3000723</t>
  </si>
  <si>
    <t>Xã Bình Thanh</t>
  </si>
  <si>
    <t>3000725</t>
  </si>
  <si>
    <t>Xã Thung Nai</t>
  </si>
  <si>
    <t>3000727</t>
  </si>
  <si>
    <t>3000729</t>
  </si>
  <si>
    <t>Xã Thu Phong</t>
  </si>
  <si>
    <t>3000731</t>
  </si>
  <si>
    <t>3000733</t>
  </si>
  <si>
    <t>Xã Xuân Phong</t>
  </si>
  <si>
    <t>3000735</t>
  </si>
  <si>
    <t>3000737</t>
  </si>
  <si>
    <t>Xã Tây Phong</t>
  </si>
  <si>
    <t>3000739</t>
  </si>
  <si>
    <t>Xã Dũng Phong</t>
  </si>
  <si>
    <t>3000741</t>
  </si>
  <si>
    <t>3000743</t>
  </si>
  <si>
    <t>3000745</t>
  </si>
  <si>
    <t>3000901</t>
  </si>
  <si>
    <t>Thị Trấn Lương Sơn</t>
  </si>
  <si>
    <t>3000903</t>
  </si>
  <si>
    <t>3000905</t>
  </si>
  <si>
    <t>Xã Tiến Sơn</t>
  </si>
  <si>
    <t>3000907</t>
  </si>
  <si>
    <t>Xã Thành Lập</t>
  </si>
  <si>
    <t>3000909</t>
  </si>
  <si>
    <t>3000911</t>
  </si>
  <si>
    <t>3000913</t>
  </si>
  <si>
    <t>3000915</t>
  </si>
  <si>
    <t>3000917</t>
  </si>
  <si>
    <t>3000919</t>
  </si>
  <si>
    <t>Xã Tân Vinh</t>
  </si>
  <si>
    <t>3000921</t>
  </si>
  <si>
    <t>Xã Nhuận Trạch</t>
  </si>
  <si>
    <t>3000923</t>
  </si>
  <si>
    <t>Xã Cao Răm</t>
  </si>
  <si>
    <t>3000925</t>
  </si>
  <si>
    <t>Xã Cư Yên</t>
  </si>
  <si>
    <t>3000927</t>
  </si>
  <si>
    <t>3000929</t>
  </si>
  <si>
    <t>3000931</t>
  </si>
  <si>
    <t>3000933</t>
  </si>
  <si>
    <t>3000935</t>
  </si>
  <si>
    <t>3000937</t>
  </si>
  <si>
    <t>3000939</t>
  </si>
  <si>
    <t>3001101</t>
  </si>
  <si>
    <t>Thị Trấn Bo</t>
  </si>
  <si>
    <t>3001103</t>
  </si>
  <si>
    <t>Xã Mi Hòa</t>
  </si>
  <si>
    <t>3001105</t>
  </si>
  <si>
    <t>Xã Đú Sáng</t>
  </si>
  <si>
    <t>3001107</t>
  </si>
  <si>
    <t>3001109</t>
  </si>
  <si>
    <t>3001111</t>
  </si>
  <si>
    <t>3001113</t>
  </si>
  <si>
    <t>Xã Hợp Kim</t>
  </si>
  <si>
    <t>3001115</t>
  </si>
  <si>
    <t>3001117</t>
  </si>
  <si>
    <t>Xã Nật Sơn</t>
  </si>
  <si>
    <t>3001119</t>
  </si>
  <si>
    <t>3001121</t>
  </si>
  <si>
    <t>3001123</t>
  </si>
  <si>
    <t>Xã Kim Bôi</t>
  </si>
  <si>
    <t>3001124</t>
  </si>
  <si>
    <t>Xã Thượng Bì</t>
  </si>
  <si>
    <t>3001125</t>
  </si>
  <si>
    <t>Xã Hạ Bì</t>
  </si>
  <si>
    <t>3001126</t>
  </si>
  <si>
    <t>Xã Trung Bì</t>
  </si>
  <si>
    <t>3001127</t>
  </si>
  <si>
    <t>Xã Đông Bắc</t>
  </si>
  <si>
    <t>3001129</t>
  </si>
  <si>
    <t>Xã Lập Chiệng</t>
  </si>
  <si>
    <t>3001131</t>
  </si>
  <si>
    <t>Xã Nam Thượng</t>
  </si>
  <si>
    <t>3001133</t>
  </si>
  <si>
    <t>Xã Vĩnh Đồng</t>
  </si>
  <si>
    <t>3001135</t>
  </si>
  <si>
    <t>3001137</t>
  </si>
  <si>
    <t>3001139</t>
  </si>
  <si>
    <t>Xã Kim Tuy</t>
  </si>
  <si>
    <t>3001141</t>
  </si>
  <si>
    <t>Xã Thượng Tiến</t>
  </si>
  <si>
    <t>3001143</t>
  </si>
  <si>
    <t>Xã Nuông Dăm</t>
  </si>
  <si>
    <t>3001145</t>
  </si>
  <si>
    <t>3001147</t>
  </si>
  <si>
    <t>Xã Kim Tiến</t>
  </si>
  <si>
    <t>3001149</t>
  </si>
  <si>
    <t>Xã Cuối Hạ</t>
  </si>
  <si>
    <t>3001151</t>
  </si>
  <si>
    <t>Xã Sào Báy</t>
  </si>
  <si>
    <t>3001301</t>
  </si>
  <si>
    <t>Thị Trấn Mường Khến</t>
  </si>
  <si>
    <t>3001303</t>
  </si>
  <si>
    <t>Xã Ngòi Hoa</t>
  </si>
  <si>
    <t>3001305</t>
  </si>
  <si>
    <t>3001307</t>
  </si>
  <si>
    <t>Xã Phú Vinh</t>
  </si>
  <si>
    <t>3001309</t>
  </si>
  <si>
    <t>3001311</t>
  </si>
  <si>
    <t>Xã Mỹ Hòa</t>
  </si>
  <si>
    <t>3001313</t>
  </si>
  <si>
    <t>Xã Quy Hậu</t>
  </si>
  <si>
    <t>3001315</t>
  </si>
  <si>
    <t>3001317</t>
  </si>
  <si>
    <t>Xã Mãn Đức</t>
  </si>
  <si>
    <t>3001319</t>
  </si>
  <si>
    <t>Xã Quyết Chiến</t>
  </si>
  <si>
    <t>3001321</t>
  </si>
  <si>
    <t>Xã Địch Giáo</t>
  </si>
  <si>
    <t>3001323</t>
  </si>
  <si>
    <t>3001325</t>
  </si>
  <si>
    <t>Xã Tử Nê</t>
  </si>
  <si>
    <t>3001327</t>
  </si>
  <si>
    <t>3001329</t>
  </si>
  <si>
    <t>Xã Thanh Hối</t>
  </si>
  <si>
    <t>3001331</t>
  </si>
  <si>
    <t>Xã Đông Lai</t>
  </si>
  <si>
    <t>3001333</t>
  </si>
  <si>
    <t>3001335</t>
  </si>
  <si>
    <t>Xã Lũng Vân</t>
  </si>
  <si>
    <t>3001337</t>
  </si>
  <si>
    <t>Xã Quy Mỹ</t>
  </si>
  <si>
    <t>3001339</t>
  </si>
  <si>
    <t>Xã Do Nhân</t>
  </si>
  <si>
    <t>3001341</t>
  </si>
  <si>
    <t>3001343</t>
  </si>
  <si>
    <t>Xã Lỗ Sơn</t>
  </si>
  <si>
    <t>3001345</t>
  </si>
  <si>
    <t>Xã Ngổ Luông</t>
  </si>
  <si>
    <t>3001347</t>
  </si>
  <si>
    <t>Xã Gia Mô</t>
  </si>
  <si>
    <t>3001501</t>
  </si>
  <si>
    <t>Thị Trấn Vụ Bản</t>
  </si>
  <si>
    <t>3001503</t>
  </si>
  <si>
    <t>3001505</t>
  </si>
  <si>
    <t>Xã Miền Đồi</t>
  </si>
  <si>
    <t>3001507</t>
  </si>
  <si>
    <t>3001509</t>
  </si>
  <si>
    <t>Xã Tuân Đạo</t>
  </si>
  <si>
    <t>3001511</t>
  </si>
  <si>
    <t>Xã Văn Nghĩa</t>
  </si>
  <si>
    <t>3001513</t>
  </si>
  <si>
    <t>3001515</t>
  </si>
  <si>
    <t>3001517</t>
  </si>
  <si>
    <t>Xã Nhân Nghĩa</t>
  </si>
  <si>
    <t>3001519</t>
  </si>
  <si>
    <t>3001521</t>
  </si>
  <si>
    <t>3001523</t>
  </si>
  <si>
    <t>Xã Phúc Tuy</t>
  </si>
  <si>
    <t>3001525</t>
  </si>
  <si>
    <t>3001527</t>
  </si>
  <si>
    <t>3001529</t>
  </si>
  <si>
    <t>Xã Bình Hẻm</t>
  </si>
  <si>
    <t>3001531</t>
  </si>
  <si>
    <t>Xã Chí Đạo</t>
  </si>
  <si>
    <t>3001533</t>
  </si>
  <si>
    <t>Xã Chí Thiện</t>
  </si>
  <si>
    <t>3001535</t>
  </si>
  <si>
    <t>Xã Bình Cảng</t>
  </si>
  <si>
    <t>3001537</t>
  </si>
  <si>
    <t>Xã Bình Chân</t>
  </si>
  <si>
    <t>3001539</t>
  </si>
  <si>
    <t>Xã Định Cư</t>
  </si>
  <si>
    <t>3001541</t>
  </si>
  <si>
    <t>Xã Hương Nhượng</t>
  </si>
  <si>
    <t>3001543</t>
  </si>
  <si>
    <t>Xã Liên Vũ</t>
  </si>
  <si>
    <t>3001547</t>
  </si>
  <si>
    <t>3001549</t>
  </si>
  <si>
    <t>3001551</t>
  </si>
  <si>
    <t>Xã Vũ Lâm</t>
  </si>
  <si>
    <t>3001553</t>
  </si>
  <si>
    <t>3001555</t>
  </si>
  <si>
    <t>Xã Ân Nghĩa</t>
  </si>
  <si>
    <t>3001557</t>
  </si>
  <si>
    <t>Xã Yên Nghiệp</t>
  </si>
  <si>
    <t>3001559</t>
  </si>
  <si>
    <t>Xã Ngọc Lâu</t>
  </si>
  <si>
    <t>3001701</t>
  </si>
  <si>
    <t>Thị Trấn Chi Nê</t>
  </si>
  <si>
    <t>3001703</t>
  </si>
  <si>
    <t>3001705</t>
  </si>
  <si>
    <t>Xã Phú Lão</t>
  </si>
  <si>
    <t>3001707</t>
  </si>
  <si>
    <t>Xã Phú Thành</t>
  </si>
  <si>
    <t>3001709</t>
  </si>
  <si>
    <t>Xã Cố Nghĩa</t>
  </si>
  <si>
    <t>3001711</t>
  </si>
  <si>
    <t>Xã Hưng Thi</t>
  </si>
  <si>
    <t>3001713</t>
  </si>
  <si>
    <t>3001715</t>
  </si>
  <si>
    <t>3001717</t>
  </si>
  <si>
    <t>Xã Khoan Dụ</t>
  </si>
  <si>
    <t>3001719</t>
  </si>
  <si>
    <t>Xã Đồng Môn</t>
  </si>
  <si>
    <t>3001721</t>
  </si>
  <si>
    <t>3001723</t>
  </si>
  <si>
    <t>Xã Yên Bồng</t>
  </si>
  <si>
    <t>3001725</t>
  </si>
  <si>
    <t>3001727</t>
  </si>
  <si>
    <t>3001729</t>
  </si>
  <si>
    <t>Xã Thanh Nông</t>
  </si>
  <si>
    <t>3001901</t>
  </si>
  <si>
    <t>Thị Trấn Hàng Trạm</t>
  </si>
  <si>
    <t>3001903</t>
  </si>
  <si>
    <t>Xã Lạc Sỹ</t>
  </si>
  <si>
    <t>3001905</t>
  </si>
  <si>
    <t>Xã Lạc Hưng</t>
  </si>
  <si>
    <t>3001907</t>
  </si>
  <si>
    <t>Xã Lạc Lương</t>
  </si>
  <si>
    <t>3001909</t>
  </si>
  <si>
    <t>Xã Bảo Hiệu</t>
  </si>
  <si>
    <t>3001910</t>
  </si>
  <si>
    <t>3001911</t>
  </si>
  <si>
    <t>Xã Hữu Lợi</t>
  </si>
  <si>
    <t>3001913</t>
  </si>
  <si>
    <t>Xã Lạc Thịnh</t>
  </si>
  <si>
    <t>3001915</t>
  </si>
  <si>
    <t>3001917</t>
  </si>
  <si>
    <t>Xã Phú Lai</t>
  </si>
  <si>
    <t>3001919</t>
  </si>
  <si>
    <t>3001921</t>
  </si>
  <si>
    <t>Xã Yên Trị</t>
  </si>
  <si>
    <t>3001923</t>
  </si>
  <si>
    <t>Xã Ngọc Lương</t>
  </si>
  <si>
    <t>3100101</t>
  </si>
  <si>
    <t>Phường Trần Tế Xương</t>
  </si>
  <si>
    <t>3100103</t>
  </si>
  <si>
    <t>Phường Hạ Long</t>
  </si>
  <si>
    <t>3100105</t>
  </si>
  <si>
    <t>Phường Vị Xuyên</t>
  </si>
  <si>
    <t>3100107</t>
  </si>
  <si>
    <t>Phường Vị Hoàng</t>
  </si>
  <si>
    <t>3100109</t>
  </si>
  <si>
    <t>3100111</t>
  </si>
  <si>
    <t>Phường Bà Triệu</t>
  </si>
  <si>
    <t>3100113</t>
  </si>
  <si>
    <t>Phường Cửa Bắc</t>
  </si>
  <si>
    <t>3100115</t>
  </si>
  <si>
    <t>3100117</t>
  </si>
  <si>
    <t>3100119</t>
  </si>
  <si>
    <t>3100121</t>
  </si>
  <si>
    <t>Phường Năng Tĩnh</t>
  </si>
  <si>
    <t>3100123</t>
  </si>
  <si>
    <t>Phường Trần Đăng Ninh</t>
  </si>
  <si>
    <t>3100125</t>
  </si>
  <si>
    <t>Phường Trường Thi</t>
  </si>
  <si>
    <t>3100127</t>
  </si>
  <si>
    <t>3100129</t>
  </si>
  <si>
    <t>3100131</t>
  </si>
  <si>
    <t>Xã Mỹ Xá</t>
  </si>
  <si>
    <t>3100133</t>
  </si>
  <si>
    <t>Xã Lộc Hạ</t>
  </si>
  <si>
    <t>3100135</t>
  </si>
  <si>
    <t>Xã Lộc Vượng</t>
  </si>
  <si>
    <t>3100137</t>
  </si>
  <si>
    <t>Xã Lộc An</t>
  </si>
  <si>
    <t>3100139</t>
  </si>
  <si>
    <t>Xã Lộc Hòa</t>
  </si>
  <si>
    <t>3100141</t>
  </si>
  <si>
    <t>3100143</t>
  </si>
  <si>
    <t>Xã Nam Vân</t>
  </si>
  <si>
    <t>3100145</t>
  </si>
  <si>
    <t>Phường Trần Quang Khải</t>
  </si>
  <si>
    <t>3100301</t>
  </si>
  <si>
    <t>Thị Trấn Gôi</t>
  </si>
  <si>
    <t>3100303</t>
  </si>
  <si>
    <t>3100305</t>
  </si>
  <si>
    <t>Xã Hợp Hưng</t>
  </si>
  <si>
    <t>3100307</t>
  </si>
  <si>
    <t>3100309</t>
  </si>
  <si>
    <t>Xã Vĩnh Hào</t>
  </si>
  <si>
    <t>3100311</t>
  </si>
  <si>
    <t>3100313</t>
  </si>
  <si>
    <t>3100315</t>
  </si>
  <si>
    <t>3100317</t>
  </si>
  <si>
    <t>3100319</t>
  </si>
  <si>
    <t>3100321</t>
  </si>
  <si>
    <t>Xã Hiển Khánh</t>
  </si>
  <si>
    <t>3100323</t>
  </si>
  <si>
    <t>Xã Liên Bảo</t>
  </si>
  <si>
    <t>3100325</t>
  </si>
  <si>
    <t>3100327</t>
  </si>
  <si>
    <t>Xã Minh Thuận</t>
  </si>
  <si>
    <t>3100329</t>
  </si>
  <si>
    <t>Xã Kim Thái</t>
  </si>
  <si>
    <t>3100331</t>
  </si>
  <si>
    <t>3100333</t>
  </si>
  <si>
    <t>Xã Thành Lợi</t>
  </si>
  <si>
    <t>3100335</t>
  </si>
  <si>
    <t>3100501</t>
  </si>
  <si>
    <t>Thị Trấn Mỹ Lộc</t>
  </si>
  <si>
    <t>3100503</t>
  </si>
  <si>
    <t>Xã Mỹ Phúc</t>
  </si>
  <si>
    <t>3100505</t>
  </si>
  <si>
    <t>3100507</t>
  </si>
  <si>
    <t>3100509</t>
  </si>
  <si>
    <t>Xã Mỹ Thắng</t>
  </si>
  <si>
    <t>3100511</t>
  </si>
  <si>
    <t>Xã Mỹ Thịnh</t>
  </si>
  <si>
    <t>3100513</t>
  </si>
  <si>
    <t>Xã Mỹ Tiến</t>
  </si>
  <si>
    <t>3100515</t>
  </si>
  <si>
    <t>3100517</t>
  </si>
  <si>
    <t>3100519</t>
  </si>
  <si>
    <t>Xã Mỹ Tân</t>
  </si>
  <si>
    <t>3100521</t>
  </si>
  <si>
    <t>Xã Mỹ Trung</t>
  </si>
  <si>
    <t>3100701</t>
  </si>
  <si>
    <t>Thị Trấn Lâm</t>
  </si>
  <si>
    <t>3100703</t>
  </si>
  <si>
    <t>3100705</t>
  </si>
  <si>
    <t>3100707</t>
  </si>
  <si>
    <t>3100709</t>
  </si>
  <si>
    <t>3100711</t>
  </si>
  <si>
    <t>3100713</t>
  </si>
  <si>
    <t>Xã Yên Tân</t>
  </si>
  <si>
    <t>3100715</t>
  </si>
  <si>
    <t>Xã Yên Lợi</t>
  </si>
  <si>
    <t>3100717</t>
  </si>
  <si>
    <t>Xã Yên Minh</t>
  </si>
  <si>
    <t>3100719</t>
  </si>
  <si>
    <t>3100721</t>
  </si>
  <si>
    <t>3100723</t>
  </si>
  <si>
    <t>3100725</t>
  </si>
  <si>
    <t>3100727</t>
  </si>
  <si>
    <t>Xã Yên Xá</t>
  </si>
  <si>
    <t>3100729</t>
  </si>
  <si>
    <t>Xã Yên Chính</t>
  </si>
  <si>
    <t>3100731</t>
  </si>
  <si>
    <t>3100733</t>
  </si>
  <si>
    <t>3100735</t>
  </si>
  <si>
    <t>3100737</t>
  </si>
  <si>
    <t>Xã Yên Khánh</t>
  </si>
  <si>
    <t>3100739</t>
  </si>
  <si>
    <t>Xã Yên Hồng</t>
  </si>
  <si>
    <t>3100741</t>
  </si>
  <si>
    <t>3100743</t>
  </si>
  <si>
    <t>Xã Yên Tiến</t>
  </si>
  <si>
    <t>3100745</t>
  </si>
  <si>
    <t>Xã Yên Bằng</t>
  </si>
  <si>
    <t>3100747</t>
  </si>
  <si>
    <t>Xã Yên Khang</t>
  </si>
  <si>
    <t>3100749</t>
  </si>
  <si>
    <t>3100751</t>
  </si>
  <si>
    <t>3100753</t>
  </si>
  <si>
    <t>3100755</t>
  </si>
  <si>
    <t>Xã Yên Nhân</t>
  </si>
  <si>
    <t>3100757</t>
  </si>
  <si>
    <t>3100759</t>
  </si>
  <si>
    <t>3100761</t>
  </si>
  <si>
    <t>Xã Yên Lộc</t>
  </si>
  <si>
    <t>3100763</t>
  </si>
  <si>
    <t>3100901</t>
  </si>
  <si>
    <t>3100903</t>
  </si>
  <si>
    <t>Xã Nam Mỹ</t>
  </si>
  <si>
    <t>3100905</t>
  </si>
  <si>
    <t>Xã Nam Thắng</t>
  </si>
  <si>
    <t>3100907</t>
  </si>
  <si>
    <t>3100909</t>
  </si>
  <si>
    <t>3100911</t>
  </si>
  <si>
    <t>3100913</t>
  </si>
  <si>
    <t>Xã Nam Toàn</t>
  </si>
  <si>
    <t>3100915</t>
  </si>
  <si>
    <t>3100917</t>
  </si>
  <si>
    <t>3100919</t>
  </si>
  <si>
    <t>3100921</t>
  </si>
  <si>
    <t>Xã Nam Hùng</t>
  </si>
  <si>
    <t>3100923</t>
  </si>
  <si>
    <t>Xã Nam Giang</t>
  </si>
  <si>
    <t>3100925</t>
  </si>
  <si>
    <t>Xã Nam Hoa</t>
  </si>
  <si>
    <t>3100927</t>
  </si>
  <si>
    <t>3100929</t>
  </si>
  <si>
    <t>3100931</t>
  </si>
  <si>
    <t>3100933</t>
  </si>
  <si>
    <t>Xã Nam Thái</t>
  </si>
  <si>
    <t>3100935</t>
  </si>
  <si>
    <t>Xã Nam Lợi</t>
  </si>
  <si>
    <t>3100937</t>
  </si>
  <si>
    <t>Xã Nam Thanh</t>
  </si>
  <si>
    <t>3100939</t>
  </si>
  <si>
    <t>Xã Nam Hải</t>
  </si>
  <si>
    <t>3101101</t>
  </si>
  <si>
    <t>Thị Trấn Cổ Lễ</t>
  </si>
  <si>
    <t>3101103</t>
  </si>
  <si>
    <t>Thị Trấn Cát Thành</t>
  </si>
  <si>
    <t>3101105</t>
  </si>
  <si>
    <t>Xã Phương Định</t>
  </si>
  <si>
    <t>3101107</t>
  </si>
  <si>
    <t>Xã Trực Chính</t>
  </si>
  <si>
    <t>3101109</t>
  </si>
  <si>
    <t>Xã Liêm Hải</t>
  </si>
  <si>
    <t>3101111</t>
  </si>
  <si>
    <t>Xã Trực Thuận</t>
  </si>
  <si>
    <t>3101113</t>
  </si>
  <si>
    <t>Xã Trực Đạo</t>
  </si>
  <si>
    <t>3101115</t>
  </si>
  <si>
    <t>Xã Trung Đông</t>
  </si>
  <si>
    <t>3101117</t>
  </si>
  <si>
    <t>3101119</t>
  </si>
  <si>
    <t>Xã Trực Hưng</t>
  </si>
  <si>
    <t>3101121</t>
  </si>
  <si>
    <t>Xã Trực Khang</t>
  </si>
  <si>
    <t>3101123</t>
  </si>
  <si>
    <t>Xã Trực Thanh</t>
  </si>
  <si>
    <t>3101125</t>
  </si>
  <si>
    <t>Xã Trực Nội</t>
  </si>
  <si>
    <t>3101127</t>
  </si>
  <si>
    <t>Xã Trực Mỹ</t>
  </si>
  <si>
    <t>3101129</t>
  </si>
  <si>
    <t>Xã Trực Tuấn</t>
  </si>
  <si>
    <t>3101131</t>
  </si>
  <si>
    <t>Xã Trực Thắng</t>
  </si>
  <si>
    <t>3101133</t>
  </si>
  <si>
    <t>Xã Trực Đại</t>
  </si>
  <si>
    <t>3101135</t>
  </si>
  <si>
    <t>Xã Trực Thái</t>
  </si>
  <si>
    <t>3101137</t>
  </si>
  <si>
    <t>Xã Trực Cường</t>
  </si>
  <si>
    <t>3101139</t>
  </si>
  <si>
    <t>Xã Trực Phú</t>
  </si>
  <si>
    <t>3101141</t>
  </si>
  <si>
    <t>Xã Trực Hùng</t>
  </si>
  <si>
    <t>3101301</t>
  </si>
  <si>
    <t>3101303</t>
  </si>
  <si>
    <t>Xã Xuân Châu</t>
  </si>
  <si>
    <t>3101305</t>
  </si>
  <si>
    <t>Xã Xuân Hồng</t>
  </si>
  <si>
    <t>3101307</t>
  </si>
  <si>
    <t>3101309</t>
  </si>
  <si>
    <t>Xã Xuân Ngọc</t>
  </si>
  <si>
    <t>3101311</t>
  </si>
  <si>
    <t>Xã Xuân Hùng</t>
  </si>
  <si>
    <t>3101313</t>
  </si>
  <si>
    <t>Xã Xuân Tiến</t>
  </si>
  <si>
    <t>3101315</t>
  </si>
  <si>
    <t>Xã Xuân Kiên</t>
  </si>
  <si>
    <t>3101317</t>
  </si>
  <si>
    <t>Xã Xuân Ninh</t>
  </si>
  <si>
    <t>3101319</t>
  </si>
  <si>
    <t>3101321</t>
  </si>
  <si>
    <t>Xã Xuân Vinh</t>
  </si>
  <si>
    <t>3101323</t>
  </si>
  <si>
    <t>Xã Xuân Thành</t>
  </si>
  <si>
    <t>3101325</t>
  </si>
  <si>
    <t>Xã Xuân Bắc</t>
  </si>
  <si>
    <t>3101327</t>
  </si>
  <si>
    <t>3101329</t>
  </si>
  <si>
    <t>Xã Xuân Trung</t>
  </si>
  <si>
    <t>3101331</t>
  </si>
  <si>
    <t>3101333</t>
  </si>
  <si>
    <t>Xã Xuân Tân</t>
  </si>
  <si>
    <t>3101335</t>
  </si>
  <si>
    <t>3101337</t>
  </si>
  <si>
    <t>3101339</t>
  </si>
  <si>
    <t>Xã Thọ Nghiệp</t>
  </si>
  <si>
    <t>3101501</t>
  </si>
  <si>
    <t>Thị Trấn Ngô Đồng</t>
  </si>
  <si>
    <t>3101503</t>
  </si>
  <si>
    <t>3101505</t>
  </si>
  <si>
    <t>Xã Giao Nhân</t>
  </si>
  <si>
    <t>3101507</t>
  </si>
  <si>
    <t>Xã Giao Châu</t>
  </si>
  <si>
    <t>3101509</t>
  </si>
  <si>
    <t>Xã Giao Hải</t>
  </si>
  <si>
    <t>3101511</t>
  </si>
  <si>
    <t>Xã Giao Long</t>
  </si>
  <si>
    <t>3101513</t>
  </si>
  <si>
    <t>Xã Bình Hòa</t>
  </si>
  <si>
    <t>3101515</t>
  </si>
  <si>
    <t>Xã Giao Hà</t>
  </si>
  <si>
    <t>3101517</t>
  </si>
  <si>
    <t>Xã Giao Tân</t>
  </si>
  <si>
    <t>3101519</t>
  </si>
  <si>
    <t>Xã Giao Tiến</t>
  </si>
  <si>
    <t>3101521</t>
  </si>
  <si>
    <t>Xã Giao Yến</t>
  </si>
  <si>
    <t>3101523</t>
  </si>
  <si>
    <t>Xã Giao Thịnh</t>
  </si>
  <si>
    <t>3101525</t>
  </si>
  <si>
    <t>Xã Giao Lâm</t>
  </si>
  <si>
    <t>3101527</t>
  </si>
  <si>
    <t>Xã Giao Phong</t>
  </si>
  <si>
    <t>3101529</t>
  </si>
  <si>
    <t>Xã Bạch Long</t>
  </si>
  <si>
    <t>3101531</t>
  </si>
  <si>
    <t>Xã Giao Thiện</t>
  </si>
  <si>
    <t>3101533</t>
  </si>
  <si>
    <t>Xã Giao An</t>
  </si>
  <si>
    <t>3101535</t>
  </si>
  <si>
    <t>Xã Giao Thanh</t>
  </si>
  <si>
    <t>3101537</t>
  </si>
  <si>
    <t>Xã Giao Hương</t>
  </si>
  <si>
    <t>3101539</t>
  </si>
  <si>
    <t>Xã Hồng Thuận</t>
  </si>
  <si>
    <t>3101541</t>
  </si>
  <si>
    <t>Xã Giao Lạc</t>
  </si>
  <si>
    <t>3101543</t>
  </si>
  <si>
    <t>Xã Giao Xuân</t>
  </si>
  <si>
    <t>3101701</t>
  </si>
  <si>
    <t>Thị Trấn Liễu Đề</t>
  </si>
  <si>
    <t>3101703</t>
  </si>
  <si>
    <t>Thị Trấn Rạng Đông</t>
  </si>
  <si>
    <t>3101705</t>
  </si>
  <si>
    <t>Xã Nghĩa Đồng</t>
  </si>
  <si>
    <t>3101707</t>
  </si>
  <si>
    <t>Xã Nghĩa Thịnh</t>
  </si>
  <si>
    <t>3101709</t>
  </si>
  <si>
    <t>Xã Nghĩa Minh</t>
  </si>
  <si>
    <t>3101711</t>
  </si>
  <si>
    <t>Xã Hoàng Nam</t>
  </si>
  <si>
    <t>3101713</t>
  </si>
  <si>
    <t>Xã Nghĩa Châu</t>
  </si>
  <si>
    <t>3101715</t>
  </si>
  <si>
    <t>Xã Nghĩa Thái</t>
  </si>
  <si>
    <t>3101717</t>
  </si>
  <si>
    <t>3101719</t>
  </si>
  <si>
    <t>3101721</t>
  </si>
  <si>
    <t>Xã Nghĩa Lạc</t>
  </si>
  <si>
    <t>3101723</t>
  </si>
  <si>
    <t>Xã Nghĩa Hồng</t>
  </si>
  <si>
    <t>3101725</t>
  </si>
  <si>
    <t>Xã Nghĩa Phong</t>
  </si>
  <si>
    <t>3101727</t>
  </si>
  <si>
    <t>Xã Nghĩa Phú</t>
  </si>
  <si>
    <t>3101729</t>
  </si>
  <si>
    <t>Xã Nghĩa Bình</t>
  </si>
  <si>
    <t>3101731</t>
  </si>
  <si>
    <t>Xã Nghĩa Tân</t>
  </si>
  <si>
    <t>3101733</t>
  </si>
  <si>
    <t>3101735</t>
  </si>
  <si>
    <t>Xã Nghĩa Thành</t>
  </si>
  <si>
    <t>3101737</t>
  </si>
  <si>
    <t>Xã Nghĩa Lâm</t>
  </si>
  <si>
    <t>3101739</t>
  </si>
  <si>
    <t>Xã Nghĩa Hùng</t>
  </si>
  <si>
    <t>3101741</t>
  </si>
  <si>
    <t>Xã Nghĩa Hải</t>
  </si>
  <si>
    <t>3101743</t>
  </si>
  <si>
    <t>Xã Nghĩa Thắng</t>
  </si>
  <si>
    <t>3101745</t>
  </si>
  <si>
    <t>3101747</t>
  </si>
  <si>
    <t>3101749</t>
  </si>
  <si>
    <t>Xã Nam Điền</t>
  </si>
  <si>
    <t>3101901</t>
  </si>
  <si>
    <t>Thị Trấn Yên Định</t>
  </si>
  <si>
    <t>3101903</t>
  </si>
  <si>
    <t>Thị Trấn Cồn</t>
  </si>
  <si>
    <t>3101905</t>
  </si>
  <si>
    <t>Thị Trấn Thịnh Long</t>
  </si>
  <si>
    <t>3101907</t>
  </si>
  <si>
    <t>Xã Hải Vân</t>
  </si>
  <si>
    <t>3101909</t>
  </si>
  <si>
    <t>Xã Hải Nam</t>
  </si>
  <si>
    <t>3101911</t>
  </si>
  <si>
    <t>Xã Hải Hà</t>
  </si>
  <si>
    <t>3101913</t>
  </si>
  <si>
    <t>Xã Hải Phúc</t>
  </si>
  <si>
    <t>3101915</t>
  </si>
  <si>
    <t>Xã Hải Lộc</t>
  </si>
  <si>
    <t>3101917</t>
  </si>
  <si>
    <t>Xã Hải Thanh</t>
  </si>
  <si>
    <t>3101919</t>
  </si>
  <si>
    <t>Xã Hải Hưng</t>
  </si>
  <si>
    <t>3101921</t>
  </si>
  <si>
    <t>Xã Hải Quang</t>
  </si>
  <si>
    <t>3101923</t>
  </si>
  <si>
    <t>3101925</t>
  </si>
  <si>
    <t>Xã Hải Tây</t>
  </si>
  <si>
    <t>3101927</t>
  </si>
  <si>
    <t>Xã Hải Lý</t>
  </si>
  <si>
    <t>3101929</t>
  </si>
  <si>
    <t>Xã Hải Minh</t>
  </si>
  <si>
    <t>3101931</t>
  </si>
  <si>
    <t>Xã Hải Anh</t>
  </si>
  <si>
    <t>3101933</t>
  </si>
  <si>
    <t>Xã Hải Trung</t>
  </si>
  <si>
    <t>3101935</t>
  </si>
  <si>
    <t>Xã Hải Bắc</t>
  </si>
  <si>
    <t>3101937</t>
  </si>
  <si>
    <t>Xã Hải Phương</t>
  </si>
  <si>
    <t>3101939</t>
  </si>
  <si>
    <t>Xã Hải Tân</t>
  </si>
  <si>
    <t>3101941</t>
  </si>
  <si>
    <t>3101943</t>
  </si>
  <si>
    <t>Xã Hải Long</t>
  </si>
  <si>
    <t>3101945</t>
  </si>
  <si>
    <t>Xã Hải Đường</t>
  </si>
  <si>
    <t>3101947</t>
  </si>
  <si>
    <t>3101949</t>
  </si>
  <si>
    <t>3101951</t>
  </si>
  <si>
    <t>Xã Hải Châu</t>
  </si>
  <si>
    <t>3101953</t>
  </si>
  <si>
    <t>Xã Hải Phú</t>
  </si>
  <si>
    <t>3101955</t>
  </si>
  <si>
    <t>Xã Hải Cường</t>
  </si>
  <si>
    <t>3101957</t>
  </si>
  <si>
    <t>Xã Hải Ninh</t>
  </si>
  <si>
    <t>3101959</t>
  </si>
  <si>
    <t>Xã Hải An</t>
  </si>
  <si>
    <t>3101961</t>
  </si>
  <si>
    <t>Xã Hải Toàn</t>
  </si>
  <si>
    <t>3101963</t>
  </si>
  <si>
    <t>Xã Hải Phong</t>
  </si>
  <si>
    <t>3101965</t>
  </si>
  <si>
    <t>Xã Hải Giang</t>
  </si>
  <si>
    <t>3101967</t>
  </si>
  <si>
    <t>3101969</t>
  </si>
  <si>
    <t>Xã Hải Chính</t>
  </si>
  <si>
    <t>3200101</t>
  </si>
  <si>
    <t>3200103</t>
  </si>
  <si>
    <t>Phường Lê Hồng Phong</t>
  </si>
  <si>
    <t>3200105</t>
  </si>
  <si>
    <t>3200107</t>
  </si>
  <si>
    <t>3200109</t>
  </si>
  <si>
    <t>Phường Hai Bà Trưng</t>
  </si>
  <si>
    <t>3200111</t>
  </si>
  <si>
    <t>3200113</t>
  </si>
  <si>
    <t>Xã Thanh Châu</t>
  </si>
  <si>
    <t>3200115</t>
  </si>
  <si>
    <t>Xã Liêm Chính</t>
  </si>
  <si>
    <t>3200117</t>
  </si>
  <si>
    <t>Xã Phù Vân</t>
  </si>
  <si>
    <t>3200119</t>
  </si>
  <si>
    <t>3200121</t>
  </si>
  <si>
    <t>Xã Lam Hạ</t>
  </si>
  <si>
    <t>3200123</t>
  </si>
  <si>
    <t>Xã Liêm Chung</t>
  </si>
  <si>
    <t>3200301</t>
  </si>
  <si>
    <t>Thị Trấn Hòa Mạc</t>
  </si>
  <si>
    <t>3200303</t>
  </si>
  <si>
    <t>Thị Trấn Đồng Văn</t>
  </si>
  <si>
    <t>3200305</t>
  </si>
  <si>
    <t>Xã Duy Minh</t>
  </si>
  <si>
    <t>3200307</t>
  </si>
  <si>
    <t>Xã Duy Hải</t>
  </si>
  <si>
    <t>3200309</t>
  </si>
  <si>
    <t>Xã Bạch Thượng</t>
  </si>
  <si>
    <t>3200311</t>
  </si>
  <si>
    <t>Xã Mộc Bắc</t>
  </si>
  <si>
    <t>3200313</t>
  </si>
  <si>
    <t>Xã Mộc Nam</t>
  </si>
  <si>
    <t>3200315</t>
  </si>
  <si>
    <t>Xã Châu Giang</t>
  </si>
  <si>
    <t>3200317</t>
  </si>
  <si>
    <t>Xã Chuyên Ngoại</t>
  </si>
  <si>
    <t>3200319</t>
  </si>
  <si>
    <t>Xã Trác Văn</t>
  </si>
  <si>
    <t>3200321</t>
  </si>
  <si>
    <t>Xã Yên Bắc</t>
  </si>
  <si>
    <t>3200323</t>
  </si>
  <si>
    <t>Xã Yên Nam</t>
  </si>
  <si>
    <t>3200325</t>
  </si>
  <si>
    <t>Xã Hoàng Đông</t>
  </si>
  <si>
    <t>3200327</t>
  </si>
  <si>
    <t>Xã Tiên Nội</t>
  </si>
  <si>
    <t>3200329</t>
  </si>
  <si>
    <t>Xã Tiên Ngoại</t>
  </si>
  <si>
    <t>3200331</t>
  </si>
  <si>
    <t>Xã Tiên Tân</t>
  </si>
  <si>
    <t>3200333</t>
  </si>
  <si>
    <t>Xã Tiên Hiệp</t>
  </si>
  <si>
    <t>3200335</t>
  </si>
  <si>
    <t>Xã Đọi Sơn</t>
  </si>
  <si>
    <t>3200337</t>
  </si>
  <si>
    <t>3200339</t>
  </si>
  <si>
    <t>3200341</t>
  </si>
  <si>
    <t>Xã Tiên Hải</t>
  </si>
  <si>
    <t>3200501</t>
  </si>
  <si>
    <t>Thị Trấn Quế Bình</t>
  </si>
  <si>
    <t>3200503</t>
  </si>
  <si>
    <t>Xã Nguyễn Úy</t>
  </si>
  <si>
    <t>3200505</t>
  </si>
  <si>
    <t>Xã Tượng Lĩnh</t>
  </si>
  <si>
    <t>3200507</t>
  </si>
  <si>
    <t>Xã Lê Hồ</t>
  </si>
  <si>
    <t>3200509</t>
  </si>
  <si>
    <t>Xã Đại Cương</t>
  </si>
  <si>
    <t>3200511</t>
  </si>
  <si>
    <t>Xã Nhật Tựu</t>
  </si>
  <si>
    <t>3200513</t>
  </si>
  <si>
    <t>Xã Hoàng Tây</t>
  </si>
  <si>
    <t>3200515</t>
  </si>
  <si>
    <t>Xã Vân Xá</t>
  </si>
  <si>
    <t>3200517</t>
  </si>
  <si>
    <t>3200519</t>
  </si>
  <si>
    <t>3200521</t>
  </si>
  <si>
    <t>3200523</t>
  </si>
  <si>
    <t>Xã Tam Sao</t>
  </si>
  <si>
    <t>3200525</t>
  </si>
  <si>
    <t>Xã Khả Phong</t>
  </si>
  <si>
    <t>3200527</t>
  </si>
  <si>
    <t>3200529</t>
  </si>
  <si>
    <t>3200531</t>
  </si>
  <si>
    <t>3200533</t>
  </si>
  <si>
    <t>Xã Thi Sơn</t>
  </si>
  <si>
    <t>3200535</t>
  </si>
  <si>
    <t>3200537</t>
  </si>
  <si>
    <t>Xã Đồng Hóa</t>
  </si>
  <si>
    <t>3200701</t>
  </si>
  <si>
    <t>Thị Trấn Vĩnh Trụ</t>
  </si>
  <si>
    <t>3200703</t>
  </si>
  <si>
    <t>3200705</t>
  </si>
  <si>
    <t>Xã Văn Lý</t>
  </si>
  <si>
    <t>3200707</t>
  </si>
  <si>
    <t>Xã Chính Lý</t>
  </si>
  <si>
    <t>3200709</t>
  </si>
  <si>
    <t>Xã Nguyên Lý</t>
  </si>
  <si>
    <t>3200711</t>
  </si>
  <si>
    <t>Xã Công Lý</t>
  </si>
  <si>
    <t>3200713</t>
  </si>
  <si>
    <t>Xã Đức Lý</t>
  </si>
  <si>
    <t>3200715</t>
  </si>
  <si>
    <t>Xã Đạo Lý</t>
  </si>
  <si>
    <t>3200717</t>
  </si>
  <si>
    <t>Xã Chân Lý</t>
  </si>
  <si>
    <t>3200719</t>
  </si>
  <si>
    <t>3200721</t>
  </si>
  <si>
    <t>3200723</t>
  </si>
  <si>
    <t>Xã Đồng Lý</t>
  </si>
  <si>
    <t>3200725</t>
  </si>
  <si>
    <t>Xã Nhân Hưng</t>
  </si>
  <si>
    <t>3200727</t>
  </si>
  <si>
    <t>Xã Nhân Thịnh</t>
  </si>
  <si>
    <t>3200729</t>
  </si>
  <si>
    <t>Xã Nhân Khang</t>
  </si>
  <si>
    <t>3200731</t>
  </si>
  <si>
    <t>Xã Nhân Chính</t>
  </si>
  <si>
    <t>3200733</t>
  </si>
  <si>
    <t>3200735</t>
  </si>
  <si>
    <t>Xã Nhân Bình</t>
  </si>
  <si>
    <t>3200737</t>
  </si>
  <si>
    <t>Xã Xuân Khê</t>
  </si>
  <si>
    <t>3200739</t>
  </si>
  <si>
    <t>Xã Nhân Mỹ</t>
  </si>
  <si>
    <t>3200741</t>
  </si>
  <si>
    <t>Xã Phú Phúc</t>
  </si>
  <si>
    <t>3200743</t>
  </si>
  <si>
    <t>3200745</t>
  </si>
  <si>
    <t>Xã Hòa Hậu</t>
  </si>
  <si>
    <t>3200901</t>
  </si>
  <si>
    <t>Thị Trấn Kiện Khê</t>
  </si>
  <si>
    <t>3200905</t>
  </si>
  <si>
    <t>Xã Liêm Tuyền</t>
  </si>
  <si>
    <t>3200907</t>
  </si>
  <si>
    <t>Xã Liêm Cần</t>
  </si>
  <si>
    <t>3200909</t>
  </si>
  <si>
    <t>Xã Liêm Tiết</t>
  </si>
  <si>
    <t>3200911</t>
  </si>
  <si>
    <t>Xã Liêm Phong</t>
  </si>
  <si>
    <t>3200913</t>
  </si>
  <si>
    <t>3200915</t>
  </si>
  <si>
    <t>3200917</t>
  </si>
  <si>
    <t>Xã Thanh Tuyền</t>
  </si>
  <si>
    <t>3200919</t>
  </si>
  <si>
    <t>3200921</t>
  </si>
  <si>
    <t>Xã Thanh Tân</t>
  </si>
  <si>
    <t>3200923</t>
  </si>
  <si>
    <t>Xã Thanh Nghị</t>
  </si>
  <si>
    <t>3200925</t>
  </si>
  <si>
    <t>3200927</t>
  </si>
  <si>
    <t>Xã Thanh Hương</t>
  </si>
  <si>
    <t>3200929</t>
  </si>
  <si>
    <t>Xã Thanh Tâm</t>
  </si>
  <si>
    <t>3200931</t>
  </si>
  <si>
    <t>Xã Thanh Nguyên</t>
  </si>
  <si>
    <t>3200933</t>
  </si>
  <si>
    <t>Xã Thanh Phong</t>
  </si>
  <si>
    <t>3200935</t>
  </si>
  <si>
    <t>Xã Thanh Lưu</t>
  </si>
  <si>
    <t>3200937</t>
  </si>
  <si>
    <t>Xã Liêm Thuận</t>
  </si>
  <si>
    <t>3200939</t>
  </si>
  <si>
    <t>Xã Liêm Túc</t>
  </si>
  <si>
    <t>3200941</t>
  </si>
  <si>
    <t>Xã Liêm Sơn</t>
  </si>
  <si>
    <t>3201101</t>
  </si>
  <si>
    <t>Thị Trấn Bình Mỹ</t>
  </si>
  <si>
    <t>3201103</t>
  </si>
  <si>
    <t>Xã Bình Nghĩa</t>
  </si>
  <si>
    <t>3201105</t>
  </si>
  <si>
    <t>Xã Đinh Xá</t>
  </si>
  <si>
    <t>3201107</t>
  </si>
  <si>
    <t>3201109</t>
  </si>
  <si>
    <t>Xã Đồng Du</t>
  </si>
  <si>
    <t>3201111</t>
  </si>
  <si>
    <t>Xã Trịnh Xá</t>
  </si>
  <si>
    <t>3201113</t>
  </si>
  <si>
    <t>Xã Đồn Xá</t>
  </si>
  <si>
    <t>3201115</t>
  </si>
  <si>
    <t>Xã Mỹ Thọ</t>
  </si>
  <si>
    <t>3201117</t>
  </si>
  <si>
    <t>3201119</t>
  </si>
  <si>
    <t>Xã La Sơn</t>
  </si>
  <si>
    <t>3201121</t>
  </si>
  <si>
    <t>Xã An Đổ</t>
  </si>
  <si>
    <t>3201123</t>
  </si>
  <si>
    <t>Xã Tiêu Động</t>
  </si>
  <si>
    <t>3201125</t>
  </si>
  <si>
    <t>3201127</t>
  </si>
  <si>
    <t>Xã Bối Cầu</t>
  </si>
  <si>
    <t>3201129</t>
  </si>
  <si>
    <t>Xã An Nội</t>
  </si>
  <si>
    <t>3201131</t>
  </si>
  <si>
    <t>Xã Bồ Đề</t>
  </si>
  <si>
    <t>3201133</t>
  </si>
  <si>
    <t>Xã An Ninh</t>
  </si>
  <si>
    <t>3201135</t>
  </si>
  <si>
    <t>Xã Hưng Công</t>
  </si>
  <si>
    <t>3201137</t>
  </si>
  <si>
    <t>Xã Ngọc Lũ</t>
  </si>
  <si>
    <t>3201139</t>
  </si>
  <si>
    <t>Xã Vũ Bản</t>
  </si>
  <si>
    <t>3201141</t>
  </si>
  <si>
    <t>Xã An Lão</t>
  </si>
  <si>
    <t>3300101</t>
  </si>
  <si>
    <t>3300103</t>
  </si>
  <si>
    <t>Phường Đông Thành</t>
  </si>
  <si>
    <t>3300105</t>
  </si>
  <si>
    <t>Phường Vân Giang</t>
  </si>
  <si>
    <t>3300107</t>
  </si>
  <si>
    <t>3300109</t>
  </si>
  <si>
    <t>Phường Phúc Thành</t>
  </si>
  <si>
    <t>3300111</t>
  </si>
  <si>
    <t>3300113</t>
  </si>
  <si>
    <t>Phường Nam Bình</t>
  </si>
  <si>
    <t>3300115</t>
  </si>
  <si>
    <t>Phường Bích Đào</t>
  </si>
  <si>
    <t>3300117</t>
  </si>
  <si>
    <t>Phường Ninh Sơn</t>
  </si>
  <si>
    <t>3300119</t>
  </si>
  <si>
    <t>Phường Ninh Khánh</t>
  </si>
  <si>
    <t>3300121</t>
  </si>
  <si>
    <t>Phường Ninh Phong</t>
  </si>
  <si>
    <t>3300123</t>
  </si>
  <si>
    <t>Xã Ninh Khánh</t>
  </si>
  <si>
    <t>3300125</t>
  </si>
  <si>
    <t>Xã Ninh Nhất</t>
  </si>
  <si>
    <t>3300127</t>
  </si>
  <si>
    <t>Xã Ninh Tiến</t>
  </si>
  <si>
    <t>3300129</t>
  </si>
  <si>
    <t>Xã Ninh Phúc</t>
  </si>
  <si>
    <t>3300301</t>
  </si>
  <si>
    <t>3300303</t>
  </si>
  <si>
    <t>Phường Trung Sơn</t>
  </si>
  <si>
    <t>3300305</t>
  </si>
  <si>
    <t>3300307</t>
  </si>
  <si>
    <t>3300309</t>
  </si>
  <si>
    <t>3300311</t>
  </si>
  <si>
    <t>3300313</t>
  </si>
  <si>
    <t>3300315</t>
  </si>
  <si>
    <t>Phường Tây Sơn</t>
  </si>
  <si>
    <t>3300317</t>
  </si>
  <si>
    <t>Phường Tân Bình</t>
  </si>
  <si>
    <t>3300501</t>
  </si>
  <si>
    <t>Thị Trấn Nho Quan</t>
  </si>
  <si>
    <t>3300503</t>
  </si>
  <si>
    <t>Xã Xích Thổ</t>
  </si>
  <si>
    <t>3300505</t>
  </si>
  <si>
    <t>Xã Gia Lâm</t>
  </si>
  <si>
    <t>3300507</t>
  </si>
  <si>
    <t>Xã Thạch Bình</t>
  </si>
  <si>
    <t>3300509</t>
  </si>
  <si>
    <t>Xã Gia Sơn</t>
  </si>
  <si>
    <t>3300511</t>
  </si>
  <si>
    <t>Xã Gia Thủy</t>
  </si>
  <si>
    <t>3300513</t>
  </si>
  <si>
    <t>Xã Gia Tường</t>
  </si>
  <si>
    <t>3300515</t>
  </si>
  <si>
    <t>3300517</t>
  </si>
  <si>
    <t>3300519</t>
  </si>
  <si>
    <t>Xã Lạc Vân</t>
  </si>
  <si>
    <t>3300521</t>
  </si>
  <si>
    <t>Xã Đồng Phong</t>
  </si>
  <si>
    <t>3300523</t>
  </si>
  <si>
    <t>Xã Lạng Phong</t>
  </si>
  <si>
    <t>3300525</t>
  </si>
  <si>
    <t>Xã Cúc Phương</t>
  </si>
  <si>
    <t>3300527</t>
  </si>
  <si>
    <t>3300529</t>
  </si>
  <si>
    <t>3300531</t>
  </si>
  <si>
    <t>Xã Thượng Hòa</t>
  </si>
  <si>
    <t>3300533</t>
  </si>
  <si>
    <t>Xã Văn Phương</t>
  </si>
  <si>
    <t>3300535</t>
  </si>
  <si>
    <t>3300537</t>
  </si>
  <si>
    <t>Xã Thanh Lạc</t>
  </si>
  <si>
    <t>3300539</t>
  </si>
  <si>
    <t>Xã Sơn Thành</t>
  </si>
  <si>
    <t>3300541</t>
  </si>
  <si>
    <t>Xã Sơn Lai</t>
  </si>
  <si>
    <t>3300543</t>
  </si>
  <si>
    <t>Xã Kỳ Phú</t>
  </si>
  <si>
    <t>3300545</t>
  </si>
  <si>
    <t>3300547</t>
  </si>
  <si>
    <t>Xã Quỳnh Lưu</t>
  </si>
  <si>
    <t>3300549</t>
  </si>
  <si>
    <t>3300551</t>
  </si>
  <si>
    <t>3300553</t>
  </si>
  <si>
    <t>Xã Phú Long</t>
  </si>
  <si>
    <t>3300701</t>
  </si>
  <si>
    <t>Thị Trấn Me</t>
  </si>
  <si>
    <t>3300703</t>
  </si>
  <si>
    <t>Xã Gia Hưng</t>
  </si>
  <si>
    <t>3300705</t>
  </si>
  <si>
    <t>3300707</t>
  </si>
  <si>
    <t>3300709</t>
  </si>
  <si>
    <t>3300711</t>
  </si>
  <si>
    <t>Xã Gia Vân</t>
  </si>
  <si>
    <t>3300713</t>
  </si>
  <si>
    <t>Xã Gia Xuân</t>
  </si>
  <si>
    <t>3300715</t>
  </si>
  <si>
    <t>3300717</t>
  </si>
  <si>
    <t>Xã Gia Vượng</t>
  </si>
  <si>
    <t>3300719</t>
  </si>
  <si>
    <t>Xã Gia Thịnh</t>
  </si>
  <si>
    <t>3300721</t>
  </si>
  <si>
    <t>Xã Gia Phương</t>
  </si>
  <si>
    <t>3300723</t>
  </si>
  <si>
    <t>Xã Gia Lập</t>
  </si>
  <si>
    <t>3300725</t>
  </si>
  <si>
    <t>3300727</t>
  </si>
  <si>
    <t>Xã Gia Trấn</t>
  </si>
  <si>
    <t>3300729</t>
  </si>
  <si>
    <t>Xã Gia Thắng</t>
  </si>
  <si>
    <t>3300731</t>
  </si>
  <si>
    <t>Xã Gia Trung</t>
  </si>
  <si>
    <t>3300733</t>
  </si>
  <si>
    <t>3300735</t>
  </si>
  <si>
    <t>Xã Gia Lạc</t>
  </si>
  <si>
    <t>3300737</t>
  </si>
  <si>
    <t>Xã Gia Tiến</t>
  </si>
  <si>
    <t>3300739</t>
  </si>
  <si>
    <t>Xã Gia Sinh</t>
  </si>
  <si>
    <t>3300741</t>
  </si>
  <si>
    <t>Xã Gia Phong</t>
  </si>
  <si>
    <t>3300903</t>
  </si>
  <si>
    <t>Xã Ninh Giang</t>
  </si>
  <si>
    <t>3300905</t>
  </si>
  <si>
    <t>3300907</t>
  </si>
  <si>
    <t>Xã Ninh Khang</t>
  </si>
  <si>
    <t>3300909</t>
  </si>
  <si>
    <t>Xã Ninh Mỹ</t>
  </si>
  <si>
    <t>3300911</t>
  </si>
  <si>
    <t>3300915</t>
  </si>
  <si>
    <t>Xã Ninh Xuân</t>
  </si>
  <si>
    <t>3300917</t>
  </si>
  <si>
    <t>3300927</t>
  </si>
  <si>
    <t>Xã Ninh Thắng</t>
  </si>
  <si>
    <t>3300929</t>
  </si>
  <si>
    <t>Xã Ninh Vân</t>
  </si>
  <si>
    <t>3300931</t>
  </si>
  <si>
    <t>Xã Ninh An</t>
  </si>
  <si>
    <t>3300932</t>
  </si>
  <si>
    <t>Thị Trấn Thiên Tôn</t>
  </si>
  <si>
    <t>3301101</t>
  </si>
  <si>
    <t>Thị Trấn Yên Thịnh</t>
  </si>
  <si>
    <t>3301103</t>
  </si>
  <si>
    <t>3301104</t>
  </si>
  <si>
    <t>3301105</t>
  </si>
  <si>
    <t>Xã Khánh Dương</t>
  </si>
  <si>
    <t>3301107</t>
  </si>
  <si>
    <t>Xã Khánh Thịnh</t>
  </si>
  <si>
    <t>3301109</t>
  </si>
  <si>
    <t>3301111</t>
  </si>
  <si>
    <t>3301113</t>
  </si>
  <si>
    <t>3301115</t>
  </si>
  <si>
    <t>3301117</t>
  </si>
  <si>
    <t>Xã Yên Từ</t>
  </si>
  <si>
    <t>3301118</t>
  </si>
  <si>
    <t>3301119</t>
  </si>
  <si>
    <t>3301121</t>
  </si>
  <si>
    <t>3301123</t>
  </si>
  <si>
    <t>3301125</t>
  </si>
  <si>
    <t>Xã Yên Mạc</t>
  </si>
  <si>
    <t>3301127</t>
  </si>
  <si>
    <t>3301129</t>
  </si>
  <si>
    <t>3301131</t>
  </si>
  <si>
    <t>3301301</t>
  </si>
  <si>
    <t>Thị Trấn Yên Ninh</t>
  </si>
  <si>
    <t>3301303</t>
  </si>
  <si>
    <t>Xã Khánh Tiên</t>
  </si>
  <si>
    <t>3301305</t>
  </si>
  <si>
    <t>Xã Khánh Phú</t>
  </si>
  <si>
    <t>3301307</t>
  </si>
  <si>
    <t>3301309</t>
  </si>
  <si>
    <t>Xã Khánh An</t>
  </si>
  <si>
    <t>3301311</t>
  </si>
  <si>
    <t>Xã Khánh Lợi</t>
  </si>
  <si>
    <t>3301313</t>
  </si>
  <si>
    <t>3301315</t>
  </si>
  <si>
    <t>Xã Khánh Cường</t>
  </si>
  <si>
    <t>3301317</t>
  </si>
  <si>
    <t>Xã Khánh Trung</t>
  </si>
  <si>
    <t>3301319</t>
  </si>
  <si>
    <t>Xã Khánh Cư</t>
  </si>
  <si>
    <t>3301321</t>
  </si>
  <si>
    <t>Xã Khánh Hải</t>
  </si>
  <si>
    <t>3301323</t>
  </si>
  <si>
    <t>Xã Khánh Mậu</t>
  </si>
  <si>
    <t>3301325</t>
  </si>
  <si>
    <t>Xã Khánh Vân</t>
  </si>
  <si>
    <t>3301327</t>
  </si>
  <si>
    <t>Xã Khánh Ninh</t>
  </si>
  <si>
    <t>3301329</t>
  </si>
  <si>
    <t>Xã Khánh Hội</t>
  </si>
  <si>
    <t>3301331</t>
  </si>
  <si>
    <t>Xã Khánh Nhạc</t>
  </si>
  <si>
    <t>3301333</t>
  </si>
  <si>
    <t>Xã Khánh Công</t>
  </si>
  <si>
    <t>3301335</t>
  </si>
  <si>
    <t>Xã Khánh Thành</t>
  </si>
  <si>
    <t>3301337</t>
  </si>
  <si>
    <t>Xã Khánh Thủy</t>
  </si>
  <si>
    <t>3301339</t>
  </si>
  <si>
    <t>Xã Khánh Hồng</t>
  </si>
  <si>
    <t>3301501</t>
  </si>
  <si>
    <t>Thị Trấn Phát Diệm</t>
  </si>
  <si>
    <t>3301503</t>
  </si>
  <si>
    <t>Thị Trấn Bình Minh</t>
  </si>
  <si>
    <t>3301505</t>
  </si>
  <si>
    <t>Xã Xuân Thiện</t>
  </si>
  <si>
    <t>3301507</t>
  </si>
  <si>
    <t>Xã Chính Tâm</t>
  </si>
  <si>
    <t>3301509</t>
  </si>
  <si>
    <t>Xã Hồi Ninh</t>
  </si>
  <si>
    <t>3301511</t>
  </si>
  <si>
    <t>Xã Chất Bình</t>
  </si>
  <si>
    <t>3301513</t>
  </si>
  <si>
    <t>Xã Kim Định</t>
  </si>
  <si>
    <t>3301515</t>
  </si>
  <si>
    <t>Xã Ân Hòa</t>
  </si>
  <si>
    <t>3301517</t>
  </si>
  <si>
    <t>3301519</t>
  </si>
  <si>
    <t>Xã Như Hòa</t>
  </si>
  <si>
    <t>3301521</t>
  </si>
  <si>
    <t>Xã Quang Thiện</t>
  </si>
  <si>
    <t>3301523</t>
  </si>
  <si>
    <t>Xã Yên Mật</t>
  </si>
  <si>
    <t>3301525</t>
  </si>
  <si>
    <t>Xã Đồng Hướng</t>
  </si>
  <si>
    <t>3301527</t>
  </si>
  <si>
    <t>Xã Kim Chính</t>
  </si>
  <si>
    <t>3301529</t>
  </si>
  <si>
    <t>Xã Thượng Kiệm</t>
  </si>
  <si>
    <t>3301531</t>
  </si>
  <si>
    <t>Xã Lưu Phương</t>
  </si>
  <si>
    <t>3301533</t>
  </si>
  <si>
    <t>3301535</t>
  </si>
  <si>
    <t>3301537</t>
  </si>
  <si>
    <t>Xã Lai Thành</t>
  </si>
  <si>
    <t>3301539</t>
  </si>
  <si>
    <t>Xã Định Hóa</t>
  </si>
  <si>
    <t>3301541</t>
  </si>
  <si>
    <t>Xã Văn Hải</t>
  </si>
  <si>
    <t>3301543</t>
  </si>
  <si>
    <t>3301545</t>
  </si>
  <si>
    <t>Xã Kim Mỹ</t>
  </si>
  <si>
    <t>3301547</t>
  </si>
  <si>
    <t>Xã Cồn Thoi</t>
  </si>
  <si>
    <t>3301549</t>
  </si>
  <si>
    <t>Xã Kim Hải</t>
  </si>
  <si>
    <t>3301551</t>
  </si>
  <si>
    <t>Xã Kim Trung</t>
  </si>
  <si>
    <t>3301553</t>
  </si>
  <si>
    <t>Xã Kim Đông</t>
  </si>
  <si>
    <t>3400101</t>
  </si>
  <si>
    <t>3400103</t>
  </si>
  <si>
    <t>Phường Bồ Xuyên</t>
  </si>
  <si>
    <t>3400105</t>
  </si>
  <si>
    <t>Phường Đề Thám</t>
  </si>
  <si>
    <t>3400107</t>
  </si>
  <si>
    <t>Phường Kỳ Bá</t>
  </si>
  <si>
    <t>3400109</t>
  </si>
  <si>
    <t>3400111</t>
  </si>
  <si>
    <t>Phường Phú Khánh</t>
  </si>
  <si>
    <t>3400113</t>
  </si>
  <si>
    <t>Xã Đông Hòa</t>
  </si>
  <si>
    <t>3400115</t>
  </si>
  <si>
    <t>3400117</t>
  </si>
  <si>
    <t>3400119</t>
  </si>
  <si>
    <t>3400121</t>
  </si>
  <si>
    <t>Xã Trần Lãm</t>
  </si>
  <si>
    <t>3400123</t>
  </si>
  <si>
    <t>Xã Vũ Chính</t>
  </si>
  <si>
    <t>3400125</t>
  </si>
  <si>
    <t>Xã Vũ Phúc</t>
  </si>
  <si>
    <t>3400301</t>
  </si>
  <si>
    <t>Thị Trấn Quỳnh Côi</t>
  </si>
  <si>
    <t>3400303</t>
  </si>
  <si>
    <t>Xã Quỳnh Lâm</t>
  </si>
  <si>
    <t>3400305</t>
  </si>
  <si>
    <t>Xã Quỳnh Hoàng</t>
  </si>
  <si>
    <t>3400307</t>
  </si>
  <si>
    <t>Xã Quỳnh Khê</t>
  </si>
  <si>
    <t>3400309</t>
  </si>
  <si>
    <t>Xã Quỳnh Ngọc</t>
  </si>
  <si>
    <t>3400311</t>
  </si>
  <si>
    <t>Xã Quỳnh Giao</t>
  </si>
  <si>
    <t>3400313</t>
  </si>
  <si>
    <t>Xã Quỳnh Hoa</t>
  </si>
  <si>
    <t>3400315</t>
  </si>
  <si>
    <t>Xã Quỳnh Thọ</t>
  </si>
  <si>
    <t>3400317</t>
  </si>
  <si>
    <t>Xã An Hiệp</t>
  </si>
  <si>
    <t>3400319</t>
  </si>
  <si>
    <t>Xã An Đồng</t>
  </si>
  <si>
    <t>3400321</t>
  </si>
  <si>
    <t>Xã An Khê</t>
  </si>
  <si>
    <t>3400323</t>
  </si>
  <si>
    <t>3400325</t>
  </si>
  <si>
    <t>Xã An Cầu</t>
  </si>
  <si>
    <t>3400327</t>
  </si>
  <si>
    <t>Xã Quỳnh Minh</t>
  </si>
  <si>
    <t>3400329</t>
  </si>
  <si>
    <t>Xã An Ấp</t>
  </si>
  <si>
    <t>3400331</t>
  </si>
  <si>
    <t>Xã Quỳnh Hội</t>
  </si>
  <si>
    <t>3400333</t>
  </si>
  <si>
    <t>Xã Quỳnh Hải</t>
  </si>
  <si>
    <t>3400335</t>
  </si>
  <si>
    <t>Xã Quỳnh Hồng</t>
  </si>
  <si>
    <t>3400337</t>
  </si>
  <si>
    <t>Xã Quỳnh Mỹ</t>
  </si>
  <si>
    <t>3400339</t>
  </si>
  <si>
    <t>3400341</t>
  </si>
  <si>
    <t>Xã Quỳnh Nguyên</t>
  </si>
  <si>
    <t>3400343</t>
  </si>
  <si>
    <t>Xã Quỳnh Châu</t>
  </si>
  <si>
    <t>3400345</t>
  </si>
  <si>
    <t>Xã Quỳnh Bảo</t>
  </si>
  <si>
    <t>3400347</t>
  </si>
  <si>
    <t>Xã Quỳnh Hưng</t>
  </si>
  <si>
    <t>3400349</t>
  </si>
  <si>
    <t>Xã Quỳnh Trang</t>
  </si>
  <si>
    <t>3400351</t>
  </si>
  <si>
    <t>Xã Quỳnh Xá</t>
  </si>
  <si>
    <t>3400353</t>
  </si>
  <si>
    <t>3400355</t>
  </si>
  <si>
    <t>3400357</t>
  </si>
  <si>
    <t>Xã An Quý</t>
  </si>
  <si>
    <t>3400359</t>
  </si>
  <si>
    <t>Xã An Vinh</t>
  </si>
  <si>
    <t>3400361</t>
  </si>
  <si>
    <t>Xã An Bài</t>
  </si>
  <si>
    <t>3400363</t>
  </si>
  <si>
    <t>3400365</t>
  </si>
  <si>
    <t>3400367</t>
  </si>
  <si>
    <t>Xã An Lễ</t>
  </si>
  <si>
    <t>3400369</t>
  </si>
  <si>
    <t>Xã An Vũ</t>
  </si>
  <si>
    <t>3400371</t>
  </si>
  <si>
    <t>Xã An Dục</t>
  </si>
  <si>
    <t>3400373</t>
  </si>
  <si>
    <t>Xã An Tràng</t>
  </si>
  <si>
    <t>3400375</t>
  </si>
  <si>
    <t>3400501</t>
  </si>
  <si>
    <t>Thị Trấn Hưng Hà</t>
  </si>
  <si>
    <t>3400503</t>
  </si>
  <si>
    <t>Xã Tân Lễ</t>
  </si>
  <si>
    <t>3400505</t>
  </si>
  <si>
    <t>3400507</t>
  </si>
  <si>
    <t>Xã Tiến Đức</t>
  </si>
  <si>
    <t>3400509</t>
  </si>
  <si>
    <t>3400511</t>
  </si>
  <si>
    <t>3400513</t>
  </si>
  <si>
    <t>3400515</t>
  </si>
  <si>
    <t>3400517</t>
  </si>
  <si>
    <t>3400519</t>
  </si>
  <si>
    <t>3400521</t>
  </si>
  <si>
    <t>3400523</t>
  </si>
  <si>
    <t>3400525</t>
  </si>
  <si>
    <t>Xã Thái Hưng</t>
  </si>
  <si>
    <t>3400527</t>
  </si>
  <si>
    <t>Xã Thái Phương</t>
  </si>
  <si>
    <t>3400529</t>
  </si>
  <si>
    <t>3400531</t>
  </si>
  <si>
    <t>Xã Điệp Nông</t>
  </si>
  <si>
    <t>3400533</t>
  </si>
  <si>
    <t>Xã Đoan Hùng</t>
  </si>
  <si>
    <t>3400535</t>
  </si>
  <si>
    <t>3400537</t>
  </si>
  <si>
    <t>Xã Duyên Hải</t>
  </si>
  <si>
    <t>3400539</t>
  </si>
  <si>
    <t>Xã Hùng Dũng</t>
  </si>
  <si>
    <t>3400541</t>
  </si>
  <si>
    <t>Xã Văn Cẩm</t>
  </si>
  <si>
    <t>3400543</t>
  </si>
  <si>
    <t>3400545</t>
  </si>
  <si>
    <t>3400547</t>
  </si>
  <si>
    <t>Xã Hồng Lĩnh</t>
  </si>
  <si>
    <t>3400549</t>
  </si>
  <si>
    <t>3400551</t>
  </si>
  <si>
    <t>Xã Chí Hòa</t>
  </si>
  <si>
    <t>3400553</t>
  </si>
  <si>
    <t>3400555</t>
  </si>
  <si>
    <t>3400557</t>
  </si>
  <si>
    <t>3400559</t>
  </si>
  <si>
    <t>3400561</t>
  </si>
  <si>
    <t>3400563</t>
  </si>
  <si>
    <t>Xã Tây Đô</t>
  </si>
  <si>
    <t>3400565</t>
  </si>
  <si>
    <t>Xã Đông Đô</t>
  </si>
  <si>
    <t>3400567</t>
  </si>
  <si>
    <t>3400701</t>
  </si>
  <si>
    <t>Thị Trấn Diêm Điền</t>
  </si>
  <si>
    <t>3400703</t>
  </si>
  <si>
    <t>Xã Thụy Ninh</t>
  </si>
  <si>
    <t>3400705</t>
  </si>
  <si>
    <t>Xã Thụy Chính</t>
  </si>
  <si>
    <t>3400707</t>
  </si>
  <si>
    <t>Xã Thụy Dân</t>
  </si>
  <si>
    <t>3400709</t>
  </si>
  <si>
    <t>Xã Thụy Duyên</t>
  </si>
  <si>
    <t>3400711</t>
  </si>
  <si>
    <t>Xã Thụy Thanh</t>
  </si>
  <si>
    <t>3400713</t>
  </si>
  <si>
    <t>Xã Thụy Phong</t>
  </si>
  <si>
    <t>3400715</t>
  </si>
  <si>
    <t>Xã Thụy Sơn</t>
  </si>
  <si>
    <t>3400717</t>
  </si>
  <si>
    <t>Xã Thụy Phúc</t>
  </si>
  <si>
    <t>3400719</t>
  </si>
  <si>
    <t>Xã Thụy Hưng</t>
  </si>
  <si>
    <t>3400721</t>
  </si>
  <si>
    <t>Xã Thụy Việt</t>
  </si>
  <si>
    <t>3400723</t>
  </si>
  <si>
    <t>Xã Thụy Dương</t>
  </si>
  <si>
    <t>3400725</t>
  </si>
  <si>
    <t>Xã Thụy Văn</t>
  </si>
  <si>
    <t>3400727</t>
  </si>
  <si>
    <t>Xã Thụy Bình</t>
  </si>
  <si>
    <t>3400729</t>
  </si>
  <si>
    <t>Xã Thụy Liên</t>
  </si>
  <si>
    <t>3400731</t>
  </si>
  <si>
    <t>Xã Thụy Hà</t>
  </si>
  <si>
    <t>3400733</t>
  </si>
  <si>
    <t>Xã Thụy Lương</t>
  </si>
  <si>
    <t>3400735</t>
  </si>
  <si>
    <t>Xã Thụy Quỳnh</t>
  </si>
  <si>
    <t>3400737</t>
  </si>
  <si>
    <t>Xã Thụy Trình</t>
  </si>
  <si>
    <t>3400739</t>
  </si>
  <si>
    <t>Xã Hồng Quỳnh</t>
  </si>
  <si>
    <t>3400741</t>
  </si>
  <si>
    <t>Xã Thụy Hồng</t>
  </si>
  <si>
    <t>3400743</t>
  </si>
  <si>
    <t>Xã Thụy Dũng</t>
  </si>
  <si>
    <t>3400745</t>
  </si>
  <si>
    <t>Xã Thụy Tân</t>
  </si>
  <si>
    <t>3400747</t>
  </si>
  <si>
    <t>3400749</t>
  </si>
  <si>
    <t>Xã Thụy Hải</t>
  </si>
  <si>
    <t>3400751</t>
  </si>
  <si>
    <t>Xã Thụy Xuân</t>
  </si>
  <si>
    <t>3400753</t>
  </si>
  <si>
    <t>Xã Thụy Trường</t>
  </si>
  <si>
    <t>3400755</t>
  </si>
  <si>
    <t>Xã Thái Giang</t>
  </si>
  <si>
    <t>3400757</t>
  </si>
  <si>
    <t>3400759</t>
  </si>
  <si>
    <t>Xã Thái Hà</t>
  </si>
  <si>
    <t>3400761</t>
  </si>
  <si>
    <t>Xã Thái Phúc</t>
  </si>
  <si>
    <t>3400763</t>
  </si>
  <si>
    <t>3400765</t>
  </si>
  <si>
    <t>Xã Thái Hồng</t>
  </si>
  <si>
    <t>3400767</t>
  </si>
  <si>
    <t>Xã Thái Thuần</t>
  </si>
  <si>
    <t>3400769</t>
  </si>
  <si>
    <t>Xã Thái Thành</t>
  </si>
  <si>
    <t>3400771</t>
  </si>
  <si>
    <t>3400773</t>
  </si>
  <si>
    <t>Xã Thái Thọ</t>
  </si>
  <si>
    <t>3400775</t>
  </si>
  <si>
    <t>3400777</t>
  </si>
  <si>
    <t>Xã Mỹ Lộc</t>
  </si>
  <si>
    <t>3400779</t>
  </si>
  <si>
    <t>3400781</t>
  </si>
  <si>
    <t>Xã Thái Đô</t>
  </si>
  <si>
    <t>3400783</t>
  </si>
  <si>
    <t>3400785</t>
  </si>
  <si>
    <t>3400787</t>
  </si>
  <si>
    <t>Xã Thái Nguyên</t>
  </si>
  <si>
    <t>3400789</t>
  </si>
  <si>
    <t>Xã Thái Thủy</t>
  </si>
  <si>
    <t>3400791</t>
  </si>
  <si>
    <t>Xã Thái Xuyên</t>
  </si>
  <si>
    <t>3400793</t>
  </si>
  <si>
    <t>Xã Thái Thượng</t>
  </si>
  <si>
    <t>3400795</t>
  </si>
  <si>
    <t>3400901</t>
  </si>
  <si>
    <t>Thị Trấn Đông Hưng</t>
  </si>
  <si>
    <t>3400903</t>
  </si>
  <si>
    <t>3400905</t>
  </si>
  <si>
    <t>3400907</t>
  </si>
  <si>
    <t>Xã Liên Giang</t>
  </si>
  <si>
    <t>3400909</t>
  </si>
  <si>
    <t>3400911</t>
  </si>
  <si>
    <t>3400913</t>
  </si>
  <si>
    <t>Xã Lô Giang</t>
  </si>
  <si>
    <t>3400915</t>
  </si>
  <si>
    <t>3400917</t>
  </si>
  <si>
    <t>3400919</t>
  </si>
  <si>
    <t>3400921</t>
  </si>
  <si>
    <t>3400923</t>
  </si>
  <si>
    <t>Xã Đông Cường</t>
  </si>
  <si>
    <t>3400925</t>
  </si>
  <si>
    <t>3400927</t>
  </si>
  <si>
    <t>3400929</t>
  </si>
  <si>
    <t>3400931</t>
  </si>
  <si>
    <t>Xã Nguyên Xá</t>
  </si>
  <si>
    <t>3400933</t>
  </si>
  <si>
    <t>3400935</t>
  </si>
  <si>
    <t>3400937</t>
  </si>
  <si>
    <t>3400939</t>
  </si>
  <si>
    <t>Xã Đông Hợp</t>
  </si>
  <si>
    <t>3400941</t>
  </si>
  <si>
    <t>3400943</t>
  </si>
  <si>
    <t>Xã Đông Giang</t>
  </si>
  <si>
    <t>3400945</t>
  </si>
  <si>
    <t>Xã Đông Kinh</t>
  </si>
  <si>
    <t>3400947</t>
  </si>
  <si>
    <t>3400949</t>
  </si>
  <si>
    <t>Xã Hoa Lư</t>
  </si>
  <si>
    <t>3400951</t>
  </si>
  <si>
    <t>3400953</t>
  </si>
  <si>
    <t>3400955</t>
  </si>
  <si>
    <t>Xã Đông Các</t>
  </si>
  <si>
    <t>3400957</t>
  </si>
  <si>
    <t>3400959</t>
  </si>
  <si>
    <t>Xã Hoa Nam</t>
  </si>
  <si>
    <t>3400961</t>
  </si>
  <si>
    <t>3400963</t>
  </si>
  <si>
    <t>Xã Trọng Quan</t>
  </si>
  <si>
    <t>3400965</t>
  </si>
  <si>
    <t>Xã Đông Động</t>
  </si>
  <si>
    <t>3400967</t>
  </si>
  <si>
    <t>Xã Đông Vinh</t>
  </si>
  <si>
    <t>3400969</t>
  </si>
  <si>
    <t>Xã Đông Tân</t>
  </si>
  <si>
    <t>3400971</t>
  </si>
  <si>
    <t>3400973</t>
  </si>
  <si>
    <t>3400975</t>
  </si>
  <si>
    <t>3400977</t>
  </si>
  <si>
    <t>Xã Đông Dương</t>
  </si>
  <si>
    <t>3400979</t>
  </si>
  <si>
    <t>3400981</t>
  </si>
  <si>
    <t>Xã Đông Á</t>
  </si>
  <si>
    <t>3400983</t>
  </si>
  <si>
    <t>3400985</t>
  </si>
  <si>
    <t>Xã Đông Hoàng</t>
  </si>
  <si>
    <t>3400987</t>
  </si>
  <si>
    <t>3400989</t>
  </si>
  <si>
    <t>3400991</t>
  </si>
  <si>
    <t>Xã Đông Huy</t>
  </si>
  <si>
    <t>3401101</t>
  </si>
  <si>
    <t>Thị Trấn Vũ Thư</t>
  </si>
  <si>
    <t>3401103</t>
  </si>
  <si>
    <t>Xã Hồng Lý</t>
  </si>
  <si>
    <t>3401105</t>
  </si>
  <si>
    <t>3401107</t>
  </si>
  <si>
    <t>3401109</t>
  </si>
  <si>
    <t>3401111</t>
  </si>
  <si>
    <t>Xã Phúc Thành</t>
  </si>
  <si>
    <t>3401113</t>
  </si>
  <si>
    <t>3401115</t>
  </si>
  <si>
    <t>Xã Song Lãng</t>
  </si>
  <si>
    <t>3401117</t>
  </si>
  <si>
    <t>3401119</t>
  </si>
  <si>
    <t>3401121</t>
  </si>
  <si>
    <t>Xã Minh Lãng</t>
  </si>
  <si>
    <t>3401123</t>
  </si>
  <si>
    <t>3401125</t>
  </si>
  <si>
    <t>3401127</t>
  </si>
  <si>
    <t>Xã Dũng Nghĩa</t>
  </si>
  <si>
    <t>3401129</t>
  </si>
  <si>
    <t>3401131</t>
  </si>
  <si>
    <t>Xã Tam Quang</t>
  </si>
  <si>
    <t>3401133</t>
  </si>
  <si>
    <t>3401135</t>
  </si>
  <si>
    <t>Xã Tự Tân</t>
  </si>
  <si>
    <t>3401137</t>
  </si>
  <si>
    <t>Xã Bách Thuận</t>
  </si>
  <si>
    <t>3401139</t>
  </si>
  <si>
    <t>Xã Song An</t>
  </si>
  <si>
    <t>3401141</t>
  </si>
  <si>
    <t>3401143</t>
  </si>
  <si>
    <t>Xã Trung An</t>
  </si>
  <si>
    <t>3401145</t>
  </si>
  <si>
    <t>Xã Vũ Hội</t>
  </si>
  <si>
    <t>3401147</t>
  </si>
  <si>
    <t>3401149</t>
  </si>
  <si>
    <t>Xã Việt Thuận</t>
  </si>
  <si>
    <t>3401151</t>
  </si>
  <si>
    <t>Xã Vũ Vinh</t>
  </si>
  <si>
    <t>3401153</t>
  </si>
  <si>
    <t>Xã Vũ Đoài</t>
  </si>
  <si>
    <t>3401155</t>
  </si>
  <si>
    <t>Xã Vũ Tiến</t>
  </si>
  <si>
    <t>3401157</t>
  </si>
  <si>
    <t>Xã Vũ Vân</t>
  </si>
  <si>
    <t>3401159</t>
  </si>
  <si>
    <t>Xã Duy Nhất</t>
  </si>
  <si>
    <t>3401161</t>
  </si>
  <si>
    <t>3401301</t>
  </si>
  <si>
    <t>Thị Trấn Kiến Xương</t>
  </si>
  <si>
    <t>3401303</t>
  </si>
  <si>
    <t>Xã Vũ Đông</t>
  </si>
  <si>
    <t>3401305</t>
  </si>
  <si>
    <t>Xã Vũ Tây</t>
  </si>
  <si>
    <t>3401307</t>
  </si>
  <si>
    <t>3401309</t>
  </si>
  <si>
    <t>Xã Vũ Lạc</t>
  </si>
  <si>
    <t>3401311</t>
  </si>
  <si>
    <t>3401313</t>
  </si>
  <si>
    <t>3401315</t>
  </si>
  <si>
    <t>Xã Vũ An</t>
  </si>
  <si>
    <t>3401317</t>
  </si>
  <si>
    <t>Xã Trà Giang</t>
  </si>
  <si>
    <t>3401319</t>
  </si>
  <si>
    <t>3401321</t>
  </si>
  <si>
    <t>3401323</t>
  </si>
  <si>
    <t>Xã Bình Nguyên</t>
  </si>
  <si>
    <t>3401325</t>
  </si>
  <si>
    <t>3401327</t>
  </si>
  <si>
    <t>3401329</t>
  </si>
  <si>
    <t>Xã Nam Cao</t>
  </si>
  <si>
    <t>3401331</t>
  </si>
  <si>
    <t>3401333</t>
  </si>
  <si>
    <t>3401335</t>
  </si>
  <si>
    <t>Xã Vũ Ninh</t>
  </si>
  <si>
    <t>3401337</t>
  </si>
  <si>
    <t>Xã Vũ Quí</t>
  </si>
  <si>
    <t>3401339</t>
  </si>
  <si>
    <t>Xã Vũ Trung</t>
  </si>
  <si>
    <t>3401341</t>
  </si>
  <si>
    <t>Xã Vũ Thắng</t>
  </si>
  <si>
    <t>3401343</t>
  </si>
  <si>
    <t>Xã Vũ Hòa</t>
  </si>
  <si>
    <t>3401345</t>
  </si>
  <si>
    <t>Xã Vũ Công</t>
  </si>
  <si>
    <t>3401347</t>
  </si>
  <si>
    <t>Xã Vũ Bình</t>
  </si>
  <si>
    <t>3401349</t>
  </si>
  <si>
    <t>Xã Quang Bình</t>
  </si>
  <si>
    <t>3401351</t>
  </si>
  <si>
    <t>Xã Quang Lịch</t>
  </si>
  <si>
    <t>3401353</t>
  </si>
  <si>
    <t>3401355</t>
  </si>
  <si>
    <t>Xã Thượng Hiền</t>
  </si>
  <si>
    <t>3401357</t>
  </si>
  <si>
    <t>Xã An Bồi</t>
  </si>
  <si>
    <t>3401359</t>
  </si>
  <si>
    <t>3401361</t>
  </si>
  <si>
    <t>Xã Tán Thuật</t>
  </si>
  <si>
    <t>3401363</t>
  </si>
  <si>
    <t>3401365</t>
  </si>
  <si>
    <t>3401367</t>
  </si>
  <si>
    <t>3401369</t>
  </si>
  <si>
    <t>Xã Minh Hưng</t>
  </si>
  <si>
    <t>3401371</t>
  </si>
  <si>
    <t>3401373</t>
  </si>
  <si>
    <t>Xã Nam Bình</t>
  </si>
  <si>
    <t>3401375</t>
  </si>
  <si>
    <t>3401377</t>
  </si>
  <si>
    <t>3401379</t>
  </si>
  <si>
    <t>3401501</t>
  </si>
  <si>
    <t>Thị Trấn Tiền Hải</t>
  </si>
  <si>
    <t>3401503</t>
  </si>
  <si>
    <t>3401505</t>
  </si>
  <si>
    <t>Xã Đông Trà</t>
  </si>
  <si>
    <t>3401507</t>
  </si>
  <si>
    <t>Xã Đông Long</t>
  </si>
  <si>
    <t>3401509</t>
  </si>
  <si>
    <t>Xã Đông Quí</t>
  </si>
  <si>
    <t>3401511</t>
  </si>
  <si>
    <t>3401513</t>
  </si>
  <si>
    <t>3401515</t>
  </si>
  <si>
    <t>Xã Tây Lương</t>
  </si>
  <si>
    <t>3401517</t>
  </si>
  <si>
    <t>Xã Tây Ninh</t>
  </si>
  <si>
    <t>3401519</t>
  </si>
  <si>
    <t>Xã Đông Trung</t>
  </si>
  <si>
    <t>3401521</t>
  </si>
  <si>
    <t>3401523</t>
  </si>
  <si>
    <t>3401525</t>
  </si>
  <si>
    <t>Xã Tây An</t>
  </si>
  <si>
    <t>3401527</t>
  </si>
  <si>
    <t>3401529</t>
  </si>
  <si>
    <t>3401531</t>
  </si>
  <si>
    <t>Xã Tây Sơn</t>
  </si>
  <si>
    <t>3401533</t>
  </si>
  <si>
    <t>Xã Đông Cơ</t>
  </si>
  <si>
    <t>3401535</t>
  </si>
  <si>
    <t>Xã Tây Giang</t>
  </si>
  <si>
    <t>3401537</t>
  </si>
  <si>
    <t>Xã Đông Lâm</t>
  </si>
  <si>
    <t>3401539</t>
  </si>
  <si>
    <t>Xã Phương Công</t>
  </si>
  <si>
    <t>3401541</t>
  </si>
  <si>
    <t>3401543</t>
  </si>
  <si>
    <t>Xã Tây Tiến</t>
  </si>
  <si>
    <t>3401545</t>
  </si>
  <si>
    <t>3401547</t>
  </si>
  <si>
    <t>Xã Vân Trường</t>
  </si>
  <si>
    <t>3401549</t>
  </si>
  <si>
    <t>3401551</t>
  </si>
  <si>
    <t>3401553</t>
  </si>
  <si>
    <t>Xã Nam Thịnh</t>
  </si>
  <si>
    <t>3401555</t>
  </si>
  <si>
    <t>Xã Bắc Hải</t>
  </si>
  <si>
    <t>3401557</t>
  </si>
  <si>
    <t>Xã Nam Hà</t>
  </si>
  <si>
    <t>3401559</t>
  </si>
  <si>
    <t>3401561</t>
  </si>
  <si>
    <t>3401563</t>
  </si>
  <si>
    <t>3401565</t>
  </si>
  <si>
    <t>3401567</t>
  </si>
  <si>
    <t>3401569</t>
  </si>
  <si>
    <t>Xã Nam Phú</t>
  </si>
  <si>
    <t>3500101</t>
  </si>
  <si>
    <t>Phường Hàm Rồng</t>
  </si>
  <si>
    <t>3500103</t>
  </si>
  <si>
    <t>Phường Nam Ngạn</t>
  </si>
  <si>
    <t>3500105</t>
  </si>
  <si>
    <t>3500107</t>
  </si>
  <si>
    <t>Phường Đông Sơn</t>
  </si>
  <si>
    <t>3500109</t>
  </si>
  <si>
    <t>3500111</t>
  </si>
  <si>
    <t>3500113</t>
  </si>
  <si>
    <t>Phường Ba Đình</t>
  </si>
  <si>
    <t>3500115</t>
  </si>
  <si>
    <t>Phường Ngọc Trạo</t>
  </si>
  <si>
    <t>3500117</t>
  </si>
  <si>
    <t>Phường Phú Sơn</t>
  </si>
  <si>
    <t>3500119</t>
  </si>
  <si>
    <t>Phường Đông Vệ</t>
  </si>
  <si>
    <t>3500121</t>
  </si>
  <si>
    <t>Phường Đông Thọ</t>
  </si>
  <si>
    <t>3500123</t>
  </si>
  <si>
    <t>Xã Đông Hương</t>
  </si>
  <si>
    <t>3500125</t>
  </si>
  <si>
    <t>3500127</t>
  </si>
  <si>
    <t>3500129</t>
  </si>
  <si>
    <t>Xã Đông Cương</t>
  </si>
  <si>
    <t>3500131</t>
  </si>
  <si>
    <t>3500133</t>
  </si>
  <si>
    <t>3500134</t>
  </si>
  <si>
    <t>Phường Tân Sơn</t>
  </si>
  <si>
    <t>3500301</t>
  </si>
  <si>
    <t>3500303</t>
  </si>
  <si>
    <t>3500305</t>
  </si>
  <si>
    <t>3500307</t>
  </si>
  <si>
    <t>3500309</t>
  </si>
  <si>
    <t>3500311</t>
  </si>
  <si>
    <t>3500313</t>
  </si>
  <si>
    <t>Xã Hà Lan</t>
  </si>
  <si>
    <t>3500501</t>
  </si>
  <si>
    <t>3500503</t>
  </si>
  <si>
    <t>Phường Trường Sơn</t>
  </si>
  <si>
    <t>3500505</t>
  </si>
  <si>
    <t>3500507</t>
  </si>
  <si>
    <t>Xã Quảng Tiến</t>
  </si>
  <si>
    <t>3500509</t>
  </si>
  <si>
    <t>Xã Quảng Cư</t>
  </si>
  <si>
    <t>3500701</t>
  </si>
  <si>
    <t>Thị Trấn Mường Lát</t>
  </si>
  <si>
    <t>3500703</t>
  </si>
  <si>
    <t>Xã Tén Tằn</t>
  </si>
  <si>
    <t>3500705</t>
  </si>
  <si>
    <t>Xã Tam Chung</t>
  </si>
  <si>
    <t>3500707</t>
  </si>
  <si>
    <t>Xã Pù Nhi</t>
  </si>
  <si>
    <t>3500709</t>
  </si>
  <si>
    <t>Xã Mường Lý</t>
  </si>
  <si>
    <t>3500711</t>
  </si>
  <si>
    <t>Xã Mường Chanh</t>
  </si>
  <si>
    <t>3500713</t>
  </si>
  <si>
    <t>Xã Trung Lý</t>
  </si>
  <si>
    <t>3500715</t>
  </si>
  <si>
    <t>Xã Quang Chiểu</t>
  </si>
  <si>
    <t>3500719</t>
  </si>
  <si>
    <t>Xã Nhi Sơn</t>
  </si>
  <si>
    <t>3500901</t>
  </si>
  <si>
    <t>Thị Trấn Quan Hóa</t>
  </si>
  <si>
    <t>3500903</t>
  </si>
  <si>
    <t>Xã Thiên Phủ</t>
  </si>
  <si>
    <t>3500905</t>
  </si>
  <si>
    <t>Xã Nam Động</t>
  </si>
  <si>
    <t>3500907</t>
  </si>
  <si>
    <t>Xã Hiền Chung</t>
  </si>
  <si>
    <t>3500909</t>
  </si>
  <si>
    <t>Xã Hiền Kiệt</t>
  </si>
  <si>
    <t>3500911</t>
  </si>
  <si>
    <t>Xã Phú Nghiêm</t>
  </si>
  <si>
    <t>3500913</t>
  </si>
  <si>
    <t>3500915</t>
  </si>
  <si>
    <t>Xã Phú Lệ</t>
  </si>
  <si>
    <t>3500917</t>
  </si>
  <si>
    <t>Xã Hồi Xuân</t>
  </si>
  <si>
    <t>3500919</t>
  </si>
  <si>
    <t>3500921</t>
  </si>
  <si>
    <t>Xã Phú Thanh</t>
  </si>
  <si>
    <t>3500923</t>
  </si>
  <si>
    <t>3500925</t>
  </si>
  <si>
    <t>Xã Thành Sơn</t>
  </si>
  <si>
    <t>3500927</t>
  </si>
  <si>
    <t>3500929</t>
  </si>
  <si>
    <t>3500931</t>
  </si>
  <si>
    <t>3500933</t>
  </si>
  <si>
    <t>Xã Nam Xuân</t>
  </si>
  <si>
    <t>3500935</t>
  </si>
  <si>
    <t>3501101</t>
  </si>
  <si>
    <t>Thị Trấn Quan Sơn</t>
  </si>
  <si>
    <t>3501103</t>
  </si>
  <si>
    <t>Xã Trung Thượng</t>
  </si>
  <si>
    <t>3501105</t>
  </si>
  <si>
    <t>Xã Trung Hạ</t>
  </si>
  <si>
    <t>3501107</t>
  </si>
  <si>
    <t>3501109</t>
  </si>
  <si>
    <t>3501111</t>
  </si>
  <si>
    <t>3501113</t>
  </si>
  <si>
    <t>Xã Sơn Lư</t>
  </si>
  <si>
    <t>3501115</t>
  </si>
  <si>
    <t>Xã Tam Lư</t>
  </si>
  <si>
    <t>3501117</t>
  </si>
  <si>
    <t>Xã Sơn Điện</t>
  </si>
  <si>
    <t>3501119</t>
  </si>
  <si>
    <t>Xã Trung Xuân</t>
  </si>
  <si>
    <t>3501121</t>
  </si>
  <si>
    <t>Xã Na Mèo</t>
  </si>
  <si>
    <t>3501123</t>
  </si>
  <si>
    <t>Xã Mường Mìn</t>
  </si>
  <si>
    <t>3501125</t>
  </si>
  <si>
    <t>Xã Trung Tiến</t>
  </si>
  <si>
    <t>3501301</t>
  </si>
  <si>
    <t>Thị Trấn Cành Nàng</t>
  </si>
  <si>
    <t>3501303</t>
  </si>
  <si>
    <t>Xã Điền Thượng</t>
  </si>
  <si>
    <t>3501305</t>
  </si>
  <si>
    <t>Xã Điền Hạ</t>
  </si>
  <si>
    <t>3501307</t>
  </si>
  <si>
    <t>Xã Điền Quang</t>
  </si>
  <si>
    <t>3501309</t>
  </si>
  <si>
    <t>Xã Điền Trung</t>
  </si>
  <si>
    <t>3501311</t>
  </si>
  <si>
    <t>3501313</t>
  </si>
  <si>
    <t>Xã Lương Ngoại</t>
  </si>
  <si>
    <t>3501315</t>
  </si>
  <si>
    <t>Xã Ái Thượng</t>
  </si>
  <si>
    <t>3501317</t>
  </si>
  <si>
    <t>Xã Lương Nội</t>
  </si>
  <si>
    <t>3501319</t>
  </si>
  <si>
    <t>Xã Điền Lư</t>
  </si>
  <si>
    <t>3501321</t>
  </si>
  <si>
    <t>Xã Lương Trung</t>
  </si>
  <si>
    <t>3501323</t>
  </si>
  <si>
    <t>Xã Lũng Niêm</t>
  </si>
  <si>
    <t>3501325</t>
  </si>
  <si>
    <t>Xã Lũng Cao</t>
  </si>
  <si>
    <t>3501327</t>
  </si>
  <si>
    <t>Xã Hạ Trung</t>
  </si>
  <si>
    <t>3501329</t>
  </si>
  <si>
    <t>3501331</t>
  </si>
  <si>
    <t>Xã Thành Lâm</t>
  </si>
  <si>
    <t>3501333</t>
  </si>
  <si>
    <t>Xã Ban Công</t>
  </si>
  <si>
    <t>3501335</t>
  </si>
  <si>
    <t>Xã Kỳ Tân</t>
  </si>
  <si>
    <t>3501337</t>
  </si>
  <si>
    <t>Xã Văn Nho</t>
  </si>
  <si>
    <t>3501339</t>
  </si>
  <si>
    <t>Xã Thiết Ống</t>
  </si>
  <si>
    <t>3501341</t>
  </si>
  <si>
    <t>Xã Lâm Xa</t>
  </si>
  <si>
    <t>3501343</t>
  </si>
  <si>
    <t>Xã Thiết Kế</t>
  </si>
  <si>
    <t>3501345</t>
  </si>
  <si>
    <t>3501501</t>
  </si>
  <si>
    <t>Thị Trấn Cẩm Thủy</t>
  </si>
  <si>
    <t>3501502</t>
  </si>
  <si>
    <t>Xã Phúc Do</t>
  </si>
  <si>
    <t>3501505</t>
  </si>
  <si>
    <t>Xã Cẩm Thành</t>
  </si>
  <si>
    <t>3501507</t>
  </si>
  <si>
    <t>Xã Cẩm Quý</t>
  </si>
  <si>
    <t>3501509</t>
  </si>
  <si>
    <t>Xã Cẩm Lương</t>
  </si>
  <si>
    <t>3501511</t>
  </si>
  <si>
    <t>Xã Cẩm Thạch</t>
  </si>
  <si>
    <t>3501513</t>
  </si>
  <si>
    <t>Xã Cẩm Liên</t>
  </si>
  <si>
    <t>3501515</t>
  </si>
  <si>
    <t>Xã Cẩm Giang</t>
  </si>
  <si>
    <t>3501517</t>
  </si>
  <si>
    <t>Xã Cẩm Bình</t>
  </si>
  <si>
    <t>3501519</t>
  </si>
  <si>
    <t>Xã Cẩm Tú</t>
  </si>
  <si>
    <t>3501521</t>
  </si>
  <si>
    <t>3501523</t>
  </si>
  <si>
    <t>Xã Cẩm Châu</t>
  </si>
  <si>
    <t>3501525</t>
  </si>
  <si>
    <t>Xã Cẩm Tâm</t>
  </si>
  <si>
    <t>3501527</t>
  </si>
  <si>
    <t>Xã Cẩm Phong</t>
  </si>
  <si>
    <t>3501529</t>
  </si>
  <si>
    <t>Xã Cẩm Ngọc</t>
  </si>
  <si>
    <t>3501531</t>
  </si>
  <si>
    <t>Xã Cẩm Long</t>
  </si>
  <si>
    <t>3501533</t>
  </si>
  <si>
    <t>3501535</t>
  </si>
  <si>
    <t>Xã Cẩm Tân</t>
  </si>
  <si>
    <t>3501537</t>
  </si>
  <si>
    <t>Xã Cẩm Phú</t>
  </si>
  <si>
    <t>3501539</t>
  </si>
  <si>
    <t>Xã Cẩm Vân</t>
  </si>
  <si>
    <t>3501701</t>
  </si>
  <si>
    <t>Thị Trấn Lang Chánh</t>
  </si>
  <si>
    <t>3501703</t>
  </si>
  <si>
    <t>Xã Yên Khương</t>
  </si>
  <si>
    <t>3501705</t>
  </si>
  <si>
    <t>3501707</t>
  </si>
  <si>
    <t>Xã Trí Nang</t>
  </si>
  <si>
    <t>3501709</t>
  </si>
  <si>
    <t>3501711</t>
  </si>
  <si>
    <t>3501713</t>
  </si>
  <si>
    <t>3501715</t>
  </si>
  <si>
    <t>Xã Tam Văn</t>
  </si>
  <si>
    <t>3501717</t>
  </si>
  <si>
    <t>Xã Lâm Phú</t>
  </si>
  <si>
    <t>3501719</t>
  </si>
  <si>
    <t>Xã Quang Hiến</t>
  </si>
  <si>
    <t>3501721</t>
  </si>
  <si>
    <t>3501901</t>
  </si>
  <si>
    <t>Thị Trấn Kim Tân</t>
  </si>
  <si>
    <t>3501903</t>
  </si>
  <si>
    <t>Thị Trấn Vân Du</t>
  </si>
  <si>
    <t>3501905</t>
  </si>
  <si>
    <t>Xã Thạch Tân</t>
  </si>
  <si>
    <t>3501907</t>
  </si>
  <si>
    <t>Xã Thạch Lâm</t>
  </si>
  <si>
    <t>3501909</t>
  </si>
  <si>
    <t>Xã Thạch Quảng</t>
  </si>
  <si>
    <t>3501911</t>
  </si>
  <si>
    <t>Xã Thạch Tượng</t>
  </si>
  <si>
    <t>3501913</t>
  </si>
  <si>
    <t>Xã Thạch Cẩm</t>
  </si>
  <si>
    <t>3501915</t>
  </si>
  <si>
    <t>3501917</t>
  </si>
  <si>
    <t>3501919</t>
  </si>
  <si>
    <t>Xã Thạch Định</t>
  </si>
  <si>
    <t>3501921</t>
  </si>
  <si>
    <t>3501923</t>
  </si>
  <si>
    <t>Xã Thạch Long</t>
  </si>
  <si>
    <t>3501925</t>
  </si>
  <si>
    <t>Xã Thành Mỹ</t>
  </si>
  <si>
    <t>3501927</t>
  </si>
  <si>
    <t>Xã Thành Yên</t>
  </si>
  <si>
    <t>3501929</t>
  </si>
  <si>
    <t>Xã Thành Vinh</t>
  </si>
  <si>
    <t>3501931</t>
  </si>
  <si>
    <t>Xã Thành Minh</t>
  </si>
  <si>
    <t>3501933</t>
  </si>
  <si>
    <t>3501935</t>
  </si>
  <si>
    <t>Xã Thành Tân</t>
  </si>
  <si>
    <t>3501937</t>
  </si>
  <si>
    <t>Xã Thành Trực</t>
  </si>
  <si>
    <t>3501939</t>
  </si>
  <si>
    <t>Xã Thành Vân</t>
  </si>
  <si>
    <t>3501941</t>
  </si>
  <si>
    <t>Xã Thành Tâm</t>
  </si>
  <si>
    <t>3501943</t>
  </si>
  <si>
    <t>Xã Thành An</t>
  </si>
  <si>
    <t>3501945</t>
  </si>
  <si>
    <t>Xã Thành Thọ</t>
  </si>
  <si>
    <t>3501947</t>
  </si>
  <si>
    <t>Xã Thành Tiến</t>
  </si>
  <si>
    <t>3501949</t>
  </si>
  <si>
    <t>3501951</t>
  </si>
  <si>
    <t>Xã Thành Kim</t>
  </si>
  <si>
    <t>3501953</t>
  </si>
  <si>
    <t>Xã Thành Hưng</t>
  </si>
  <si>
    <t>3501955</t>
  </si>
  <si>
    <t>Xã Ngọc Trạo</t>
  </si>
  <si>
    <t>3502101</t>
  </si>
  <si>
    <t>Thị Trấn Ngọc Lạc</t>
  </si>
  <si>
    <t>3502103</t>
  </si>
  <si>
    <t>3502105</t>
  </si>
  <si>
    <t>3502107</t>
  </si>
  <si>
    <t>3502109</t>
  </si>
  <si>
    <t>Xã Thúy Sơn</t>
  </si>
  <si>
    <t>3502111</t>
  </si>
  <si>
    <t>Xã Thạch Lập</t>
  </si>
  <si>
    <t>3502113</t>
  </si>
  <si>
    <t>Xã Vân Âm</t>
  </si>
  <si>
    <t>3502115</t>
  </si>
  <si>
    <t>Xã Cao Ngọc</t>
  </si>
  <si>
    <t>3502117</t>
  </si>
  <si>
    <t>3502119</t>
  </si>
  <si>
    <t>3502121</t>
  </si>
  <si>
    <t>Xã Đông Thịnh</t>
  </si>
  <si>
    <t>3502123</t>
  </si>
  <si>
    <t>3502125</t>
  </si>
  <si>
    <t>3502127</t>
  </si>
  <si>
    <t>Xã Lộc Thịnh</t>
  </si>
  <si>
    <t>3502129</t>
  </si>
  <si>
    <t>Xã Cao Thịnh</t>
  </si>
  <si>
    <t>3502131</t>
  </si>
  <si>
    <t>Xã Ngọc Trung</t>
  </si>
  <si>
    <t>3502133</t>
  </si>
  <si>
    <t>Xã Phùng Giáo</t>
  </si>
  <si>
    <t>3502135</t>
  </si>
  <si>
    <t>Xã Phùng Minh</t>
  </si>
  <si>
    <t>3502137</t>
  </si>
  <si>
    <t>3502139</t>
  </si>
  <si>
    <t>Xã Nguyệt Ấn</t>
  </si>
  <si>
    <t>3502141</t>
  </si>
  <si>
    <t>Xã Kiên Thọ</t>
  </si>
  <si>
    <t>3502143</t>
  </si>
  <si>
    <t>3502301</t>
  </si>
  <si>
    <t>Thị Trấn Thường Xuân</t>
  </si>
  <si>
    <t>3502303</t>
  </si>
  <si>
    <t>Xã Bát Mọt</t>
  </si>
  <si>
    <t>3502305</t>
  </si>
  <si>
    <t>3502307</t>
  </si>
  <si>
    <t>Xã Xuân Khao</t>
  </si>
  <si>
    <t>3502309</t>
  </si>
  <si>
    <t>Xã Xuân Liên</t>
  </si>
  <si>
    <t>3502311</t>
  </si>
  <si>
    <t>Xã Xuân Lẹ</t>
  </si>
  <si>
    <t>3502313</t>
  </si>
  <si>
    <t>Xã Vạn Xuân</t>
  </si>
  <si>
    <t>3502315</t>
  </si>
  <si>
    <t>Xã Xuân Mỹ</t>
  </si>
  <si>
    <t>3502317</t>
  </si>
  <si>
    <t>3502319</t>
  </si>
  <si>
    <t>Xã Xuân Cao</t>
  </si>
  <si>
    <t>3502321</t>
  </si>
  <si>
    <t>Xã Luận Thành</t>
  </si>
  <si>
    <t>3502323</t>
  </si>
  <si>
    <t>Xã Luận Khê</t>
  </si>
  <si>
    <t>3502325</t>
  </si>
  <si>
    <t>Xã Xuân Thắng</t>
  </si>
  <si>
    <t>3502327</t>
  </si>
  <si>
    <t>3502329</t>
  </si>
  <si>
    <t>3502331</t>
  </si>
  <si>
    <t>3502333</t>
  </si>
  <si>
    <t>Xã Thọ Thanh</t>
  </si>
  <si>
    <t>3502335</t>
  </si>
  <si>
    <t>Xã Ngọc Phụng</t>
  </si>
  <si>
    <t>3502337</t>
  </si>
  <si>
    <t>Xã Xuân Chinh</t>
  </si>
  <si>
    <t>3502339</t>
  </si>
  <si>
    <t>3502501</t>
  </si>
  <si>
    <t>Thị Trấn Yên Cát</t>
  </si>
  <si>
    <t>3502503</t>
  </si>
  <si>
    <t>Xã Bãi Trành</t>
  </si>
  <si>
    <t>3502505</t>
  </si>
  <si>
    <t>Xã Xuân Bình</t>
  </si>
  <si>
    <t>3502507</t>
  </si>
  <si>
    <t>Xã Hóa Quỳ</t>
  </si>
  <si>
    <t>3502509</t>
  </si>
  <si>
    <t>Xã Xuân Quỳ</t>
  </si>
  <si>
    <t>3502511</t>
  </si>
  <si>
    <t>Xã Yên Lễ</t>
  </si>
  <si>
    <t>3502513</t>
  </si>
  <si>
    <t>Xã Cát Vân</t>
  </si>
  <si>
    <t>3502515</t>
  </si>
  <si>
    <t>Xã Cát Tân</t>
  </si>
  <si>
    <t>3502517</t>
  </si>
  <si>
    <t>3502519</t>
  </si>
  <si>
    <t>Xã Bình Lương</t>
  </si>
  <si>
    <t>3502521</t>
  </si>
  <si>
    <t>Xã Thanh Quân</t>
  </si>
  <si>
    <t>3502523</t>
  </si>
  <si>
    <t>3502524</t>
  </si>
  <si>
    <t>Xã Thanh Hòa</t>
  </si>
  <si>
    <t>3502525</t>
  </si>
  <si>
    <t>3502527</t>
  </si>
  <si>
    <t>3502529</t>
  </si>
  <si>
    <t>3502531</t>
  </si>
  <si>
    <t>Xã Thượng Ninh</t>
  </si>
  <si>
    <t>3502532</t>
  </si>
  <si>
    <t>3502701</t>
  </si>
  <si>
    <t>Xã Thanh Kỳ</t>
  </si>
  <si>
    <t>3502703</t>
  </si>
  <si>
    <t>3502705</t>
  </si>
  <si>
    <t>Xã Xuân Thái</t>
  </si>
  <si>
    <t>3502707</t>
  </si>
  <si>
    <t>3502709</t>
  </si>
  <si>
    <t>3502711</t>
  </si>
  <si>
    <t>Xã Xuân Phúc</t>
  </si>
  <si>
    <t>3502713</t>
  </si>
  <si>
    <t>Xã Phúc Đường</t>
  </si>
  <si>
    <t>3502715</t>
  </si>
  <si>
    <t>Xã Xuân Thọ</t>
  </si>
  <si>
    <t>3502717</t>
  </si>
  <si>
    <t>Xã Xuân Khang</t>
  </si>
  <si>
    <t>3502719</t>
  </si>
  <si>
    <t>3502721</t>
  </si>
  <si>
    <t>3502723</t>
  </si>
  <si>
    <t>Xã Mậu Lâm</t>
  </si>
  <si>
    <t>3502725</t>
  </si>
  <si>
    <t>Xã Phượng Nghi</t>
  </si>
  <si>
    <t>3502727</t>
  </si>
  <si>
    <t>Xã Xuân Du</t>
  </si>
  <si>
    <t>3502729</t>
  </si>
  <si>
    <t>Xã Cán Khê</t>
  </si>
  <si>
    <t>3502731</t>
  </si>
  <si>
    <t>3502732</t>
  </si>
  <si>
    <t>Thị Trấn Bến Sung</t>
  </si>
  <si>
    <t>3502901</t>
  </si>
  <si>
    <t>3502903</t>
  </si>
  <si>
    <t>Xã Vĩnh Thành</t>
  </si>
  <si>
    <t>3502905</t>
  </si>
  <si>
    <t>3502907</t>
  </si>
  <si>
    <t>3502909</t>
  </si>
  <si>
    <t>3502911</t>
  </si>
  <si>
    <t>3502913</t>
  </si>
  <si>
    <t>3502915</t>
  </si>
  <si>
    <t>Xã Vĩnh Hưng</t>
  </si>
  <si>
    <t>3502917</t>
  </si>
  <si>
    <t>Xã Vĩnh Minh</t>
  </si>
  <si>
    <t>3502919</t>
  </si>
  <si>
    <t>Xã Vĩnh Khang</t>
  </si>
  <si>
    <t>3502921</t>
  </si>
  <si>
    <t>3502923</t>
  </si>
  <si>
    <t>Xã Vĩnh Hùng</t>
  </si>
  <si>
    <t>3502925</t>
  </si>
  <si>
    <t>Xã Vĩnh Tân</t>
  </si>
  <si>
    <t>3502927</t>
  </si>
  <si>
    <t>3502929</t>
  </si>
  <si>
    <t>3502931</t>
  </si>
  <si>
    <t>3503101</t>
  </si>
  <si>
    <t>Thị Trấn Hà Trung</t>
  </si>
  <si>
    <t>3503103</t>
  </si>
  <si>
    <t>Xã Hà Long</t>
  </si>
  <si>
    <t>3503105</t>
  </si>
  <si>
    <t>Xã Hà Vinh</t>
  </si>
  <si>
    <t>3503107</t>
  </si>
  <si>
    <t>Xã Hà Bắc</t>
  </si>
  <si>
    <t>3503109</t>
  </si>
  <si>
    <t>Xã Hà Vân</t>
  </si>
  <si>
    <t>3503111</t>
  </si>
  <si>
    <t>Xã Hà Yên</t>
  </si>
  <si>
    <t>3503113</t>
  </si>
  <si>
    <t>3503115</t>
  </si>
  <si>
    <t>Xã Hà Giang</t>
  </si>
  <si>
    <t>3503117</t>
  </si>
  <si>
    <t>Xã Hà Dương</t>
  </si>
  <si>
    <t>3503119</t>
  </si>
  <si>
    <t>Xã Hà Phú</t>
  </si>
  <si>
    <t>3503121</t>
  </si>
  <si>
    <t>Xã Hà Phong</t>
  </si>
  <si>
    <t>3503123</t>
  </si>
  <si>
    <t>Xã Hà Ngọc</t>
  </si>
  <si>
    <t>3503125</t>
  </si>
  <si>
    <t>Xã Hà Ninh</t>
  </si>
  <si>
    <t>3503127</t>
  </si>
  <si>
    <t>Xã Hà Lâm</t>
  </si>
  <si>
    <t>3503129</t>
  </si>
  <si>
    <t>Xã Hà Sơn</t>
  </si>
  <si>
    <t>3503131</t>
  </si>
  <si>
    <t>Xã Hà Lĩnh</t>
  </si>
  <si>
    <t>3503133</t>
  </si>
  <si>
    <t>Xã Hà Đông</t>
  </si>
  <si>
    <t>3503135</t>
  </si>
  <si>
    <t>Xã Hà Tân</t>
  </si>
  <si>
    <t>3503137</t>
  </si>
  <si>
    <t>Xã Hà Tiến</t>
  </si>
  <si>
    <t>3503139</t>
  </si>
  <si>
    <t>Xã Hà Bình</t>
  </si>
  <si>
    <t>3503141</t>
  </si>
  <si>
    <t>Xã Hà Lai</t>
  </si>
  <si>
    <t>3503143</t>
  </si>
  <si>
    <t>3503145</t>
  </si>
  <si>
    <t>Xã Hà Toại</t>
  </si>
  <si>
    <t>3503147</t>
  </si>
  <si>
    <t>Xã Hà Thái</t>
  </si>
  <si>
    <t>3503149</t>
  </si>
  <si>
    <t>Xã Hà Hải</t>
  </si>
  <si>
    <t>3503301</t>
  </si>
  <si>
    <t>Thị Trấn Nga Sơn</t>
  </si>
  <si>
    <t>3503303</t>
  </si>
  <si>
    <t>Xã Ba Đình</t>
  </si>
  <si>
    <t>3503305</t>
  </si>
  <si>
    <t>Xã Nga Vịnh</t>
  </si>
  <si>
    <t>3503307</t>
  </si>
  <si>
    <t>Xã Nga Văn</t>
  </si>
  <si>
    <t>3503309</t>
  </si>
  <si>
    <t>Xã Nga Thiện</t>
  </si>
  <si>
    <t>3503311</t>
  </si>
  <si>
    <t>Xã Nga Tiến</t>
  </si>
  <si>
    <t>3503313</t>
  </si>
  <si>
    <t>Xã Nga Lĩnh</t>
  </si>
  <si>
    <t>3503315</t>
  </si>
  <si>
    <t>Xã Nga Nhân</t>
  </si>
  <si>
    <t>3503317</t>
  </si>
  <si>
    <t>Xã Nga Trung</t>
  </si>
  <si>
    <t>3503319</t>
  </si>
  <si>
    <t>Xã Nga Bạch</t>
  </si>
  <si>
    <t>3503321</t>
  </si>
  <si>
    <t>Xã Nga Thanh</t>
  </si>
  <si>
    <t>3503323</t>
  </si>
  <si>
    <t>Xã Nga Hưng</t>
  </si>
  <si>
    <t>3503325</t>
  </si>
  <si>
    <t>Xã Nga Mỹ</t>
  </si>
  <si>
    <t>3503327</t>
  </si>
  <si>
    <t>Xã Nga Yên</t>
  </si>
  <si>
    <t>3503329</t>
  </si>
  <si>
    <t>Xã Nga Giáp</t>
  </si>
  <si>
    <t>3503331</t>
  </si>
  <si>
    <t>Xã Nga Hải</t>
  </si>
  <si>
    <t>3503333</t>
  </si>
  <si>
    <t>Xã Nga Thành</t>
  </si>
  <si>
    <t>3503335</t>
  </si>
  <si>
    <t>Xã Nga An</t>
  </si>
  <si>
    <t>3503337</t>
  </si>
  <si>
    <t>Xã Nga Phú</t>
  </si>
  <si>
    <t>3503339</t>
  </si>
  <si>
    <t>Xã Nga Điền</t>
  </si>
  <si>
    <t>3503341</t>
  </si>
  <si>
    <t>Xã Nga Tân</t>
  </si>
  <si>
    <t>3503343</t>
  </si>
  <si>
    <t>Xã Nga Thủy</t>
  </si>
  <si>
    <t>3503345</t>
  </si>
  <si>
    <t>Xã Nga Liên</t>
  </si>
  <si>
    <t>3503347</t>
  </si>
  <si>
    <t>Xã Nga Thái</t>
  </si>
  <si>
    <t>3503349</t>
  </si>
  <si>
    <t>Xã Nga Thạch</t>
  </si>
  <si>
    <t>3503351</t>
  </si>
  <si>
    <t>Xã Nga Thắng</t>
  </si>
  <si>
    <t>3503353</t>
  </si>
  <si>
    <t>Xã Nga Trường</t>
  </si>
  <si>
    <t>3503501</t>
  </si>
  <si>
    <t>Thị Trấn Quán Lào</t>
  </si>
  <si>
    <t>3503503</t>
  </si>
  <si>
    <t>Thị Trấn Nt Thống Nhất</t>
  </si>
  <si>
    <t>3503505</t>
  </si>
  <si>
    <t>3503507</t>
  </si>
  <si>
    <t>3503509</t>
  </si>
  <si>
    <t>Xã Yên Tâm</t>
  </si>
  <si>
    <t>3503511</t>
  </si>
  <si>
    <t>3503513</t>
  </si>
  <si>
    <t>Xã Quí Lộc</t>
  </si>
  <si>
    <t>3503515</t>
  </si>
  <si>
    <t>3503517</t>
  </si>
  <si>
    <t>3503519</t>
  </si>
  <si>
    <t>Xã Yên Trường</t>
  </si>
  <si>
    <t>3503521</t>
  </si>
  <si>
    <t>Xã Yên Bái</t>
  </si>
  <si>
    <t>3503523</t>
  </si>
  <si>
    <t>3503525</t>
  </si>
  <si>
    <t>3503527</t>
  </si>
  <si>
    <t>Xã Yên Hùng</t>
  </si>
  <si>
    <t>3503529</t>
  </si>
  <si>
    <t>3503531</t>
  </si>
  <si>
    <t>3503533</t>
  </si>
  <si>
    <t>3503535</t>
  </si>
  <si>
    <t>Xã Định Tăng</t>
  </si>
  <si>
    <t>3503537</t>
  </si>
  <si>
    <t>Xã Định Hòa</t>
  </si>
  <si>
    <t>3503539</t>
  </si>
  <si>
    <t>Xã Định Thành</t>
  </si>
  <si>
    <t>3503541</t>
  </si>
  <si>
    <t>3503543</t>
  </si>
  <si>
    <t>Xã Định Tân</t>
  </si>
  <si>
    <t>3503545</t>
  </si>
  <si>
    <t>Xã Định Tiến</t>
  </si>
  <si>
    <t>3503547</t>
  </si>
  <si>
    <t>Xã Định Long</t>
  </si>
  <si>
    <t>3503549</t>
  </si>
  <si>
    <t>Xã Định Liên</t>
  </si>
  <si>
    <t>3503551</t>
  </si>
  <si>
    <t>Xã Định Tường</t>
  </si>
  <si>
    <t>3503553</t>
  </si>
  <si>
    <t>Xã Định Hưng</t>
  </si>
  <si>
    <t>3503555</t>
  </si>
  <si>
    <t>Xã Định Hải</t>
  </si>
  <si>
    <t>3503557</t>
  </si>
  <si>
    <t>Xã Định Bình</t>
  </si>
  <si>
    <t>3503701</t>
  </si>
  <si>
    <t>Thị Trấn Thọ Xuân</t>
  </si>
  <si>
    <t>3503703</t>
  </si>
  <si>
    <t>Thị Trấn Lam Sơn</t>
  </si>
  <si>
    <t>3503705</t>
  </si>
  <si>
    <t>Thị Trấn Sao Vàng</t>
  </si>
  <si>
    <t>3503707</t>
  </si>
  <si>
    <t>Xã Xuân Khánh</t>
  </si>
  <si>
    <t>3503709</t>
  </si>
  <si>
    <t>Xã Thọ Nguyên</t>
  </si>
  <si>
    <t>3503711</t>
  </si>
  <si>
    <t>3503713</t>
  </si>
  <si>
    <t>3503715</t>
  </si>
  <si>
    <t>Xã Bắc Lương</t>
  </si>
  <si>
    <t>3503717</t>
  </si>
  <si>
    <t>3503719</t>
  </si>
  <si>
    <t>3503721</t>
  </si>
  <si>
    <t>3503723</t>
  </si>
  <si>
    <t>3503725</t>
  </si>
  <si>
    <t>3503727</t>
  </si>
  <si>
    <t>Xã Thọ Hải</t>
  </si>
  <si>
    <t>3503729</t>
  </si>
  <si>
    <t>Xã Tây Hồ</t>
  </si>
  <si>
    <t>3503731</t>
  </si>
  <si>
    <t>3503733</t>
  </si>
  <si>
    <t>3503735</t>
  </si>
  <si>
    <t>3503737</t>
  </si>
  <si>
    <t>Xã Xuân Hưng</t>
  </si>
  <si>
    <t>3503739</t>
  </si>
  <si>
    <t>Xã Thọ Diên</t>
  </si>
  <si>
    <t>3503741</t>
  </si>
  <si>
    <t>Xã Thọ Lâm</t>
  </si>
  <si>
    <t>3503743</t>
  </si>
  <si>
    <t>Xã Thọ Xương</t>
  </si>
  <si>
    <t>3503745</t>
  </si>
  <si>
    <t>Xã Xuân Bái</t>
  </si>
  <si>
    <t>3503747</t>
  </si>
  <si>
    <t>3503749</t>
  </si>
  <si>
    <t>3503751</t>
  </si>
  <si>
    <t>Xã Xuân Lam</t>
  </si>
  <si>
    <t>3503753</t>
  </si>
  <si>
    <t>Xã Xuân Thiên</t>
  </si>
  <si>
    <t>3503755</t>
  </si>
  <si>
    <t>Xã Thọ Minh</t>
  </si>
  <si>
    <t>3503757</t>
  </si>
  <si>
    <t>3503759</t>
  </si>
  <si>
    <t>Xã Thọ Lập</t>
  </si>
  <si>
    <t>3503761</t>
  </si>
  <si>
    <t>3503763</t>
  </si>
  <si>
    <t>Xã Xuân Tín</t>
  </si>
  <si>
    <t>3503765</t>
  </si>
  <si>
    <t>3503767</t>
  </si>
  <si>
    <t>Xã Xuân Yên</t>
  </si>
  <si>
    <t>3503769</t>
  </si>
  <si>
    <t>3503771</t>
  </si>
  <si>
    <t>3503773</t>
  </si>
  <si>
    <t>Xã Thọ Thắng</t>
  </si>
  <si>
    <t>3503775</t>
  </si>
  <si>
    <t>3503777</t>
  </si>
  <si>
    <t>3503779</t>
  </si>
  <si>
    <t>3503781</t>
  </si>
  <si>
    <t>Xã Thọ Trường</t>
  </si>
  <si>
    <t>3503901</t>
  </si>
  <si>
    <t>Thị Trấn Hậu Lộc</t>
  </si>
  <si>
    <t>3503903</t>
  </si>
  <si>
    <t>Xã Đồng Lộc</t>
  </si>
  <si>
    <t>3503905</t>
  </si>
  <si>
    <t>Xã Đại Lộc</t>
  </si>
  <si>
    <t>3503907</t>
  </si>
  <si>
    <t>Xã Triệu Lộc</t>
  </si>
  <si>
    <t>3503909</t>
  </si>
  <si>
    <t>Xã Châu Lộc</t>
  </si>
  <si>
    <t>3503911</t>
  </si>
  <si>
    <t>Xã Tiến Lộc</t>
  </si>
  <si>
    <t>3503913</t>
  </si>
  <si>
    <t>Xã Lộc Sơn</t>
  </si>
  <si>
    <t>3503915</t>
  </si>
  <si>
    <t>Xã Cầu Lộc</t>
  </si>
  <si>
    <t>3503917</t>
  </si>
  <si>
    <t>Xã Thành Lộc</t>
  </si>
  <si>
    <t>3503919</t>
  </si>
  <si>
    <t>3503921</t>
  </si>
  <si>
    <t>Xã Phong Lộc</t>
  </si>
  <si>
    <t>3503923</t>
  </si>
  <si>
    <t>3503925</t>
  </si>
  <si>
    <t>Xã Văn Lộc</t>
  </si>
  <si>
    <t>3503927</t>
  </si>
  <si>
    <t>Xã Thuần Lộc</t>
  </si>
  <si>
    <t>3503929</t>
  </si>
  <si>
    <t>Xã Lộc Tân</t>
  </si>
  <si>
    <t>3503931</t>
  </si>
  <si>
    <t>3503933</t>
  </si>
  <si>
    <t>Xã Thịnh Lộc</t>
  </si>
  <si>
    <t>3503935</t>
  </si>
  <si>
    <t>Xã Hoa Lộc</t>
  </si>
  <si>
    <t>3503937</t>
  </si>
  <si>
    <t>Xã Liên Lộc</t>
  </si>
  <si>
    <t>3503939</t>
  </si>
  <si>
    <t>Xã Quang Lộc</t>
  </si>
  <si>
    <t>3503941</t>
  </si>
  <si>
    <t>3503943</t>
  </si>
  <si>
    <t>Xã Hòa Lộc</t>
  </si>
  <si>
    <t>3503945</t>
  </si>
  <si>
    <t>Xã Minh Lộc</t>
  </si>
  <si>
    <t>3503947</t>
  </si>
  <si>
    <t>Xã Hưng Lộc</t>
  </si>
  <si>
    <t>3503949</t>
  </si>
  <si>
    <t>3503951</t>
  </si>
  <si>
    <t>3503953</t>
  </si>
  <si>
    <t>Xã Ngư Lộc</t>
  </si>
  <si>
    <t>3504101</t>
  </si>
  <si>
    <t>Thị Trấn Vạn Hà</t>
  </si>
  <si>
    <t>3504103</t>
  </si>
  <si>
    <t>Xã Thiệu Vũ</t>
  </si>
  <si>
    <t>3504105</t>
  </si>
  <si>
    <t>Xã Thiệu Phúc</t>
  </si>
  <si>
    <t>3504107</t>
  </si>
  <si>
    <t>Xã Thiệu Tiến</t>
  </si>
  <si>
    <t>3504109</t>
  </si>
  <si>
    <t>Xã Thiệu Công</t>
  </si>
  <si>
    <t>3504111</t>
  </si>
  <si>
    <t>Xã Thiệu Phú</t>
  </si>
  <si>
    <t>3504115</t>
  </si>
  <si>
    <t>Xã Thiệu Long</t>
  </si>
  <si>
    <t>3504117</t>
  </si>
  <si>
    <t>Xã Thiệu Giang</t>
  </si>
  <si>
    <t>3504119</t>
  </si>
  <si>
    <t>Xã Thiệu Duy</t>
  </si>
  <si>
    <t>3504121</t>
  </si>
  <si>
    <t>Xã Thiệu Nguyên</t>
  </si>
  <si>
    <t>3504123</t>
  </si>
  <si>
    <t>Xã Thiệu Hợp</t>
  </si>
  <si>
    <t>3504125</t>
  </si>
  <si>
    <t>Xã Thiệu Thịnh</t>
  </si>
  <si>
    <t>3504127</t>
  </si>
  <si>
    <t>Xã Thiệu Quang</t>
  </si>
  <si>
    <t>3504129</t>
  </si>
  <si>
    <t>Xã Thiệu Thành</t>
  </si>
  <si>
    <t>3504131</t>
  </si>
  <si>
    <t>Xã Thiệu Toán</t>
  </si>
  <si>
    <t>3504133</t>
  </si>
  <si>
    <t>Xã Thiệu Chính</t>
  </si>
  <si>
    <t>3504135</t>
  </si>
  <si>
    <t>Xã Thiệu Hòa</t>
  </si>
  <si>
    <t>3504137</t>
  </si>
  <si>
    <t>Xã Thiệu Minh</t>
  </si>
  <si>
    <t>3504139</t>
  </si>
  <si>
    <t>Xã Thiệu Tâm</t>
  </si>
  <si>
    <t>3504141</t>
  </si>
  <si>
    <t>Xã Thiệu Viên</t>
  </si>
  <si>
    <t>3504143</t>
  </si>
  <si>
    <t>Xã Thiệu Lý</t>
  </si>
  <si>
    <t>3504145</t>
  </si>
  <si>
    <t>Xã Thiệu Vận</t>
  </si>
  <si>
    <t>3504147</t>
  </si>
  <si>
    <t>Xã Thiệu Trung</t>
  </si>
  <si>
    <t>3504149</t>
  </si>
  <si>
    <t>Xã Thiệu Đô</t>
  </si>
  <si>
    <t>3504151</t>
  </si>
  <si>
    <t>Xã Thiệu Châu</t>
  </si>
  <si>
    <t>3504153</t>
  </si>
  <si>
    <t>Xã Thiệu Vân</t>
  </si>
  <si>
    <t>3504155</t>
  </si>
  <si>
    <t>Xã Thiệu Giao</t>
  </si>
  <si>
    <t>3504157</t>
  </si>
  <si>
    <t>Xã Thiệu Khánh</t>
  </si>
  <si>
    <t>3504159</t>
  </si>
  <si>
    <t>Xã Thiệu Dương</t>
  </si>
  <si>
    <t>3504161</t>
  </si>
  <si>
    <t>Xã Thiệu Tân</t>
  </si>
  <si>
    <t>3504163</t>
  </si>
  <si>
    <t>Xã Thiệu Ngọc</t>
  </si>
  <si>
    <t>3504301</t>
  </si>
  <si>
    <t>Thị Trấn Bút Sơn</t>
  </si>
  <si>
    <t>3504303</t>
  </si>
  <si>
    <t>Thị Trấn Tào Xuyên</t>
  </si>
  <si>
    <t>3504305</t>
  </si>
  <si>
    <t>Xã Hoằng Xuân</t>
  </si>
  <si>
    <t>3504307</t>
  </si>
  <si>
    <t>Xã Hoằng Khánh</t>
  </si>
  <si>
    <t>3504309</t>
  </si>
  <si>
    <t>Xã Hoằng Phượng</t>
  </si>
  <si>
    <t>3504311</t>
  </si>
  <si>
    <t>Xã Hoằng Phú</t>
  </si>
  <si>
    <t>3504313</t>
  </si>
  <si>
    <t>Xã Hoằng Quỳ</t>
  </si>
  <si>
    <t>3504315</t>
  </si>
  <si>
    <t>Xã Hoằng Kim</t>
  </si>
  <si>
    <t>3504317</t>
  </si>
  <si>
    <t>Xã Hoằng Trung</t>
  </si>
  <si>
    <t>3504319</t>
  </si>
  <si>
    <t>Xã Hoằng Trinh</t>
  </si>
  <si>
    <t>3504321</t>
  </si>
  <si>
    <t>Xã Hoằng Sơn</t>
  </si>
  <si>
    <t>3504323</t>
  </si>
  <si>
    <t>Xã Hoằng Lương</t>
  </si>
  <si>
    <t>3504325</t>
  </si>
  <si>
    <t>Xã Hoằng Xuyên</t>
  </si>
  <si>
    <t>3504327</t>
  </si>
  <si>
    <t>Xã Hoằng Cát</t>
  </si>
  <si>
    <t>3504329</t>
  </si>
  <si>
    <t>Xã Hoằng Khê</t>
  </si>
  <si>
    <t>3504331</t>
  </si>
  <si>
    <t>Xã Hoằng Lý</t>
  </si>
  <si>
    <t>3504333</t>
  </si>
  <si>
    <t>Xã Hoằng Quý</t>
  </si>
  <si>
    <t>3504335</t>
  </si>
  <si>
    <t>Xã Hoằng Hợp</t>
  </si>
  <si>
    <t>3504337</t>
  </si>
  <si>
    <t>Xã Hoằng Long</t>
  </si>
  <si>
    <t>3504339</t>
  </si>
  <si>
    <t>Xã Hoằng Quang</t>
  </si>
  <si>
    <t>3504341</t>
  </si>
  <si>
    <t>Xã Hoằng Minh</t>
  </si>
  <si>
    <t>3504343</t>
  </si>
  <si>
    <t>Xã Hoằng Phúc</t>
  </si>
  <si>
    <t>3504345</t>
  </si>
  <si>
    <t>Xã Hoằng Đức</t>
  </si>
  <si>
    <t>3504347</t>
  </si>
  <si>
    <t>Xã Hoằng Hà</t>
  </si>
  <si>
    <t>3504349</t>
  </si>
  <si>
    <t>Xã Hoằng Đạt</t>
  </si>
  <si>
    <t>3504351</t>
  </si>
  <si>
    <t>Xã Hoằng Vinh</t>
  </si>
  <si>
    <t>3504353</t>
  </si>
  <si>
    <t>Xã Hoằng Đạo</t>
  </si>
  <si>
    <t>3504355</t>
  </si>
  <si>
    <t>Xã Hoằng Thắng</t>
  </si>
  <si>
    <t>3504357</t>
  </si>
  <si>
    <t>Xã Hoằng Đồng</t>
  </si>
  <si>
    <t>3504359</t>
  </si>
  <si>
    <t>Xã Hoằng Thái</t>
  </si>
  <si>
    <t>3504361</t>
  </si>
  <si>
    <t>Xã Hoằng Thịnh</t>
  </si>
  <si>
    <t>3504363</t>
  </si>
  <si>
    <t>Xã Hoằng Thành</t>
  </si>
  <si>
    <t>3504365</t>
  </si>
  <si>
    <t>Xã Hoằng Lộc</t>
  </si>
  <si>
    <t>3504367</t>
  </si>
  <si>
    <t>Xã Hoằng Trạch</t>
  </si>
  <si>
    <t>3504369</t>
  </si>
  <si>
    <t>Xã Hoằng Đại</t>
  </si>
  <si>
    <t>3504371</t>
  </si>
  <si>
    <t>Xã Hoằng Phong</t>
  </si>
  <si>
    <t>3504373</t>
  </si>
  <si>
    <t>Xã Hoằng Lưu</t>
  </si>
  <si>
    <t>3504375</t>
  </si>
  <si>
    <t>Xã Hoằng Châu</t>
  </si>
  <si>
    <t>3504377</t>
  </si>
  <si>
    <t>Xã Hoằng Tân</t>
  </si>
  <si>
    <t>3504379</t>
  </si>
  <si>
    <t>Xã Hoằng Yến</t>
  </si>
  <si>
    <t>3504381</t>
  </si>
  <si>
    <t>Xã Hoằng Tiến</t>
  </si>
  <si>
    <t>3504383</t>
  </si>
  <si>
    <t>Xã Hoằng Hải</t>
  </si>
  <si>
    <t>3504385</t>
  </si>
  <si>
    <t>Xã Hoằng Ngọc</t>
  </si>
  <si>
    <t>3504387</t>
  </si>
  <si>
    <t>Xã Hoằng Đông</t>
  </si>
  <si>
    <t>3504389</t>
  </si>
  <si>
    <t>Xã Hoằng Thanh</t>
  </si>
  <si>
    <t>3504391</t>
  </si>
  <si>
    <t>Xã Hoằng Phụ</t>
  </si>
  <si>
    <t>3504393</t>
  </si>
  <si>
    <t>Xã Hoằng Trường</t>
  </si>
  <si>
    <t>3504395</t>
  </si>
  <si>
    <t>Xã Hoằng Anh</t>
  </si>
  <si>
    <t>3504397</t>
  </si>
  <si>
    <t>Xã Hoằng Giang</t>
  </si>
  <si>
    <t>3504501</t>
  </si>
  <si>
    <t>Thị Trấn Rừng Thông</t>
  </si>
  <si>
    <t>3504503</t>
  </si>
  <si>
    <t>Thị Trấn Nhồi</t>
  </si>
  <si>
    <t>3504505</t>
  </si>
  <si>
    <t>3504507</t>
  </si>
  <si>
    <t>3504509</t>
  </si>
  <si>
    <t>3504511</t>
  </si>
  <si>
    <t>3504513</t>
  </si>
  <si>
    <t>3504515</t>
  </si>
  <si>
    <t>3504517</t>
  </si>
  <si>
    <t>Xã Đông Thanh</t>
  </si>
  <si>
    <t>3504519</t>
  </si>
  <si>
    <t>3504521</t>
  </si>
  <si>
    <t>Xã Đông Anh</t>
  </si>
  <si>
    <t>3504523</t>
  </si>
  <si>
    <t>3504525</t>
  </si>
  <si>
    <t>3504527</t>
  </si>
  <si>
    <t>Xã Đông Văn</t>
  </si>
  <si>
    <t>3504529</t>
  </si>
  <si>
    <t>3504531</t>
  </si>
  <si>
    <t>Xã Đông Nam</t>
  </si>
  <si>
    <t>3504533</t>
  </si>
  <si>
    <t>3504535</t>
  </si>
  <si>
    <t>3504537</t>
  </si>
  <si>
    <t>3504539</t>
  </si>
  <si>
    <t>3504541</t>
  </si>
  <si>
    <t>3504701</t>
  </si>
  <si>
    <t>Thị Trấn Triệu Sơn</t>
  </si>
  <si>
    <t>3504703</t>
  </si>
  <si>
    <t>Xã Thọ Sơn</t>
  </si>
  <si>
    <t>3504705</t>
  </si>
  <si>
    <t>Xã Thọ Bình</t>
  </si>
  <si>
    <t>3504707</t>
  </si>
  <si>
    <t>Xã Thọ Tiến</t>
  </si>
  <si>
    <t>3504709</t>
  </si>
  <si>
    <t>3504711</t>
  </si>
  <si>
    <t>3504713</t>
  </si>
  <si>
    <t>3504715</t>
  </si>
  <si>
    <t>Xã Triệu Thành</t>
  </si>
  <si>
    <t>3504717</t>
  </si>
  <si>
    <t>Xã Hợp Thắng</t>
  </si>
  <si>
    <t>3504719</t>
  </si>
  <si>
    <t>3504721</t>
  </si>
  <si>
    <t>3504723</t>
  </si>
  <si>
    <t>3504725</t>
  </si>
  <si>
    <t>Xã Dân Lực</t>
  </si>
  <si>
    <t>3504727</t>
  </si>
  <si>
    <t>Xã Dân Lý</t>
  </si>
  <si>
    <t>3504729</t>
  </si>
  <si>
    <t>Xã Dân Quyền</t>
  </si>
  <si>
    <t>3504731</t>
  </si>
  <si>
    <t>Xã An Nông</t>
  </si>
  <si>
    <t>3504733</t>
  </si>
  <si>
    <t>3504735</t>
  </si>
  <si>
    <t>3504737</t>
  </si>
  <si>
    <t>Xã Tân Ninh</t>
  </si>
  <si>
    <t>3504739</t>
  </si>
  <si>
    <t>Xã Đồng Lợi</t>
  </si>
  <si>
    <t>3504741</t>
  </si>
  <si>
    <t>3504743</t>
  </si>
  <si>
    <t>3504745</t>
  </si>
  <si>
    <t>Xã Tiến Nông</t>
  </si>
  <si>
    <t>3504747</t>
  </si>
  <si>
    <t>Xã Khuyến Nông</t>
  </si>
  <si>
    <t>3504749</t>
  </si>
  <si>
    <t>Xã Xuân Thịnh</t>
  </si>
  <si>
    <t>3504751</t>
  </si>
  <si>
    <t>3504753</t>
  </si>
  <si>
    <t>Xã Thọ Dân</t>
  </si>
  <si>
    <t>3504755</t>
  </si>
  <si>
    <t>3504757</t>
  </si>
  <si>
    <t>Xã Thọ Tân</t>
  </si>
  <si>
    <t>3504759</t>
  </si>
  <si>
    <t>Xã Thọ Ngọc</t>
  </si>
  <si>
    <t>3504761</t>
  </si>
  <si>
    <t>Xã Thọ Cường</t>
  </si>
  <si>
    <t>3504763</t>
  </si>
  <si>
    <t>Xã Thọ Phú</t>
  </si>
  <si>
    <t>3504765</t>
  </si>
  <si>
    <t>Xã Thọ Vực</t>
  </si>
  <si>
    <t>3504767</t>
  </si>
  <si>
    <t>Xã Thọ Thế</t>
  </si>
  <si>
    <t>3504769</t>
  </si>
  <si>
    <t>Xã Nông Trường</t>
  </si>
  <si>
    <t>3504771</t>
  </si>
  <si>
    <t>3504901</t>
  </si>
  <si>
    <t>Thị Trấn Quảng Xương</t>
  </si>
  <si>
    <t>3504903</t>
  </si>
  <si>
    <t>3504905</t>
  </si>
  <si>
    <t>3504907</t>
  </si>
  <si>
    <t>Xã Quảng Trạch</t>
  </si>
  <si>
    <t>3504909</t>
  </si>
  <si>
    <t>3504911</t>
  </si>
  <si>
    <t>3504913</t>
  </si>
  <si>
    <t>Xã Quảng Định</t>
  </si>
  <si>
    <t>3504915</t>
  </si>
  <si>
    <t>Xã Quảng Đông</t>
  </si>
  <si>
    <t>3504917</t>
  </si>
  <si>
    <t>Xã Quảng Nhân</t>
  </si>
  <si>
    <t>3504919</t>
  </si>
  <si>
    <t>Xã Quảng Ninh</t>
  </si>
  <si>
    <t>3504921</t>
  </si>
  <si>
    <t>Xã Quảng Bình</t>
  </si>
  <si>
    <t>3504923</t>
  </si>
  <si>
    <t>Xã Quảng Hợp</t>
  </si>
  <si>
    <t>3504925</t>
  </si>
  <si>
    <t>Xã Quảng Văn</t>
  </si>
  <si>
    <t>3504927</t>
  </si>
  <si>
    <t>3504929</t>
  </si>
  <si>
    <t>Xã Quảng Yên</t>
  </si>
  <si>
    <t>3504931</t>
  </si>
  <si>
    <t>Xã Quảng Hòa</t>
  </si>
  <si>
    <t>3504933</t>
  </si>
  <si>
    <t>Xã Quảng Lĩnh</t>
  </si>
  <si>
    <t>3504935</t>
  </si>
  <si>
    <t>3504937</t>
  </si>
  <si>
    <t>3504939</t>
  </si>
  <si>
    <t>3504941</t>
  </si>
  <si>
    <t>Xã Quảng Ngọc</t>
  </si>
  <si>
    <t>3504943</t>
  </si>
  <si>
    <t>Xã Quảng Trường</t>
  </si>
  <si>
    <t>3504945</t>
  </si>
  <si>
    <t>Xã Quảng Phúc</t>
  </si>
  <si>
    <t>3504947</t>
  </si>
  <si>
    <t>Xã Quảng Cát</t>
  </si>
  <si>
    <t>3504949</t>
  </si>
  <si>
    <t>Xã Quảng Vọng</t>
  </si>
  <si>
    <t>3504951</t>
  </si>
  <si>
    <t>3504953</t>
  </si>
  <si>
    <t>Xã Quảng Hùng</t>
  </si>
  <si>
    <t>3504955</t>
  </si>
  <si>
    <t>Xã Quảng Giao</t>
  </si>
  <si>
    <t>3504957</t>
  </si>
  <si>
    <t>3504959</t>
  </si>
  <si>
    <t>Xã Quảng Tâm</t>
  </si>
  <si>
    <t>3504961</t>
  </si>
  <si>
    <t>Xã Quảng Thọ</t>
  </si>
  <si>
    <t>3504963</t>
  </si>
  <si>
    <t>3504965</t>
  </si>
  <si>
    <t>Xã Quảng Vinh</t>
  </si>
  <si>
    <t>3504967</t>
  </si>
  <si>
    <t>Xã Quảng Đại</t>
  </si>
  <si>
    <t>3504969</t>
  </si>
  <si>
    <t>Xã Quảng Hải</t>
  </si>
  <si>
    <t>3504971</t>
  </si>
  <si>
    <t>Xã Quảng Lưu</t>
  </si>
  <si>
    <t>3504973</t>
  </si>
  <si>
    <t>Xã Quảng Lộc</t>
  </si>
  <si>
    <t>3504975</t>
  </si>
  <si>
    <t>3504977</t>
  </si>
  <si>
    <t>Xã Quảng Nham</t>
  </si>
  <si>
    <t>3504979</t>
  </si>
  <si>
    <t>Xã Quảng Thạch</t>
  </si>
  <si>
    <t>3504981</t>
  </si>
  <si>
    <t>Xã Quảng Thái</t>
  </si>
  <si>
    <t>3505101</t>
  </si>
  <si>
    <t>Thị Trấn Nông Cống</t>
  </si>
  <si>
    <t>3505103</t>
  </si>
  <si>
    <t>3505105</t>
  </si>
  <si>
    <t>3505107</t>
  </si>
  <si>
    <t>Xã Tân Thọ</t>
  </si>
  <si>
    <t>3505109</t>
  </si>
  <si>
    <t>Xã Tân Khang</t>
  </si>
  <si>
    <t>3505111</t>
  </si>
  <si>
    <t>3505113</t>
  </si>
  <si>
    <t>3505115</t>
  </si>
  <si>
    <t>Xã Trung Ý</t>
  </si>
  <si>
    <t>3505117</t>
  </si>
  <si>
    <t>Xã Hoàng Giang</t>
  </si>
  <si>
    <t>3505119</t>
  </si>
  <si>
    <t>Xã Hoàng Sơn</t>
  </si>
  <si>
    <t>3505121</t>
  </si>
  <si>
    <t>Xã Tế Nông</t>
  </si>
  <si>
    <t>3505123</t>
  </si>
  <si>
    <t>Xã Tế Tân</t>
  </si>
  <si>
    <t>3505125</t>
  </si>
  <si>
    <t>Xã Tế Lợi</t>
  </si>
  <si>
    <t>3505127</t>
  </si>
  <si>
    <t>Xã Tế Thắng</t>
  </si>
  <si>
    <t>3505129</t>
  </si>
  <si>
    <t>Xã Minh Khôi</t>
  </si>
  <si>
    <t>3505131</t>
  </si>
  <si>
    <t>Xã Minh Nghĩa</t>
  </si>
  <si>
    <t>3505133</t>
  </si>
  <si>
    <t>Xã Minh Thọ</t>
  </si>
  <si>
    <t>3505135</t>
  </si>
  <si>
    <t>3505137</t>
  </si>
  <si>
    <t>3505139</t>
  </si>
  <si>
    <t>Xã Vạn Thiện</t>
  </si>
  <si>
    <t>3505141</t>
  </si>
  <si>
    <t>3505143</t>
  </si>
  <si>
    <t>Xã Thăng Thọ</t>
  </si>
  <si>
    <t>3505145</t>
  </si>
  <si>
    <t>Xã Thăng Bình</t>
  </si>
  <si>
    <t>3505147</t>
  </si>
  <si>
    <t>Xã Công Liêm</t>
  </si>
  <si>
    <t>3505149</t>
  </si>
  <si>
    <t>Xã Công Chính</t>
  </si>
  <si>
    <t>3505151</t>
  </si>
  <si>
    <t>Xã Công Bình</t>
  </si>
  <si>
    <t>3505153</t>
  </si>
  <si>
    <t>Xã Tượng Văn</t>
  </si>
  <si>
    <t>3505155</t>
  </si>
  <si>
    <t>3505157</t>
  </si>
  <si>
    <t>Xã Tượng Sơn</t>
  </si>
  <si>
    <t>3505159</t>
  </si>
  <si>
    <t>3505161</t>
  </si>
  <si>
    <t>3505163</t>
  </si>
  <si>
    <t>Xã Trường Trung</t>
  </si>
  <si>
    <t>3505165</t>
  </si>
  <si>
    <t>Xã Trường Minh</t>
  </si>
  <si>
    <t>3505301</t>
  </si>
  <si>
    <t>Thị Trấn Tĩnh Gia</t>
  </si>
  <si>
    <t>3505303</t>
  </si>
  <si>
    <t>3505305</t>
  </si>
  <si>
    <t>3505307</t>
  </si>
  <si>
    <t>Xã Triêu Dương</t>
  </si>
  <si>
    <t>3505309</t>
  </si>
  <si>
    <t>Xã Ngọc Lĩnh</t>
  </si>
  <si>
    <t>3505311</t>
  </si>
  <si>
    <t>Xã Các Sơn</t>
  </si>
  <si>
    <t>3505313</t>
  </si>
  <si>
    <t>Xã Anh Sơn</t>
  </si>
  <si>
    <t>3505315</t>
  </si>
  <si>
    <t>3505317</t>
  </si>
  <si>
    <t>3505319</t>
  </si>
  <si>
    <t>Xã Hải Nhân</t>
  </si>
  <si>
    <t>3505321</t>
  </si>
  <si>
    <t>Xã Nguyên Bình</t>
  </si>
  <si>
    <t>3505323</t>
  </si>
  <si>
    <t>3505325</t>
  </si>
  <si>
    <t>3505327</t>
  </si>
  <si>
    <t>3505329</t>
  </si>
  <si>
    <t>Xã Trúc Lâm</t>
  </si>
  <si>
    <t>3505331</t>
  </si>
  <si>
    <t>Xã Tùng Lâm</t>
  </si>
  <si>
    <t>3505333</t>
  </si>
  <si>
    <t>3505335</t>
  </si>
  <si>
    <t>Xã Trường Lâm</t>
  </si>
  <si>
    <t>3505337</t>
  </si>
  <si>
    <t>3505339</t>
  </si>
  <si>
    <t>3505341</t>
  </si>
  <si>
    <t>3505343</t>
  </si>
  <si>
    <t>3505345</t>
  </si>
  <si>
    <t>Xã Hải Lĩnh</t>
  </si>
  <si>
    <t>3505347</t>
  </si>
  <si>
    <t>3505349</t>
  </si>
  <si>
    <t>3505351</t>
  </si>
  <si>
    <t>3505353</t>
  </si>
  <si>
    <t>3505355</t>
  </si>
  <si>
    <t>Xã Hải Bình</t>
  </si>
  <si>
    <t>3505357</t>
  </si>
  <si>
    <t>Xã Tĩnh Hải</t>
  </si>
  <si>
    <t>3505359</t>
  </si>
  <si>
    <t>3505361</t>
  </si>
  <si>
    <t>3505363</t>
  </si>
  <si>
    <t>Xã Hải Thượng</t>
  </si>
  <si>
    <t>3505365</t>
  </si>
  <si>
    <t>3505367</t>
  </si>
  <si>
    <t>Xã Nghi Sơn</t>
  </si>
  <si>
    <t>3600101</t>
  </si>
  <si>
    <t>Phường Lê Mao</t>
  </si>
  <si>
    <t>3600103</t>
  </si>
  <si>
    <t>Phường Hà Huy Tập</t>
  </si>
  <si>
    <t>3600105</t>
  </si>
  <si>
    <t>Phường Đội Cung</t>
  </si>
  <si>
    <t>3600107</t>
  </si>
  <si>
    <t>3600108</t>
  </si>
  <si>
    <t>Phường Quán Bàu</t>
  </si>
  <si>
    <t>3600109</t>
  </si>
  <si>
    <t>Phường Hưng Bình</t>
  </si>
  <si>
    <t>3600110</t>
  </si>
  <si>
    <t>Phường Hưng Phúc</t>
  </si>
  <si>
    <t>3600111</t>
  </si>
  <si>
    <t>3600113</t>
  </si>
  <si>
    <t>3600115</t>
  </si>
  <si>
    <t>3600117</t>
  </si>
  <si>
    <t>Phường Hồng Sơn</t>
  </si>
  <si>
    <t>3600119</t>
  </si>
  <si>
    <t>Phường Trung Đô</t>
  </si>
  <si>
    <t>3600121</t>
  </si>
  <si>
    <t>Phường Bến Thủy</t>
  </si>
  <si>
    <t>3600123</t>
  </si>
  <si>
    <t>Phường Đông Vĩnh</t>
  </si>
  <si>
    <t>3600125</t>
  </si>
  <si>
    <t>Phường Hưng Dũng</t>
  </si>
  <si>
    <t>3600127</t>
  </si>
  <si>
    <t>Xã Nghi Phú</t>
  </si>
  <si>
    <t>3600129</t>
  </si>
  <si>
    <t>Xã Hưng Đông</t>
  </si>
  <si>
    <t>3600131</t>
  </si>
  <si>
    <t>3600133</t>
  </si>
  <si>
    <t>Xã Hưng Hòa</t>
  </si>
  <si>
    <t>3600135</t>
  </si>
  <si>
    <t>Xã Vinh Tân</t>
  </si>
  <si>
    <t>3600301</t>
  </si>
  <si>
    <t>Phường Nghi Tân</t>
  </si>
  <si>
    <t>3600303</t>
  </si>
  <si>
    <t>Phường Nghi Thủy</t>
  </si>
  <si>
    <t>3600305</t>
  </si>
  <si>
    <t>Phường Thu Thủy</t>
  </si>
  <si>
    <t>3600307</t>
  </si>
  <si>
    <t>Phường Nghi Hòa</t>
  </si>
  <si>
    <t>3600309</t>
  </si>
  <si>
    <t>Phường Nghi Hải</t>
  </si>
  <si>
    <t>3600311</t>
  </si>
  <si>
    <t>Xã Nghi Thu</t>
  </si>
  <si>
    <t>3600313</t>
  </si>
  <si>
    <t>Xã Nghi Hương</t>
  </si>
  <si>
    <t>3600501</t>
  </si>
  <si>
    <t>Thị Trấn Kim Sơn</t>
  </si>
  <si>
    <t>3600503</t>
  </si>
  <si>
    <t>Xã Thông Thụ</t>
  </si>
  <si>
    <t>3600505</t>
  </si>
  <si>
    <t>3600507</t>
  </si>
  <si>
    <t>Xã Hạnh Dịch</t>
  </si>
  <si>
    <t>3600509</t>
  </si>
  <si>
    <t>3600511</t>
  </si>
  <si>
    <t>Xã Nậm Giải</t>
  </si>
  <si>
    <t>3600513</t>
  </si>
  <si>
    <t>Xã Châu Kim</t>
  </si>
  <si>
    <t>3600515</t>
  </si>
  <si>
    <t>3600517</t>
  </si>
  <si>
    <t>Xã Châu Thôn</t>
  </si>
  <si>
    <t>3600519</t>
  </si>
  <si>
    <t>Xã Mường Nọc</t>
  </si>
  <si>
    <t>3600520</t>
  </si>
  <si>
    <t>3600521</t>
  </si>
  <si>
    <t>Xã Nậm Nhoóng</t>
  </si>
  <si>
    <t>3600523</t>
  </si>
  <si>
    <t>3600525</t>
  </si>
  <si>
    <t>Xã Căm Muộn</t>
  </si>
  <si>
    <t>3600701</t>
  </si>
  <si>
    <t>Thị Trấn Quỳ Châu</t>
  </si>
  <si>
    <t>3600703</t>
  </si>
  <si>
    <t>Xã Châu Bính</t>
  </si>
  <si>
    <t>3600705</t>
  </si>
  <si>
    <t>Xã Châu Thuận</t>
  </si>
  <si>
    <t>3600707</t>
  </si>
  <si>
    <t>Xã Châu Tiến</t>
  </si>
  <si>
    <t>3600709</t>
  </si>
  <si>
    <t>Xã Châu Thắng</t>
  </si>
  <si>
    <t>3600711</t>
  </si>
  <si>
    <t>Xã Châu Hạnh</t>
  </si>
  <si>
    <t>3600713</t>
  </si>
  <si>
    <t>Xã Châu Hội</t>
  </si>
  <si>
    <t>3600715</t>
  </si>
  <si>
    <t>Xã Châu Nga</t>
  </si>
  <si>
    <t>3600717</t>
  </si>
  <si>
    <t>3600719</t>
  </si>
  <si>
    <t>Xã Châu Bình</t>
  </si>
  <si>
    <t>3600721</t>
  </si>
  <si>
    <t>Xã Diên Lãm</t>
  </si>
  <si>
    <t>3600723</t>
  </si>
  <si>
    <t>Xã Châu Hoàn</t>
  </si>
  <si>
    <t>3600901</t>
  </si>
  <si>
    <t>Thị Trấn Mường Xén</t>
  </si>
  <si>
    <t>3600903</t>
  </si>
  <si>
    <t>Xã Keng Đu</t>
  </si>
  <si>
    <t>3600905</t>
  </si>
  <si>
    <t>3600907</t>
  </si>
  <si>
    <t>Xã Mỹ Lý</t>
  </si>
  <si>
    <t>3600909</t>
  </si>
  <si>
    <t>Xã Đoọc Mạy</t>
  </si>
  <si>
    <t>3600911</t>
  </si>
  <si>
    <t>Xã Na Loi</t>
  </si>
  <si>
    <t>3600913</t>
  </si>
  <si>
    <t>Xã Huồi Tụ</t>
  </si>
  <si>
    <t>3600915</t>
  </si>
  <si>
    <t>Xã Mường Lống</t>
  </si>
  <si>
    <t>3600917</t>
  </si>
  <si>
    <t>Xã Nậm Cắn</t>
  </si>
  <si>
    <t>3600919</t>
  </si>
  <si>
    <t>Xã Bảo Nam</t>
  </si>
  <si>
    <t>3600921</t>
  </si>
  <si>
    <t>Xã Phà Đánh</t>
  </si>
  <si>
    <t>3600923</t>
  </si>
  <si>
    <t>Xã Hữu Lập</t>
  </si>
  <si>
    <t>3600925</t>
  </si>
  <si>
    <t>Xã Bảo Thắng</t>
  </si>
  <si>
    <t>3600927</t>
  </si>
  <si>
    <t>Xã Tà Cạ</t>
  </si>
  <si>
    <t>3600929</t>
  </si>
  <si>
    <t>Xã Mường Típ</t>
  </si>
  <si>
    <t>3600931</t>
  </si>
  <si>
    <t>3600933</t>
  </si>
  <si>
    <t>Xã Hữu Kiệm</t>
  </si>
  <si>
    <t>3600935</t>
  </si>
  <si>
    <t>Xã Chiêu Lưu</t>
  </si>
  <si>
    <t>3600937</t>
  </si>
  <si>
    <t>Xã Mường Ải</t>
  </si>
  <si>
    <t>3600939</t>
  </si>
  <si>
    <t>Xã Na Ngoi</t>
  </si>
  <si>
    <t>3600941</t>
  </si>
  <si>
    <t>Xã Nậm Càn</t>
  </si>
  <si>
    <t>3601101</t>
  </si>
  <si>
    <t>Thị Trấn Quỳ Hợp</t>
  </si>
  <si>
    <t>3601103</t>
  </si>
  <si>
    <t>Xã Minh Hợp</t>
  </si>
  <si>
    <t>3601105</t>
  </si>
  <si>
    <t>Xã Châu Hồng</t>
  </si>
  <si>
    <t>3601107</t>
  </si>
  <si>
    <t>3601109</t>
  </si>
  <si>
    <t>3601111</t>
  </si>
  <si>
    <t>Xã Châu Thành</t>
  </si>
  <si>
    <t>3601113</t>
  </si>
  <si>
    <t>Xã Liên Hợp</t>
  </si>
  <si>
    <t>3601115</t>
  </si>
  <si>
    <t>3601117</t>
  </si>
  <si>
    <t>3601119</t>
  </si>
  <si>
    <t>Xã Châu Cường</t>
  </si>
  <si>
    <t>3601121</t>
  </si>
  <si>
    <t>Xã Châu Quang</t>
  </si>
  <si>
    <t>3601123</t>
  </si>
  <si>
    <t>Xã Thọ Hợp</t>
  </si>
  <si>
    <t>3601125</t>
  </si>
  <si>
    <t>Xã Nghĩa Xuân</t>
  </si>
  <si>
    <t>3601127</t>
  </si>
  <si>
    <t>Xã Châu Thái</t>
  </si>
  <si>
    <t>3601129</t>
  </si>
  <si>
    <t>Xã Châu Đình</t>
  </si>
  <si>
    <t>3601131</t>
  </si>
  <si>
    <t>Xã Châu Lý</t>
  </si>
  <si>
    <t>3601133</t>
  </si>
  <si>
    <t>Xã Văn Lợi</t>
  </si>
  <si>
    <t>3601135</t>
  </si>
  <si>
    <t>3601137</t>
  </si>
  <si>
    <t>3601139</t>
  </si>
  <si>
    <t>Xã Hạ Sơn</t>
  </si>
  <si>
    <t>3601141</t>
  </si>
  <si>
    <t>Xã Đồng Hợp</t>
  </si>
  <si>
    <t>3601301</t>
  </si>
  <si>
    <t>Xã Nghĩa Lộc</t>
  </si>
  <si>
    <t>3601303</t>
  </si>
  <si>
    <t>3601305</t>
  </si>
  <si>
    <t>3601307</t>
  </si>
  <si>
    <t>3601309</t>
  </si>
  <si>
    <t>3601311</t>
  </si>
  <si>
    <t>Xã Nghĩa Khánh</t>
  </si>
  <si>
    <t>3601313</t>
  </si>
  <si>
    <t>Xã Nghĩa Hiếu</t>
  </si>
  <si>
    <t>3601315</t>
  </si>
  <si>
    <t>3601317</t>
  </si>
  <si>
    <t>Xã Nghĩa Mai</t>
  </si>
  <si>
    <t>3601319</t>
  </si>
  <si>
    <t>Xã Nghĩa Yên</t>
  </si>
  <si>
    <t>3601321</t>
  </si>
  <si>
    <t>3601323</t>
  </si>
  <si>
    <t>3601325</t>
  </si>
  <si>
    <t>3601327</t>
  </si>
  <si>
    <t>3601329</t>
  </si>
  <si>
    <t>3601331</t>
  </si>
  <si>
    <t>Xã Nghĩa Đức</t>
  </si>
  <si>
    <t>3601333</t>
  </si>
  <si>
    <t>Xã Nghĩa Thọ</t>
  </si>
  <si>
    <t>3601335</t>
  </si>
  <si>
    <t>3601337</t>
  </si>
  <si>
    <t>Xã Nghĩa Long</t>
  </si>
  <si>
    <t>3601339</t>
  </si>
  <si>
    <t>3601341</t>
  </si>
  <si>
    <t>Xã Nghĩa Hội</t>
  </si>
  <si>
    <t>3601343</t>
  </si>
  <si>
    <t>Xã Nghĩa Liên</t>
  </si>
  <si>
    <t>3601345</t>
  </si>
  <si>
    <t>3601501</t>
  </si>
  <si>
    <t>Thị Trấn Hòa Bình</t>
  </si>
  <si>
    <t>3601503</t>
  </si>
  <si>
    <t>3601505</t>
  </si>
  <si>
    <t>Xã Tam Đình</t>
  </si>
  <si>
    <t>3601507</t>
  </si>
  <si>
    <t>Xã Tam Thái</t>
  </si>
  <si>
    <t>3601509</t>
  </si>
  <si>
    <t>3601511</t>
  </si>
  <si>
    <t>Xã Thạch Giám</t>
  </si>
  <si>
    <t>3601513</t>
  </si>
  <si>
    <t>Xã Xá Lượng</t>
  </si>
  <si>
    <t>3601515</t>
  </si>
  <si>
    <t>Xã Lưu Kiền</t>
  </si>
  <si>
    <t>3601517</t>
  </si>
  <si>
    <t>Xã Lưỡng Minh</t>
  </si>
  <si>
    <t>3601519</t>
  </si>
  <si>
    <t>Xã Kim Đa</t>
  </si>
  <si>
    <t>3601521</t>
  </si>
  <si>
    <t>3601523</t>
  </si>
  <si>
    <t>Xã Hữu Khuông</t>
  </si>
  <si>
    <t>3601525</t>
  </si>
  <si>
    <t>Xã Hữu Dương</t>
  </si>
  <si>
    <t>3601527</t>
  </si>
  <si>
    <t>Xã Luân Mai</t>
  </si>
  <si>
    <t>3601529</t>
  </si>
  <si>
    <t>3601531</t>
  </si>
  <si>
    <t>Xã Nhôn Mai</t>
  </si>
  <si>
    <t>3601533</t>
  </si>
  <si>
    <t>Xã Yên Na</t>
  </si>
  <si>
    <t>3601535</t>
  </si>
  <si>
    <t>3601537</t>
  </si>
  <si>
    <t>Xã Yên Tĩnh</t>
  </si>
  <si>
    <t>3601539</t>
  </si>
  <si>
    <t>3601541</t>
  </si>
  <si>
    <t>3601701</t>
  </si>
  <si>
    <t>Thị Trấn Cầu Giát</t>
  </si>
  <si>
    <t>3601703</t>
  </si>
  <si>
    <t>Xã Quỳnh Thắng</t>
  </si>
  <si>
    <t>3601705</t>
  </si>
  <si>
    <t>Xã Quỳnh Vinh</t>
  </si>
  <si>
    <t>3601707</t>
  </si>
  <si>
    <t>Xã Quỳnh Lộc</t>
  </si>
  <si>
    <t>3601709</t>
  </si>
  <si>
    <t>3601711</t>
  </si>
  <si>
    <t>Xã Quỳnh Thiện</t>
  </si>
  <si>
    <t>3601713</t>
  </si>
  <si>
    <t>Xã Quỳnh Dị</t>
  </si>
  <si>
    <t>3601715</t>
  </si>
  <si>
    <t>Xã Quỳnh Lập</t>
  </si>
  <si>
    <t>3601717</t>
  </si>
  <si>
    <t>Xã Quỳnh Phương</t>
  </si>
  <si>
    <t>3601719</t>
  </si>
  <si>
    <t>3601721</t>
  </si>
  <si>
    <t>Xã Quỳnh Văn</t>
  </si>
  <si>
    <t>3601723</t>
  </si>
  <si>
    <t>Xã Quỳnh Xuân</t>
  </si>
  <si>
    <t>3601725</t>
  </si>
  <si>
    <t>Xã Quỳnh Tân</t>
  </si>
  <si>
    <t>3601727</t>
  </si>
  <si>
    <t>Xã Quỳnh Tam</t>
  </si>
  <si>
    <t>3601729</t>
  </si>
  <si>
    <t>3601731</t>
  </si>
  <si>
    <t>Xã Quỳnh Thạch</t>
  </si>
  <si>
    <t>3601733</t>
  </si>
  <si>
    <t>3601735</t>
  </si>
  <si>
    <t>Xã Quỳnh Hậu</t>
  </si>
  <si>
    <t>3601737</t>
  </si>
  <si>
    <t>Xã Quỳnh Diện</t>
  </si>
  <si>
    <t>3601739</t>
  </si>
  <si>
    <t>3601741</t>
  </si>
  <si>
    <t>Xã Quỳnh Thanh</t>
  </si>
  <si>
    <t>3601743</t>
  </si>
  <si>
    <t>3601745</t>
  </si>
  <si>
    <t>Xã Quỳnh Bảng</t>
  </si>
  <si>
    <t>3601747</t>
  </si>
  <si>
    <t>3601749</t>
  </si>
  <si>
    <t>3601751</t>
  </si>
  <si>
    <t>Xã Quỳnh Đôi</t>
  </si>
  <si>
    <t>3601753</t>
  </si>
  <si>
    <t>Xã Quỳnh Lương</t>
  </si>
  <si>
    <t>3601755</t>
  </si>
  <si>
    <t>Xã Quỳnh Giang</t>
  </si>
  <si>
    <t>3601757</t>
  </si>
  <si>
    <t>Xã Quỳnh Bá</t>
  </si>
  <si>
    <t>3601759</t>
  </si>
  <si>
    <t>Xã Quỳnh Yên</t>
  </si>
  <si>
    <t>3601761</t>
  </si>
  <si>
    <t>3601763</t>
  </si>
  <si>
    <t>3601765</t>
  </si>
  <si>
    <t>3601767</t>
  </si>
  <si>
    <t>Xã Mai Hùng</t>
  </si>
  <si>
    <t>3601769</t>
  </si>
  <si>
    <t>Xã Quỳnh Liên</t>
  </si>
  <si>
    <t>3601771</t>
  </si>
  <si>
    <t>Xã Quỳnh Nghĩa</t>
  </si>
  <si>
    <t>3601773</t>
  </si>
  <si>
    <t>3601775</t>
  </si>
  <si>
    <t>Xã Tiến Thủy</t>
  </si>
  <si>
    <t>3601777</t>
  </si>
  <si>
    <t>3601779</t>
  </si>
  <si>
    <t>3601781</t>
  </si>
  <si>
    <t>Xã Quỳnh Thuận</t>
  </si>
  <si>
    <t>3601783</t>
  </si>
  <si>
    <t>Xã Quỳnh Long</t>
  </si>
  <si>
    <t>3601901</t>
  </si>
  <si>
    <t>Thị Trấn Tân Kỳ</t>
  </si>
  <si>
    <t>3601903</t>
  </si>
  <si>
    <t>3601905</t>
  </si>
  <si>
    <t>3601907</t>
  </si>
  <si>
    <t>Xã Tân Xuân</t>
  </si>
  <si>
    <t>3601909</t>
  </si>
  <si>
    <t>3601911</t>
  </si>
  <si>
    <t>Xã Giai Xuân</t>
  </si>
  <si>
    <t>3601913</t>
  </si>
  <si>
    <t>3601915</t>
  </si>
  <si>
    <t>3601917</t>
  </si>
  <si>
    <t>Xã Nghĩa Hợp</t>
  </si>
  <si>
    <t>3601919</t>
  </si>
  <si>
    <t>3601921</t>
  </si>
  <si>
    <t>3601923</t>
  </si>
  <si>
    <t>Xã Nghĩa Hoàn</t>
  </si>
  <si>
    <t>3601925</t>
  </si>
  <si>
    <t>Xã Nghĩa Dũng</t>
  </si>
  <si>
    <t>3601927</t>
  </si>
  <si>
    <t>Xã Tiên Kỳ</t>
  </si>
  <si>
    <t>3601929</t>
  </si>
  <si>
    <t>Xã Nghĩa Hành</t>
  </si>
  <si>
    <t>3601931</t>
  </si>
  <si>
    <t>3601932</t>
  </si>
  <si>
    <t>3601933</t>
  </si>
  <si>
    <t>3601935</t>
  </si>
  <si>
    <t>3601937</t>
  </si>
  <si>
    <t>3601939</t>
  </si>
  <si>
    <t>3601941</t>
  </si>
  <si>
    <t>3602101</t>
  </si>
  <si>
    <t>Thị Trấn Con Cuông</t>
  </si>
  <si>
    <t>3602103</t>
  </si>
  <si>
    <t>Xã Bình Chuẩn</t>
  </si>
  <si>
    <t>3602105</t>
  </si>
  <si>
    <t>Xã Lạng Khê</t>
  </si>
  <si>
    <t>3602107</t>
  </si>
  <si>
    <t>Xã Cam Lâm</t>
  </si>
  <si>
    <t>3602109</t>
  </si>
  <si>
    <t>Xã Đôn Phục</t>
  </si>
  <si>
    <t>3602111</t>
  </si>
  <si>
    <t>Xã Mậu Đức</t>
  </si>
  <si>
    <t>3602113</t>
  </si>
  <si>
    <t>Xã Thạch Ngàn</t>
  </si>
  <si>
    <t>3602115</t>
  </si>
  <si>
    <t>Xã Châu Khê</t>
  </si>
  <si>
    <t>3602117</t>
  </si>
  <si>
    <t>Xã Chi Khê</t>
  </si>
  <si>
    <t>3602119</t>
  </si>
  <si>
    <t>Xã Bồng Khê</t>
  </si>
  <si>
    <t>3602121</t>
  </si>
  <si>
    <t>Xã Yên Khê</t>
  </si>
  <si>
    <t>3602123</t>
  </si>
  <si>
    <t>Xã Lục Dạ</t>
  </si>
  <si>
    <t>3602125</t>
  </si>
  <si>
    <t>Xã Môn Sơn</t>
  </si>
  <si>
    <t>3602301</t>
  </si>
  <si>
    <t>Thị Trấn Yên Thành</t>
  </si>
  <si>
    <t>3602303</t>
  </si>
  <si>
    <t>3602305</t>
  </si>
  <si>
    <t>Xã Đức Thành</t>
  </si>
  <si>
    <t>3602307</t>
  </si>
  <si>
    <t>Xã Mã Thành</t>
  </si>
  <si>
    <t>3602309</t>
  </si>
  <si>
    <t>Xã Đô Thành</t>
  </si>
  <si>
    <t>3602311</t>
  </si>
  <si>
    <t>Xã Lăng Thành</t>
  </si>
  <si>
    <t>3602313</t>
  </si>
  <si>
    <t>Xã Thọ Thành</t>
  </si>
  <si>
    <t>3602314</t>
  </si>
  <si>
    <t>Xã Tây Thành</t>
  </si>
  <si>
    <t>3602315</t>
  </si>
  <si>
    <t>3602316</t>
  </si>
  <si>
    <t>Xã Kim Thành</t>
  </si>
  <si>
    <t>3602317</t>
  </si>
  <si>
    <t>Xã Đồng Thành</t>
  </si>
  <si>
    <t>3602319</t>
  </si>
  <si>
    <t>Xã Hậu Thành</t>
  </si>
  <si>
    <t>3602321</t>
  </si>
  <si>
    <t>3602323</t>
  </si>
  <si>
    <t>3602325</t>
  </si>
  <si>
    <t>Xã Hồng Thành</t>
  </si>
  <si>
    <t>3602327</t>
  </si>
  <si>
    <t>Xã Tăng Thành</t>
  </si>
  <si>
    <t>3602329</t>
  </si>
  <si>
    <t>Xã Hoa Thành</t>
  </si>
  <si>
    <t>3602331</t>
  </si>
  <si>
    <t>3602333</t>
  </si>
  <si>
    <t>Xã Văn Thành</t>
  </si>
  <si>
    <t>3602335</t>
  </si>
  <si>
    <t>Xã Thịnh Thành</t>
  </si>
  <si>
    <t>3602337</t>
  </si>
  <si>
    <t>Xã Bắc Thành</t>
  </si>
  <si>
    <t>3602339</t>
  </si>
  <si>
    <t>3602341</t>
  </si>
  <si>
    <t>Xã Nhân Thành</t>
  </si>
  <si>
    <t>3602343</t>
  </si>
  <si>
    <t>3602344</t>
  </si>
  <si>
    <t>3602345</t>
  </si>
  <si>
    <t>Xã Lý Thành</t>
  </si>
  <si>
    <t>3602347</t>
  </si>
  <si>
    <t>3602349</t>
  </si>
  <si>
    <t>Xã Công Thành</t>
  </si>
  <si>
    <t>3602351</t>
  </si>
  <si>
    <t>Xã Nam Thành</t>
  </si>
  <si>
    <t>3602353</t>
  </si>
  <si>
    <t>3602355</t>
  </si>
  <si>
    <t>Xã Long Thành</t>
  </si>
  <si>
    <t>3602357</t>
  </si>
  <si>
    <t>Xã Liên Thành</t>
  </si>
  <si>
    <t>3602359</t>
  </si>
  <si>
    <t>Xã Viên Thành</t>
  </si>
  <si>
    <t>3602361</t>
  </si>
  <si>
    <t>3602363</t>
  </si>
  <si>
    <t>Xã Bảo Thành</t>
  </si>
  <si>
    <t>3602365</t>
  </si>
  <si>
    <t>3602367</t>
  </si>
  <si>
    <t>3602501</t>
  </si>
  <si>
    <t>Thị Trấn Diễn Châu</t>
  </si>
  <si>
    <t>3602503</t>
  </si>
  <si>
    <t>Xã Diễn Lâm</t>
  </si>
  <si>
    <t>3602505</t>
  </si>
  <si>
    <t>Xã Diễn Đoài</t>
  </si>
  <si>
    <t>3602507</t>
  </si>
  <si>
    <t>Xã Diễn Trường</t>
  </si>
  <si>
    <t>3602509</t>
  </si>
  <si>
    <t>Xã Diễn Hùng</t>
  </si>
  <si>
    <t>3602511</t>
  </si>
  <si>
    <t>Xã Diễn Yên</t>
  </si>
  <si>
    <t>3602513</t>
  </si>
  <si>
    <t>Xã Diễn Hoàng</t>
  </si>
  <si>
    <t>3602515</t>
  </si>
  <si>
    <t>Xã Diễn Mỹ</t>
  </si>
  <si>
    <t>3602517</t>
  </si>
  <si>
    <t>Xã Diễn Phong</t>
  </si>
  <si>
    <t>3602519</t>
  </si>
  <si>
    <t>Xã Diễn Tháp</t>
  </si>
  <si>
    <t>3602521</t>
  </si>
  <si>
    <t>Xã Diễn Hồng</t>
  </si>
  <si>
    <t>3602523</t>
  </si>
  <si>
    <t>Xã Diễn Hải</t>
  </si>
  <si>
    <t>3602525</t>
  </si>
  <si>
    <t>Xã Diễn Liên</t>
  </si>
  <si>
    <t>3602527</t>
  </si>
  <si>
    <t>Xã Diễn Vạn</t>
  </si>
  <si>
    <t>3602529</t>
  </si>
  <si>
    <t>Xã Diễn Kim</t>
  </si>
  <si>
    <t>3602531</t>
  </si>
  <si>
    <t>Xã Diễn Thái</t>
  </si>
  <si>
    <t>3602533</t>
  </si>
  <si>
    <t>Xã Diễn Xuân</t>
  </si>
  <si>
    <t>3602535</t>
  </si>
  <si>
    <t>Xã Diễn Kỷ</t>
  </si>
  <si>
    <t>3602537</t>
  </si>
  <si>
    <t>Xã Diễn Bích</t>
  </si>
  <si>
    <t>3602539</t>
  </si>
  <si>
    <t>Xã Diễn Đồng</t>
  </si>
  <si>
    <t>3602541</t>
  </si>
  <si>
    <t>Xã Diễn Hạnh</t>
  </si>
  <si>
    <t>3602543</t>
  </si>
  <si>
    <t>Xã Diễn Hoa</t>
  </si>
  <si>
    <t>3602545</t>
  </si>
  <si>
    <t>Xã Diễn Ngọc</t>
  </si>
  <si>
    <t>3602547</t>
  </si>
  <si>
    <t>Xã Diễn Nguyên</t>
  </si>
  <si>
    <t>3602549</t>
  </si>
  <si>
    <t>Xã Diễn Quảng</t>
  </si>
  <si>
    <t>3602551</t>
  </si>
  <si>
    <t>Xã Diễn Thành</t>
  </si>
  <si>
    <t>3602553</t>
  </si>
  <si>
    <t>Xã Diễn Minh</t>
  </si>
  <si>
    <t>3602555</t>
  </si>
  <si>
    <t>Xã Diễn Phúc</t>
  </si>
  <si>
    <t>3602557</t>
  </si>
  <si>
    <t>Xã Diễn Tân</t>
  </si>
  <si>
    <t>3602559</t>
  </si>
  <si>
    <t>Xã Diễn Bình</t>
  </si>
  <si>
    <t>3602561</t>
  </si>
  <si>
    <t>Xã Diễn Cát</t>
  </si>
  <si>
    <t>3602563</t>
  </si>
  <si>
    <t>Xã Diễn Thắng</t>
  </si>
  <si>
    <t>3602565</t>
  </si>
  <si>
    <t>Xã Diễn Thịnh</t>
  </si>
  <si>
    <t>3602567</t>
  </si>
  <si>
    <t>Xã Diễn Phú</t>
  </si>
  <si>
    <t>3602569</t>
  </si>
  <si>
    <t>Xã Diễn Thọ</t>
  </si>
  <si>
    <t>3602571</t>
  </si>
  <si>
    <t>Xã Diễn Lợi</t>
  </si>
  <si>
    <t>3602573</t>
  </si>
  <si>
    <t>Xã Diễn An</t>
  </si>
  <si>
    <t>3602575</t>
  </si>
  <si>
    <t>Xã Diễn Trung</t>
  </si>
  <si>
    <t>3602577</t>
  </si>
  <si>
    <t>Xã Diễn Lộc</t>
  </si>
  <si>
    <t>3602701</t>
  </si>
  <si>
    <t>Thị Trấn Anh Sơn</t>
  </si>
  <si>
    <t>3602703</t>
  </si>
  <si>
    <t>3602705</t>
  </si>
  <si>
    <t>3602707</t>
  </si>
  <si>
    <t>3602709</t>
  </si>
  <si>
    <t>3602711</t>
  </si>
  <si>
    <t>Xã Đỉnh Sơn</t>
  </si>
  <si>
    <t>3602713</t>
  </si>
  <si>
    <t>3602715</t>
  </si>
  <si>
    <t>Xã Tường Sơn</t>
  </si>
  <si>
    <t>3602717</t>
  </si>
  <si>
    <t>3602719</t>
  </si>
  <si>
    <t>Xã Đức Sơn</t>
  </si>
  <si>
    <t>3602721</t>
  </si>
  <si>
    <t>Xã Hội Sơn</t>
  </si>
  <si>
    <t>3602723</t>
  </si>
  <si>
    <t>3602725</t>
  </si>
  <si>
    <t>3602727</t>
  </si>
  <si>
    <t>Xã Khai Sơn</t>
  </si>
  <si>
    <t>3602729</t>
  </si>
  <si>
    <t>Xã Lạng Sơn</t>
  </si>
  <si>
    <t>3602731</t>
  </si>
  <si>
    <t>Xã Tào Sơn</t>
  </si>
  <si>
    <t>3602733</t>
  </si>
  <si>
    <t>3602735</t>
  </si>
  <si>
    <t>3602737</t>
  </si>
  <si>
    <t>3602739</t>
  </si>
  <si>
    <t>Xã Lĩnh Sơn</t>
  </si>
  <si>
    <t>3602901</t>
  </si>
  <si>
    <t>Thị Trấn Đô Lương</t>
  </si>
  <si>
    <t>3602903</t>
  </si>
  <si>
    <t>3602905</t>
  </si>
  <si>
    <t>3602907</t>
  </si>
  <si>
    <t>Xã Bồi Sơn</t>
  </si>
  <si>
    <t>3602909</t>
  </si>
  <si>
    <t>3602911</t>
  </si>
  <si>
    <t>Xã Bài Sơn</t>
  </si>
  <si>
    <t>3602913</t>
  </si>
  <si>
    <t>3602915</t>
  </si>
  <si>
    <t>3602917</t>
  </si>
  <si>
    <t>3602919</t>
  </si>
  <si>
    <t>3602921</t>
  </si>
  <si>
    <t>3602923</t>
  </si>
  <si>
    <t>Xã Đặng Sơn</t>
  </si>
  <si>
    <t>3602925</t>
  </si>
  <si>
    <t>3602927</t>
  </si>
  <si>
    <t>3602929</t>
  </si>
  <si>
    <t>Xã Lưu Sơn</t>
  </si>
  <si>
    <t>3602931</t>
  </si>
  <si>
    <t>3602933</t>
  </si>
  <si>
    <t>3602935</t>
  </si>
  <si>
    <t>Xã Đà Sơn</t>
  </si>
  <si>
    <t>3602937</t>
  </si>
  <si>
    <t>Xã Lạc Sơn</t>
  </si>
  <si>
    <t>3602939</t>
  </si>
  <si>
    <t>3602941</t>
  </si>
  <si>
    <t>3602943</t>
  </si>
  <si>
    <t>3602945</t>
  </si>
  <si>
    <t>Xã Thịnh Sơn</t>
  </si>
  <si>
    <t>3602947</t>
  </si>
  <si>
    <t>3602949</t>
  </si>
  <si>
    <t>3602951</t>
  </si>
  <si>
    <t>3602953</t>
  </si>
  <si>
    <t>Xã Thuận Sơn</t>
  </si>
  <si>
    <t>3602955</t>
  </si>
  <si>
    <t>Xã Nhân Sơn</t>
  </si>
  <si>
    <t>3602957</t>
  </si>
  <si>
    <t>Xã Hiến Sơn</t>
  </si>
  <si>
    <t>3602959</t>
  </si>
  <si>
    <t>Xã Mỹ Sơn</t>
  </si>
  <si>
    <t>3602961</t>
  </si>
  <si>
    <t>Xã Trù Sơn</t>
  </si>
  <si>
    <t>3602963</t>
  </si>
  <si>
    <t>3603101</t>
  </si>
  <si>
    <t>Thị Trấn Thanh Chương</t>
  </si>
  <si>
    <t>3603103</t>
  </si>
  <si>
    <t>Xã Cát Văn</t>
  </si>
  <si>
    <t>3603105</t>
  </si>
  <si>
    <t>Xã Hạnh Lâm</t>
  </si>
  <si>
    <t>3603107</t>
  </si>
  <si>
    <t>Xã Thanh Nho</t>
  </si>
  <si>
    <t>3603109</t>
  </si>
  <si>
    <t>3603111</t>
  </si>
  <si>
    <t>Xã Phong Thịnh</t>
  </si>
  <si>
    <t>3603113</t>
  </si>
  <si>
    <t>3603115</t>
  </si>
  <si>
    <t>Xã Thanh Liên</t>
  </si>
  <si>
    <t>3603117</t>
  </si>
  <si>
    <t>Xã Thanh Tiên</t>
  </si>
  <si>
    <t>3603119</t>
  </si>
  <si>
    <t>3603121</t>
  </si>
  <si>
    <t>3603123</t>
  </si>
  <si>
    <t>3603125</t>
  </si>
  <si>
    <t>Xã Thanh Tường</t>
  </si>
  <si>
    <t>3603127</t>
  </si>
  <si>
    <t>3603129</t>
  </si>
  <si>
    <t>Xã Thanh Lĩnh</t>
  </si>
  <si>
    <t>3603131</t>
  </si>
  <si>
    <t>Xã Thanh Đồng</t>
  </si>
  <si>
    <t>3603133</t>
  </si>
  <si>
    <t>Xã Thanh Thịnh</t>
  </si>
  <si>
    <t>3603135</t>
  </si>
  <si>
    <t>3603137</t>
  </si>
  <si>
    <t>Xã Thanh Ngọc</t>
  </si>
  <si>
    <t>3603139</t>
  </si>
  <si>
    <t>3603141</t>
  </si>
  <si>
    <t>Xã Thanh Chi</t>
  </si>
  <si>
    <t>3603143</t>
  </si>
  <si>
    <t>3603145</t>
  </si>
  <si>
    <t>3603147</t>
  </si>
  <si>
    <t>Xã Xuân Tường</t>
  </si>
  <si>
    <t>3603149</t>
  </si>
  <si>
    <t>Xã Võ Liệt</t>
  </si>
  <si>
    <t>3603151</t>
  </si>
  <si>
    <t>3603153</t>
  </si>
  <si>
    <t>3603155</t>
  </si>
  <si>
    <t>Xã Thanh Dương</t>
  </si>
  <si>
    <t>3603157</t>
  </si>
  <si>
    <t>3603159</t>
  </si>
  <si>
    <t>3603161</t>
  </si>
  <si>
    <t>Xã Thanh Khai</t>
  </si>
  <si>
    <t>3603163</t>
  </si>
  <si>
    <t>3603165</t>
  </si>
  <si>
    <t>3603167</t>
  </si>
  <si>
    <t>3603169</t>
  </si>
  <si>
    <t>3603171</t>
  </si>
  <si>
    <t>3603173</t>
  </si>
  <si>
    <t>3603301</t>
  </si>
  <si>
    <t>Thị Trấn Quán Hành</t>
  </si>
  <si>
    <t>3603303</t>
  </si>
  <si>
    <t>Xã Nghi Văn</t>
  </si>
  <si>
    <t>3603305</t>
  </si>
  <si>
    <t>Xã Nghi Yên</t>
  </si>
  <si>
    <t>3603307</t>
  </si>
  <si>
    <t>Xã Nghi Kiều</t>
  </si>
  <si>
    <t>3603309</t>
  </si>
  <si>
    <t>Xã Nghi Lâm</t>
  </si>
  <si>
    <t>3603311</t>
  </si>
  <si>
    <t>Xã Nghi Đồng</t>
  </si>
  <si>
    <t>3603313</t>
  </si>
  <si>
    <t>Xã Nghi Hưng</t>
  </si>
  <si>
    <t>3603315</t>
  </si>
  <si>
    <t>Xã Nghi Tiến</t>
  </si>
  <si>
    <t>3603317</t>
  </si>
  <si>
    <t>Xã Nghi Mỹ</t>
  </si>
  <si>
    <t>3603319</t>
  </si>
  <si>
    <t>Xã Nghi Phương</t>
  </si>
  <si>
    <t>3603321</t>
  </si>
  <si>
    <t>Xã Nghi Thuận</t>
  </si>
  <si>
    <t>3603323</t>
  </si>
  <si>
    <t>Xã Nghi Quang</t>
  </si>
  <si>
    <t>3603325</t>
  </si>
  <si>
    <t>Xã Nghi Thiết</t>
  </si>
  <si>
    <t>3603327</t>
  </si>
  <si>
    <t>Xã Nghi Xá</t>
  </si>
  <si>
    <t>3603329</t>
  </si>
  <si>
    <t>Xã Nghi Hợp</t>
  </si>
  <si>
    <t>3603331</t>
  </si>
  <si>
    <t>Xã Nghi Khánh</t>
  </si>
  <si>
    <t>3603333</t>
  </si>
  <si>
    <t>Xã Nghi Long</t>
  </si>
  <si>
    <t>3603335</t>
  </si>
  <si>
    <t>Xã Nghi Thịnh</t>
  </si>
  <si>
    <t>3603337</t>
  </si>
  <si>
    <t>Xã Nghi Công</t>
  </si>
  <si>
    <t>3603339</t>
  </si>
  <si>
    <t>Xã Nghi Diên</t>
  </si>
  <si>
    <t>3603341</t>
  </si>
  <si>
    <t>Xã Nghi Trung</t>
  </si>
  <si>
    <t>3603343</t>
  </si>
  <si>
    <t>Xã Nghi Trường</t>
  </si>
  <si>
    <t>3603345</t>
  </si>
  <si>
    <t>Xã Nghi Thạch</t>
  </si>
  <si>
    <t>3603347</t>
  </si>
  <si>
    <t>Xã Nghi Vạn</t>
  </si>
  <si>
    <t>3603349</t>
  </si>
  <si>
    <t>Xã Nghi Liên</t>
  </si>
  <si>
    <t>3603351</t>
  </si>
  <si>
    <t>Xã Nghi Ân</t>
  </si>
  <si>
    <t>3603353</t>
  </si>
  <si>
    <t>Xã Nghi Phong</t>
  </si>
  <si>
    <t>3603355</t>
  </si>
  <si>
    <t>Xã Nghi Xuân</t>
  </si>
  <si>
    <t>3603357</t>
  </si>
  <si>
    <t>Xã Nghi Hoa</t>
  </si>
  <si>
    <t>3603359</t>
  </si>
  <si>
    <t>Xã Nghi Kim</t>
  </si>
  <si>
    <t>3603361</t>
  </si>
  <si>
    <t>Xã Nghi Đức</t>
  </si>
  <si>
    <t>3603363</t>
  </si>
  <si>
    <t>Xã Phúc Thọ</t>
  </si>
  <si>
    <t>3603365</t>
  </si>
  <si>
    <t>Xã Nghi Thái</t>
  </si>
  <si>
    <t>3603501</t>
  </si>
  <si>
    <t>Thị Trấn Nam Đàn</t>
  </si>
  <si>
    <t>3603503</t>
  </si>
  <si>
    <t>3603505</t>
  </si>
  <si>
    <t>Xã Nam Nghĩa</t>
  </si>
  <si>
    <t>3603507</t>
  </si>
  <si>
    <t>3603509</t>
  </si>
  <si>
    <t>3603511</t>
  </si>
  <si>
    <t>Xã Nam Anh</t>
  </si>
  <si>
    <t>3603513</t>
  </si>
  <si>
    <t>Xã Vân Diên</t>
  </si>
  <si>
    <t>3603515</t>
  </si>
  <si>
    <t>3603517</t>
  </si>
  <si>
    <t>3603519</t>
  </si>
  <si>
    <t>Xã Nam Lĩnh</t>
  </si>
  <si>
    <t>3603521</t>
  </si>
  <si>
    <t>3603523</t>
  </si>
  <si>
    <t>3603525</t>
  </si>
  <si>
    <t>3603527</t>
  </si>
  <si>
    <t>Xã Nam Lộc</t>
  </si>
  <si>
    <t>3603529</t>
  </si>
  <si>
    <t>Xã Hồng Long</t>
  </si>
  <si>
    <t>3603531</t>
  </si>
  <si>
    <t>3603533</t>
  </si>
  <si>
    <t>Xã Kim Liên</t>
  </si>
  <si>
    <t>3603535</t>
  </si>
  <si>
    <t>3603537</t>
  </si>
  <si>
    <t>Xã Nam Cát</t>
  </si>
  <si>
    <t>3603539</t>
  </si>
  <si>
    <t>Xã Khánh Sơn</t>
  </si>
  <si>
    <t>3603541</t>
  </si>
  <si>
    <t>3603543</t>
  </si>
  <si>
    <t>Xã Nam Phúc</t>
  </si>
  <si>
    <t>3603545</t>
  </si>
  <si>
    <t>3603547</t>
  </si>
  <si>
    <t>Xã Nam Kim</t>
  </si>
  <si>
    <t>3603601</t>
  </si>
  <si>
    <t>Thị Trấn Hưng Nguyên</t>
  </si>
  <si>
    <t>3603602</t>
  </si>
  <si>
    <t>Xã Hưng Trung</t>
  </si>
  <si>
    <t>3603603</t>
  </si>
  <si>
    <t>Xã Hưng Yên</t>
  </si>
  <si>
    <t>3603605</t>
  </si>
  <si>
    <t>Xã Hưng Tây</t>
  </si>
  <si>
    <t>3603607</t>
  </si>
  <si>
    <t>3603711</t>
  </si>
  <si>
    <t>Xã Hưng Chính</t>
  </si>
  <si>
    <t>3603713</t>
  </si>
  <si>
    <t>Xã Hưng Thông</t>
  </si>
  <si>
    <t>3603715</t>
  </si>
  <si>
    <t>Xã Hưng Tân</t>
  </si>
  <si>
    <t>3603717</t>
  </si>
  <si>
    <t>Xã Hưng Mỹ</t>
  </si>
  <si>
    <t>3603719</t>
  </si>
  <si>
    <t>3603721</t>
  </si>
  <si>
    <t>Xã Hưng Lĩnh</t>
  </si>
  <si>
    <t>3603723</t>
  </si>
  <si>
    <t>3603725</t>
  </si>
  <si>
    <t>Xã Hưng Xá</t>
  </si>
  <si>
    <t>3603727</t>
  </si>
  <si>
    <t>Xã Hưng Tiến</t>
  </si>
  <si>
    <t>3603729</t>
  </si>
  <si>
    <t>Xã Hưng Thắng</t>
  </si>
  <si>
    <t>3603731</t>
  </si>
  <si>
    <t>Xã Hưng Phú</t>
  </si>
  <si>
    <t>3603733</t>
  </si>
  <si>
    <t>Xã Hưng Lợi</t>
  </si>
  <si>
    <t>3603735</t>
  </si>
  <si>
    <t>Xã Hưng Xuân</t>
  </si>
  <si>
    <t>3603737</t>
  </si>
  <si>
    <t>Xã Hưng Châu</t>
  </si>
  <si>
    <t>3603739</t>
  </si>
  <si>
    <t>Xã Hưng Lam</t>
  </si>
  <si>
    <t>3603741</t>
  </si>
  <si>
    <t>Xã Hưng Phúc</t>
  </si>
  <si>
    <t>3603743</t>
  </si>
  <si>
    <t>3603745</t>
  </si>
  <si>
    <t>3603901</t>
  </si>
  <si>
    <t>Phường Hòa Hiếu</t>
  </si>
  <si>
    <t>3603903</t>
  </si>
  <si>
    <t>Xã Đông Hiếu</t>
  </si>
  <si>
    <t>3603905</t>
  </si>
  <si>
    <t>Xã Tây Hiếu</t>
  </si>
  <si>
    <t>3603907</t>
  </si>
  <si>
    <t>3603909</t>
  </si>
  <si>
    <t>Xã Nghĩa Quang</t>
  </si>
  <si>
    <t>3603911</t>
  </si>
  <si>
    <t>Xã Nghĩa Tiến</t>
  </si>
  <si>
    <t>3603913</t>
  </si>
  <si>
    <t>3603915</t>
  </si>
  <si>
    <t>Xã Nghĩa Mỹ</t>
  </si>
  <si>
    <t>3603917</t>
  </si>
  <si>
    <t>3700101</t>
  </si>
  <si>
    <t>Phường Bắc Hà</t>
  </si>
  <si>
    <t>3700103</t>
  </si>
  <si>
    <t>Phường Nam Hà</t>
  </si>
  <si>
    <t>3700105</t>
  </si>
  <si>
    <t>3700107</t>
  </si>
  <si>
    <t>3700109</t>
  </si>
  <si>
    <t>Xã Thạch Linh</t>
  </si>
  <si>
    <t>3700111</t>
  </si>
  <si>
    <t>Xã Thạch Trung</t>
  </si>
  <si>
    <t>3700113</t>
  </si>
  <si>
    <t>Xã Thạch Phú</t>
  </si>
  <si>
    <t>3700115</t>
  </si>
  <si>
    <t>Xã Thạch Quí</t>
  </si>
  <si>
    <t>3700117</t>
  </si>
  <si>
    <t>Xã Đại Nài</t>
  </si>
  <si>
    <t>3700119</t>
  </si>
  <si>
    <t>Xã Thạch Yên</t>
  </si>
  <si>
    <t>3700301</t>
  </si>
  <si>
    <t>Phường Bắc Hồng</t>
  </si>
  <si>
    <t>3700303</t>
  </si>
  <si>
    <t>Phường Nam Hồng</t>
  </si>
  <si>
    <t>3700305</t>
  </si>
  <si>
    <t>3700307</t>
  </si>
  <si>
    <t>Xã Đức Thuận</t>
  </si>
  <si>
    <t>3700309</t>
  </si>
  <si>
    <t>Xã Thuận Lộc</t>
  </si>
  <si>
    <t>3700311</t>
  </si>
  <si>
    <t>Xã Đậu Liêu</t>
  </si>
  <si>
    <t>3700501</t>
  </si>
  <si>
    <t>Thị Trấn Nghi Xuân</t>
  </si>
  <si>
    <t>3700503</t>
  </si>
  <si>
    <t>Thị Trấn Xuân An</t>
  </si>
  <si>
    <t>3700505</t>
  </si>
  <si>
    <t>Xã Xuân Hội</t>
  </si>
  <si>
    <t>3700507</t>
  </si>
  <si>
    <t>3700509</t>
  </si>
  <si>
    <t>Xã Xuân Đan</t>
  </si>
  <si>
    <t>3700511</t>
  </si>
  <si>
    <t>Xã Xuân Phổ</t>
  </si>
  <si>
    <t>3700513</t>
  </si>
  <si>
    <t>Xã Xuân Hải</t>
  </si>
  <si>
    <t>3700515</t>
  </si>
  <si>
    <t>3700517</t>
  </si>
  <si>
    <t>Xã Tiên Điền</t>
  </si>
  <si>
    <t>3700519</t>
  </si>
  <si>
    <t>3700521</t>
  </si>
  <si>
    <t>3700523</t>
  </si>
  <si>
    <t>3700525</t>
  </si>
  <si>
    <t>3700527</t>
  </si>
  <si>
    <t>3700529</t>
  </si>
  <si>
    <t>3700531</t>
  </si>
  <si>
    <t>Xã Xuân Lĩnh</t>
  </si>
  <si>
    <t>3700533</t>
  </si>
  <si>
    <t>3700535</t>
  </si>
  <si>
    <t>Xã Cỗ Đạm</t>
  </si>
  <si>
    <t>3700537</t>
  </si>
  <si>
    <t>Xã Cương Gián</t>
  </si>
  <si>
    <t>3700701</t>
  </si>
  <si>
    <t>Thị Trấn Đức Thọ</t>
  </si>
  <si>
    <t>3700703</t>
  </si>
  <si>
    <t>Xã Đức Tùng</t>
  </si>
  <si>
    <t>3700705</t>
  </si>
  <si>
    <t>3700707</t>
  </si>
  <si>
    <t>Xã Đức Châu</t>
  </si>
  <si>
    <t>3700709</t>
  </si>
  <si>
    <t>3700711</t>
  </si>
  <si>
    <t>3700713</t>
  </si>
  <si>
    <t>Xã Đức La</t>
  </si>
  <si>
    <t>3700715</t>
  </si>
  <si>
    <t>Xã Đức Vĩnh</t>
  </si>
  <si>
    <t>3700717</t>
  </si>
  <si>
    <t>Xã Tùng Ảnh</t>
  </si>
  <si>
    <t>3700719</t>
  </si>
  <si>
    <t>Xã Đức Yên</t>
  </si>
  <si>
    <t>3700721</t>
  </si>
  <si>
    <t>Xã Đức Nhân</t>
  </si>
  <si>
    <t>3700723</t>
  </si>
  <si>
    <t>Xã Bùi Xá</t>
  </si>
  <si>
    <t>3700725</t>
  </si>
  <si>
    <t>Xã Yên Hồ</t>
  </si>
  <si>
    <t>3700727</t>
  </si>
  <si>
    <t>Xã Trung Lễ</t>
  </si>
  <si>
    <t>3700729</t>
  </si>
  <si>
    <t>Xã Đức Thủy</t>
  </si>
  <si>
    <t>3700731</t>
  </si>
  <si>
    <t>Xã Đức Thịnh</t>
  </si>
  <si>
    <t>3700733</t>
  </si>
  <si>
    <t>Xã Thái Yên</t>
  </si>
  <si>
    <t>3700735</t>
  </si>
  <si>
    <t>3700737</t>
  </si>
  <si>
    <t>Xã Đức Lạc</t>
  </si>
  <si>
    <t>3700739</t>
  </si>
  <si>
    <t>3700741</t>
  </si>
  <si>
    <t>Xã Đức Lâm</t>
  </si>
  <si>
    <t>3700743</t>
  </si>
  <si>
    <t>Xã Đức Thanh</t>
  </si>
  <si>
    <t>3700747</t>
  </si>
  <si>
    <t>Xã Đức Lập</t>
  </si>
  <si>
    <t>3700749</t>
  </si>
  <si>
    <t>Xã Đức Dũng</t>
  </si>
  <si>
    <t>3700751</t>
  </si>
  <si>
    <t>Xã Đức An</t>
  </si>
  <si>
    <t>3700755</t>
  </si>
  <si>
    <t>Xã Đức Đồng</t>
  </si>
  <si>
    <t>3700761</t>
  </si>
  <si>
    <t>Xã Đức Lạng</t>
  </si>
  <si>
    <t>3700763</t>
  </si>
  <si>
    <t>3700901</t>
  </si>
  <si>
    <t>Thị Trấn Tây Sơn</t>
  </si>
  <si>
    <t>3700903</t>
  </si>
  <si>
    <t>Thị Trấn Phố Châu</t>
  </si>
  <si>
    <t>3700905</t>
  </si>
  <si>
    <t>Xã Sơn Hồng</t>
  </si>
  <si>
    <t>3700907</t>
  </si>
  <si>
    <t>Xã Sơn Lĩnh</t>
  </si>
  <si>
    <t>3700909</t>
  </si>
  <si>
    <t>Xã Sơn Lâm</t>
  </si>
  <si>
    <t>3700911</t>
  </si>
  <si>
    <t>Xã Sơn Lễ</t>
  </si>
  <si>
    <t>3700913</t>
  </si>
  <si>
    <t>Xã Sơn Tiến</t>
  </si>
  <si>
    <t>3700915</t>
  </si>
  <si>
    <t>Xã Sơn An</t>
  </si>
  <si>
    <t>3700917</t>
  </si>
  <si>
    <t>Xã Sơn Kim</t>
  </si>
  <si>
    <t>3700919</t>
  </si>
  <si>
    <t>Xã Sơn Tây</t>
  </si>
  <si>
    <t>3700921</t>
  </si>
  <si>
    <t>Xã Sơn Quang</t>
  </si>
  <si>
    <t>3700923</t>
  </si>
  <si>
    <t>Xã Sơn Giang</t>
  </si>
  <si>
    <t>3700925</t>
  </si>
  <si>
    <t>Xã Sơn Ninh</t>
  </si>
  <si>
    <t>3700927</t>
  </si>
  <si>
    <t>Xã Sơn Hòa</t>
  </si>
  <si>
    <t>3700929</t>
  </si>
  <si>
    <t>3700931</t>
  </si>
  <si>
    <t>Xã Sơn Diệm</t>
  </si>
  <si>
    <t>3700933</t>
  </si>
  <si>
    <t>Xã Sơn Hàm</t>
  </si>
  <si>
    <t>3700935</t>
  </si>
  <si>
    <t>Xã Sơn Trung</t>
  </si>
  <si>
    <t>3700939</t>
  </si>
  <si>
    <t>Xã Sơn Phúc</t>
  </si>
  <si>
    <t>3700941</t>
  </si>
  <si>
    <t>Xã Sơn Bằng</t>
  </si>
  <si>
    <t>3700943</t>
  </si>
  <si>
    <t>Xã Sơn Mai</t>
  </si>
  <si>
    <t>3700947</t>
  </si>
  <si>
    <t>Xã Sơn Châu</t>
  </si>
  <si>
    <t>3700949</t>
  </si>
  <si>
    <t>Xã Sơn Bình</t>
  </si>
  <si>
    <t>3700951</t>
  </si>
  <si>
    <t>3700953</t>
  </si>
  <si>
    <t>Xã Sơn Mỹ</t>
  </si>
  <si>
    <t>3700955</t>
  </si>
  <si>
    <t>Xã Sơn Tân</t>
  </si>
  <si>
    <t>3700957</t>
  </si>
  <si>
    <t>Xã Sơn Long</t>
  </si>
  <si>
    <t>3700959</t>
  </si>
  <si>
    <t>3700961</t>
  </si>
  <si>
    <t>3700963</t>
  </si>
  <si>
    <t>Xã Sơn Trà</t>
  </si>
  <si>
    <t>3700965</t>
  </si>
  <si>
    <t>Xã Sơn Trường</t>
  </si>
  <si>
    <t>3701101</t>
  </si>
  <si>
    <t>Thị Trấn Nghèn</t>
  </si>
  <si>
    <t>3701103</t>
  </si>
  <si>
    <t>Xã Sơn Lộc</t>
  </si>
  <si>
    <t>3701105</t>
  </si>
  <si>
    <t>3701107</t>
  </si>
  <si>
    <t>3701109</t>
  </si>
  <si>
    <t>Xã Thiên Lộc</t>
  </si>
  <si>
    <t>3701111</t>
  </si>
  <si>
    <t>3701113</t>
  </si>
  <si>
    <t>Xã Kim Lộc</t>
  </si>
  <si>
    <t>3701115</t>
  </si>
  <si>
    <t>Xã Thanh Lộc</t>
  </si>
  <si>
    <t>3701117</t>
  </si>
  <si>
    <t>Xã Song Lộc</t>
  </si>
  <si>
    <t>3701119</t>
  </si>
  <si>
    <t>Xã Gia Hanh</t>
  </si>
  <si>
    <t>3701121</t>
  </si>
  <si>
    <t>Xã Trường Lộc</t>
  </si>
  <si>
    <t>3701123</t>
  </si>
  <si>
    <t>Xã Vượng Lộc</t>
  </si>
  <si>
    <t>3701125</t>
  </si>
  <si>
    <t>Xã Thượng Lộc</t>
  </si>
  <si>
    <t>3701127</t>
  </si>
  <si>
    <t>Xã Thường Nga</t>
  </si>
  <si>
    <t>3701129</t>
  </si>
  <si>
    <t>Xã Vĩnh Lộc</t>
  </si>
  <si>
    <t>3701131</t>
  </si>
  <si>
    <t>Xã Khánh Lộc</t>
  </si>
  <si>
    <t>3701133</t>
  </si>
  <si>
    <t>3701135</t>
  </si>
  <si>
    <t>Xã Tùng Lộc</t>
  </si>
  <si>
    <t>3701137</t>
  </si>
  <si>
    <t>Xã Thuần Thiện</t>
  </si>
  <si>
    <t>3701139</t>
  </si>
  <si>
    <t>3701141</t>
  </si>
  <si>
    <t>3701143</t>
  </si>
  <si>
    <t>3701145</t>
  </si>
  <si>
    <t>Xã Trung Lộc</t>
  </si>
  <si>
    <t>3701301</t>
  </si>
  <si>
    <t>Thị Trấn Cày</t>
  </si>
  <si>
    <t>3701303</t>
  </si>
  <si>
    <t>Thị Trấn Nt Thạch Ngọc</t>
  </si>
  <si>
    <t>3701305</t>
  </si>
  <si>
    <t>Xã Thạch Liên</t>
  </si>
  <si>
    <t>3701307</t>
  </si>
  <si>
    <t>Xã Thạch Kênh</t>
  </si>
  <si>
    <t>3701309</t>
  </si>
  <si>
    <t>Xã Việt Xuyên</t>
  </si>
  <si>
    <t>3701311</t>
  </si>
  <si>
    <t>3701313</t>
  </si>
  <si>
    <t>Xã Thạch Điền</t>
  </si>
  <si>
    <t>3701315</t>
  </si>
  <si>
    <t>Xã Thạch Hương</t>
  </si>
  <si>
    <t>3701317</t>
  </si>
  <si>
    <t>3701319</t>
  </si>
  <si>
    <t>3701321</t>
  </si>
  <si>
    <t>Xã Thạch Bàn</t>
  </si>
  <si>
    <t>3701323</t>
  </si>
  <si>
    <t>Xã Phù Việt</t>
  </si>
  <si>
    <t>3701325</t>
  </si>
  <si>
    <t>3701327</t>
  </si>
  <si>
    <t>Xã Thạch Đỉnh</t>
  </si>
  <si>
    <t>3701329</t>
  </si>
  <si>
    <t>Xã Thạch Hải</t>
  </si>
  <si>
    <t>3701331</t>
  </si>
  <si>
    <t>Xã Thạch Tiến</t>
  </si>
  <si>
    <t>3701333</t>
  </si>
  <si>
    <t>Xã Thạch Thanh</t>
  </si>
  <si>
    <t>3701335</t>
  </si>
  <si>
    <t>Xã Thạch Thượng</t>
  </si>
  <si>
    <t>3701337</t>
  </si>
  <si>
    <t>Xã Thạch Hạ</t>
  </si>
  <si>
    <t>3701339</t>
  </si>
  <si>
    <t>3701341</t>
  </si>
  <si>
    <t>Xã Nam Hương</t>
  </si>
  <si>
    <t>3701343</t>
  </si>
  <si>
    <t>Xã Thạch Môn</t>
  </si>
  <si>
    <t>3701347</t>
  </si>
  <si>
    <t>Xã Thạch Khê</t>
  </si>
  <si>
    <t>3701349</t>
  </si>
  <si>
    <t>Xã Thạch Trị</t>
  </si>
  <si>
    <t>3701351</t>
  </si>
  <si>
    <t>Xã Thạch Hưng</t>
  </si>
  <si>
    <t>3701353</t>
  </si>
  <si>
    <t>3701355</t>
  </si>
  <si>
    <t>Xã Thạch Lạc</t>
  </si>
  <si>
    <t>3701357</t>
  </si>
  <si>
    <t>Xã Thạch Ngọc</t>
  </si>
  <si>
    <t>3701359</t>
  </si>
  <si>
    <t>Xã Thạch Vĩnh</t>
  </si>
  <si>
    <t>3701361</t>
  </si>
  <si>
    <t>Xã Thạch Lưu</t>
  </si>
  <si>
    <t>3701363</t>
  </si>
  <si>
    <t>3701365</t>
  </si>
  <si>
    <t>Xã Thạch Đài</t>
  </si>
  <si>
    <t>3701367</t>
  </si>
  <si>
    <t>Xã Thạch Thắng</t>
  </si>
  <si>
    <t>3701369</t>
  </si>
  <si>
    <t>Xã Thạch Hội</t>
  </si>
  <si>
    <t>3701371</t>
  </si>
  <si>
    <t>Xã Thạch Văn</t>
  </si>
  <si>
    <t>3701373</t>
  </si>
  <si>
    <t>Xã Thạch Xuân</t>
  </si>
  <si>
    <t>3701375</t>
  </si>
  <si>
    <t>3701501</t>
  </si>
  <si>
    <t>Thị Trấn Cẩm Xuyên</t>
  </si>
  <si>
    <t>3701503</t>
  </si>
  <si>
    <t>Xã Cẩm Vĩnh</t>
  </si>
  <si>
    <t>3701505</t>
  </si>
  <si>
    <t>3701507</t>
  </si>
  <si>
    <t>3701509</t>
  </si>
  <si>
    <t>Xã Cẩm Hòa</t>
  </si>
  <si>
    <t>3701511</t>
  </si>
  <si>
    <t>Xã Cẩm Nam</t>
  </si>
  <si>
    <t>3701513</t>
  </si>
  <si>
    <t>Xã Cẩm Dương</t>
  </si>
  <si>
    <t>3701515</t>
  </si>
  <si>
    <t>3701517</t>
  </si>
  <si>
    <t>Xã Cẩm Quang</t>
  </si>
  <si>
    <t>3701519</t>
  </si>
  <si>
    <t>Xã Cẩm Huy</t>
  </si>
  <si>
    <t>3701521</t>
  </si>
  <si>
    <t>Xã Cẩm Thăng</t>
  </si>
  <si>
    <t>3701523</t>
  </si>
  <si>
    <t>3701525</t>
  </si>
  <si>
    <t>Xã Cẩm Nhượng</t>
  </si>
  <si>
    <t>3701527</t>
  </si>
  <si>
    <t>3701529</t>
  </si>
  <si>
    <t>Xã Cẩm Duệ</t>
  </si>
  <si>
    <t>3701531</t>
  </si>
  <si>
    <t>3701533</t>
  </si>
  <si>
    <t>3701535</t>
  </si>
  <si>
    <t>Xã Cẩm Quan</t>
  </si>
  <si>
    <t>3701537</t>
  </si>
  <si>
    <t>Xã Cẩm Hà</t>
  </si>
  <si>
    <t>3701539</t>
  </si>
  <si>
    <t>Xã Cẩm Mỹ</t>
  </si>
  <si>
    <t>3701541</t>
  </si>
  <si>
    <t>3701543</t>
  </si>
  <si>
    <t>Xã Cẩm Lộc</t>
  </si>
  <si>
    <t>3701545</t>
  </si>
  <si>
    <t>Xã Cẩm Trung</t>
  </si>
  <si>
    <t>3701547</t>
  </si>
  <si>
    <t>Xã Cẩm Thịnh</t>
  </si>
  <si>
    <t>3701549</t>
  </si>
  <si>
    <t>3701551</t>
  </si>
  <si>
    <t>Xã Cẩm Lạc</t>
  </si>
  <si>
    <t>3701553</t>
  </si>
  <si>
    <t>Xã Cẩm Minh</t>
  </si>
  <si>
    <t>3701701</t>
  </si>
  <si>
    <t>Thị Trấn Hương Khê</t>
  </si>
  <si>
    <t>3701703</t>
  </si>
  <si>
    <t>Thị Trấn Nt 20-4</t>
  </si>
  <si>
    <t>3701715</t>
  </si>
  <si>
    <t>Xã Phương Điền</t>
  </si>
  <si>
    <t>3701717</t>
  </si>
  <si>
    <t>Xã Phương Mỹ</t>
  </si>
  <si>
    <t>3701719</t>
  </si>
  <si>
    <t>Xã Hà Linh</t>
  </si>
  <si>
    <t>3701721</t>
  </si>
  <si>
    <t>Xã Phúc Đồng</t>
  </si>
  <si>
    <t>3701723</t>
  </si>
  <si>
    <t>Xã Hòa Hải</t>
  </si>
  <si>
    <t>3701725</t>
  </si>
  <si>
    <t>Xã Hương Bình</t>
  </si>
  <si>
    <t>3701727</t>
  </si>
  <si>
    <t>Xã Hương Long</t>
  </si>
  <si>
    <t>3701729</t>
  </si>
  <si>
    <t>Xã Hương Thủy</t>
  </si>
  <si>
    <t>3701731</t>
  </si>
  <si>
    <t>Xã Hương Giang</t>
  </si>
  <si>
    <t>3701733</t>
  </si>
  <si>
    <t>Xã Gia Phố</t>
  </si>
  <si>
    <t>3701735</t>
  </si>
  <si>
    <t>Xã Phú Gia</t>
  </si>
  <si>
    <t>3701737</t>
  </si>
  <si>
    <t>Xã Hương Vĩnh</t>
  </si>
  <si>
    <t>3701739</t>
  </si>
  <si>
    <t>Xã Hương Xuân</t>
  </si>
  <si>
    <t>3701741</t>
  </si>
  <si>
    <t>Xã Phú Phong</t>
  </si>
  <si>
    <t>3701743</t>
  </si>
  <si>
    <t>3701745</t>
  </si>
  <si>
    <t>3701747</t>
  </si>
  <si>
    <t>Xã Hương Liên</t>
  </si>
  <si>
    <t>3701749</t>
  </si>
  <si>
    <t>Xã Hương Đô</t>
  </si>
  <si>
    <t>3701751</t>
  </si>
  <si>
    <t>Xã Phúc Trạch</t>
  </si>
  <si>
    <t>3701753</t>
  </si>
  <si>
    <t>Xã Hương Trạch</t>
  </si>
  <si>
    <t>3701901</t>
  </si>
  <si>
    <t>Thị Trấn Kỳ Anh</t>
  </si>
  <si>
    <t>3701903</t>
  </si>
  <si>
    <t>Xã Kỳ Bắc</t>
  </si>
  <si>
    <t>3701905</t>
  </si>
  <si>
    <t>Xã Kỳ Tiến</t>
  </si>
  <si>
    <t>3701907</t>
  </si>
  <si>
    <t>Xã Kỳ Xuân</t>
  </si>
  <si>
    <t>3701909</t>
  </si>
  <si>
    <t>Xã Kỳ Giang</t>
  </si>
  <si>
    <t>3701911</t>
  </si>
  <si>
    <t>3701913</t>
  </si>
  <si>
    <t>Xã Kỳ Phong</t>
  </si>
  <si>
    <t>3701915</t>
  </si>
  <si>
    <t>3701917</t>
  </si>
  <si>
    <t>Xã Kỳ Tây</t>
  </si>
  <si>
    <t>3701919</t>
  </si>
  <si>
    <t>Xã Kỳ Hợp</t>
  </si>
  <si>
    <t>3701921</t>
  </si>
  <si>
    <t>Xã Kỳ Lâm</t>
  </si>
  <si>
    <t>3701923</t>
  </si>
  <si>
    <t>Xã Kỳ Khang</t>
  </si>
  <si>
    <t>3701925</t>
  </si>
  <si>
    <t>Xã Kỳ Văn</t>
  </si>
  <si>
    <t>3701927</t>
  </si>
  <si>
    <t>Xã Kỳ Lạc</t>
  </si>
  <si>
    <t>3701929</t>
  </si>
  <si>
    <t>Xã Kỳ Hà</t>
  </si>
  <si>
    <t>3701931</t>
  </si>
  <si>
    <t>Xã Kỳ Hưng</t>
  </si>
  <si>
    <t>3701933</t>
  </si>
  <si>
    <t>Xã Kỳ Hải</t>
  </si>
  <si>
    <t>3701935</t>
  </si>
  <si>
    <t>Xã Kỳ Châu</t>
  </si>
  <si>
    <t>3701937</t>
  </si>
  <si>
    <t>3701939</t>
  </si>
  <si>
    <t>Xã Kỳ Hoa</t>
  </si>
  <si>
    <t>3701941</t>
  </si>
  <si>
    <t>Xã Kỳ Thư</t>
  </si>
  <si>
    <t>3701943</t>
  </si>
  <si>
    <t>Xã Kỳ Thọ</t>
  </si>
  <si>
    <t>3701945</t>
  </si>
  <si>
    <t>Xã Kỳ Phương</t>
  </si>
  <si>
    <t>3701947</t>
  </si>
  <si>
    <t>Xã Kỳ Lợi</t>
  </si>
  <si>
    <t>3701949</t>
  </si>
  <si>
    <t>Xã Kỳ Liên</t>
  </si>
  <si>
    <t>3701951</t>
  </si>
  <si>
    <t>Xã Kỳ Ninh</t>
  </si>
  <si>
    <t>3701953</t>
  </si>
  <si>
    <t>Xã Kỳ Đồng</t>
  </si>
  <si>
    <t>3701955</t>
  </si>
  <si>
    <t>Xã Kỳ Long</t>
  </si>
  <si>
    <t>3701957</t>
  </si>
  <si>
    <t>Xã Kỳ Trinh</t>
  </si>
  <si>
    <t>3701959</t>
  </si>
  <si>
    <t>Xã Kỳ Thịnh</t>
  </si>
  <si>
    <t>3701961</t>
  </si>
  <si>
    <t>3701963</t>
  </si>
  <si>
    <t>Xã Kỳ Nam</t>
  </si>
  <si>
    <t>3702101</t>
  </si>
  <si>
    <t>3702103</t>
  </si>
  <si>
    <t>Xã Ân Phú</t>
  </si>
  <si>
    <t>3702105</t>
  </si>
  <si>
    <t>Xã Hương Minh</t>
  </si>
  <si>
    <t>3702107</t>
  </si>
  <si>
    <t>Xã Đức Bồng</t>
  </si>
  <si>
    <t>3702109</t>
  </si>
  <si>
    <t>Xã Đức Hương</t>
  </si>
  <si>
    <t>3702111</t>
  </si>
  <si>
    <t>Xã Hương Đại</t>
  </si>
  <si>
    <t>3702113</t>
  </si>
  <si>
    <t>Xã Vũ Quang</t>
  </si>
  <si>
    <t>3702115</t>
  </si>
  <si>
    <t>Xã Sơn Thọ</t>
  </si>
  <si>
    <t>3702117</t>
  </si>
  <si>
    <t>Xã Hương Điền</t>
  </si>
  <si>
    <t>3702119</t>
  </si>
  <si>
    <t>Xã Đức Lĩnh</t>
  </si>
  <si>
    <t>3702121</t>
  </si>
  <si>
    <t>Xã Hương Thọ</t>
  </si>
  <si>
    <t>3702123</t>
  </si>
  <si>
    <t>Xã Đức Liên</t>
  </si>
  <si>
    <t>3800101</t>
  </si>
  <si>
    <t>Phường Đồng Sơn</t>
  </si>
  <si>
    <t>3800103</t>
  </si>
  <si>
    <t>Phường Bắc Lý</t>
  </si>
  <si>
    <t>3800105</t>
  </si>
  <si>
    <t>Phường Nam Lý</t>
  </si>
  <si>
    <t>3800107</t>
  </si>
  <si>
    <t>Phường Hải Thành</t>
  </si>
  <si>
    <t>3800109</t>
  </si>
  <si>
    <t>Phường Đồng Phú</t>
  </si>
  <si>
    <t>3800111</t>
  </si>
  <si>
    <t>Phường Đồng Mỹ</t>
  </si>
  <si>
    <t>3800113</t>
  </si>
  <si>
    <t>Phường Hải Đình</t>
  </si>
  <si>
    <t>3800115</t>
  </si>
  <si>
    <t>Phường Phú Hải</t>
  </si>
  <si>
    <t>3800116</t>
  </si>
  <si>
    <t>Xã Thuận Đức</t>
  </si>
  <si>
    <t>3800117</t>
  </si>
  <si>
    <t>Xã Nghĩa Ninh</t>
  </si>
  <si>
    <t>3800119</t>
  </si>
  <si>
    <t>3800121</t>
  </si>
  <si>
    <t>Xã Quang Phú</t>
  </si>
  <si>
    <t>3800123</t>
  </si>
  <si>
    <t>Xã Lộc Ninh</t>
  </si>
  <si>
    <t>3800125</t>
  </si>
  <si>
    <t>Xã Bảo Ninh</t>
  </si>
  <si>
    <t>3800301</t>
  </si>
  <si>
    <t>Thị Trấn Đồng Lê</t>
  </si>
  <si>
    <t>3800302</t>
  </si>
  <si>
    <t>Xã Lâm Hóa</t>
  </si>
  <si>
    <t>3800303</t>
  </si>
  <si>
    <t>Xã Hương Hóa</t>
  </si>
  <si>
    <t>3800305</t>
  </si>
  <si>
    <t>Xã Thanh Hóa</t>
  </si>
  <si>
    <t>3800307</t>
  </si>
  <si>
    <t>Xã Kim Hóa</t>
  </si>
  <si>
    <t>3800309</t>
  </si>
  <si>
    <t>Xã Lê Hóa</t>
  </si>
  <si>
    <t>3800311</t>
  </si>
  <si>
    <t>Xã Thuận Hóa</t>
  </si>
  <si>
    <t>3800313</t>
  </si>
  <si>
    <t>3800315</t>
  </si>
  <si>
    <t>Xã Thạch Hóa</t>
  </si>
  <si>
    <t>3800317</t>
  </si>
  <si>
    <t>Xã Đức Hóa</t>
  </si>
  <si>
    <t>3800319</t>
  </si>
  <si>
    <t>Xã Phong Hóa</t>
  </si>
  <si>
    <t>3800321</t>
  </si>
  <si>
    <t>Xã Mai Hóa</t>
  </si>
  <si>
    <t>3800323</t>
  </si>
  <si>
    <t>Xã Ngư Hóa</t>
  </si>
  <si>
    <t>3800325</t>
  </si>
  <si>
    <t>Xã Tiến Hóa</t>
  </si>
  <si>
    <t>3800327</t>
  </si>
  <si>
    <t>Xã Châu Hóa</t>
  </si>
  <si>
    <t>3800329</t>
  </si>
  <si>
    <t>Xã Cao Quảng</t>
  </si>
  <si>
    <t>3800331</t>
  </si>
  <si>
    <t>Xã Văn Hóa</t>
  </si>
  <si>
    <t>3800335</t>
  </si>
  <si>
    <t>Xã Thanh Thạch</t>
  </si>
  <si>
    <t>3800337</t>
  </si>
  <si>
    <t>Xã Nam Hóa</t>
  </si>
  <si>
    <t>3800339</t>
  </si>
  <si>
    <t>Xã Sơn Hóa</t>
  </si>
  <si>
    <t>3800501</t>
  </si>
  <si>
    <t>Thị Trấn Quy Đạt</t>
  </si>
  <si>
    <t>3800502</t>
  </si>
  <si>
    <t>Xã Dân Hóa</t>
  </si>
  <si>
    <t>3800503</t>
  </si>
  <si>
    <t>Xã Hóa Thanh</t>
  </si>
  <si>
    <t>3800505</t>
  </si>
  <si>
    <t>Xã Hóa Phúc</t>
  </si>
  <si>
    <t>3800507</t>
  </si>
  <si>
    <t>Xã Hồng Hóa</t>
  </si>
  <si>
    <t>3800509</t>
  </si>
  <si>
    <t>Xã Hóa Tiến</t>
  </si>
  <si>
    <t>3800511</t>
  </si>
  <si>
    <t>Xã Hóa Hợp</t>
  </si>
  <si>
    <t>3800513</t>
  </si>
  <si>
    <t>Xã Hóa Sơn</t>
  </si>
  <si>
    <t>3800515</t>
  </si>
  <si>
    <t>Xã Xuân Hóa</t>
  </si>
  <si>
    <t>3800517</t>
  </si>
  <si>
    <t>Xã Yên Hóa</t>
  </si>
  <si>
    <t>3800519</t>
  </si>
  <si>
    <t>Xã Quy Hóa</t>
  </si>
  <si>
    <t>3800521</t>
  </si>
  <si>
    <t>Xã Trung Hóa</t>
  </si>
  <si>
    <t>3800523</t>
  </si>
  <si>
    <t>Xã Minh Hóa</t>
  </si>
  <si>
    <t>3800525</t>
  </si>
  <si>
    <t>Xã Thượng Hóa</t>
  </si>
  <si>
    <t>3800527</t>
  </si>
  <si>
    <t>Xã Tân Hóa</t>
  </si>
  <si>
    <t>3800529</t>
  </si>
  <si>
    <t>Xã Trọng Hóa</t>
  </si>
  <si>
    <t>3800701</t>
  </si>
  <si>
    <t>Thị Trấn Ba Đồn</t>
  </si>
  <si>
    <t>3800703</t>
  </si>
  <si>
    <t>3800705</t>
  </si>
  <si>
    <t>3800707</t>
  </si>
  <si>
    <t>Xã Quảng Kim</t>
  </si>
  <si>
    <t>3800709</t>
  </si>
  <si>
    <t>3800711</t>
  </si>
  <si>
    <t>3800713</t>
  </si>
  <si>
    <t>Xã Quảng Tùng</t>
  </si>
  <si>
    <t>3800715</t>
  </si>
  <si>
    <t>Xã Cảnh Dương</t>
  </si>
  <si>
    <t>3800717</t>
  </si>
  <si>
    <t>3800719</t>
  </si>
  <si>
    <t>Xã Quảng Xuân</t>
  </si>
  <si>
    <t>3800721</t>
  </si>
  <si>
    <t>3800723</t>
  </si>
  <si>
    <t>3800725</t>
  </si>
  <si>
    <t>Xã Quảng Thuận</t>
  </si>
  <si>
    <t>3800727</t>
  </si>
  <si>
    <t>3800729</t>
  </si>
  <si>
    <t>3800731</t>
  </si>
  <si>
    <t>3800733</t>
  </si>
  <si>
    <t>3800735</t>
  </si>
  <si>
    <t>Xã Quảng Phương</t>
  </si>
  <si>
    <t>3800737</t>
  </si>
  <si>
    <t>3800739</t>
  </si>
  <si>
    <t>3800741</t>
  </si>
  <si>
    <t>3800743</t>
  </si>
  <si>
    <t>Xã Quảng Liên</t>
  </si>
  <si>
    <t>3800745</t>
  </si>
  <si>
    <t>Xã Phù Hóa</t>
  </si>
  <si>
    <t>3800747</t>
  </si>
  <si>
    <t>Xã Cảnh Hóa</t>
  </si>
  <si>
    <t>3800749</t>
  </si>
  <si>
    <t>Xã Quảng Tiên</t>
  </si>
  <si>
    <t>3800751</t>
  </si>
  <si>
    <t>3800753</t>
  </si>
  <si>
    <t>Xã Quảng Thủy</t>
  </si>
  <si>
    <t>3800755</t>
  </si>
  <si>
    <t>3800757</t>
  </si>
  <si>
    <t>3800759</t>
  </si>
  <si>
    <t>3800761</t>
  </si>
  <si>
    <t>3800763</t>
  </si>
  <si>
    <t>3800765</t>
  </si>
  <si>
    <t>3800767</t>
  </si>
  <si>
    <t>3800901</t>
  </si>
  <si>
    <t>Thị Trấn Hoàn Lão</t>
  </si>
  <si>
    <t>3800903</t>
  </si>
  <si>
    <t>Thị Trấn Nt Việt Trung</t>
  </si>
  <si>
    <t>3800905</t>
  </si>
  <si>
    <t>Xã Thượng Trạch</t>
  </si>
  <si>
    <t>3800907</t>
  </si>
  <si>
    <t>Xã Tân Trạch</t>
  </si>
  <si>
    <t>3800909</t>
  </si>
  <si>
    <t>3800911</t>
  </si>
  <si>
    <t>Xã Lâm Trạch</t>
  </si>
  <si>
    <t>3800913</t>
  </si>
  <si>
    <t>Xã Xuân Trạch</t>
  </si>
  <si>
    <t>3800915</t>
  </si>
  <si>
    <t>Xã Sơn Trạch</t>
  </si>
  <si>
    <t>3800917</t>
  </si>
  <si>
    <t>Xã Hưng Trạch</t>
  </si>
  <si>
    <t>3800919</t>
  </si>
  <si>
    <t>Xã Liên Trạch</t>
  </si>
  <si>
    <t>3800921</t>
  </si>
  <si>
    <t>Xã Cự Nẫm</t>
  </si>
  <si>
    <t>3800923</t>
  </si>
  <si>
    <t>Xã Phú Định</t>
  </si>
  <si>
    <t>3800925</t>
  </si>
  <si>
    <t>3800927</t>
  </si>
  <si>
    <t>Xã Vạn Trạch</t>
  </si>
  <si>
    <t>3800929</t>
  </si>
  <si>
    <t>Xã Hoàn Trạch</t>
  </si>
  <si>
    <t>3800931</t>
  </si>
  <si>
    <t>Xã Tây Trạch</t>
  </si>
  <si>
    <t>3800933</t>
  </si>
  <si>
    <t>Xã Hòa Trạch</t>
  </si>
  <si>
    <t>3800935</t>
  </si>
  <si>
    <t>Xã Nam Trạch</t>
  </si>
  <si>
    <t>3800937</t>
  </si>
  <si>
    <t>Xã Mỹ Trạch</t>
  </si>
  <si>
    <t>3800939</t>
  </si>
  <si>
    <t>Xã Hạ Trạch</t>
  </si>
  <si>
    <t>3800941</t>
  </si>
  <si>
    <t>Xã Bắc Trạch</t>
  </si>
  <si>
    <t>3800943</t>
  </si>
  <si>
    <t>Xã Thanh Trạch</t>
  </si>
  <si>
    <t>3800945</t>
  </si>
  <si>
    <t>Xã Hải Trạch</t>
  </si>
  <si>
    <t>3800947</t>
  </si>
  <si>
    <t>Xã Phú Trạch</t>
  </si>
  <si>
    <t>3800949</t>
  </si>
  <si>
    <t>Xã Đức Trạch</t>
  </si>
  <si>
    <t>3800951</t>
  </si>
  <si>
    <t>Xã Đồng Trạch</t>
  </si>
  <si>
    <t>3800953</t>
  </si>
  <si>
    <t>Xã Trung Trạch</t>
  </si>
  <si>
    <t>3800955</t>
  </si>
  <si>
    <t>Xã Đại Trạch</t>
  </si>
  <si>
    <t>3800957</t>
  </si>
  <si>
    <t>Xã Nhân Trạch</t>
  </si>
  <si>
    <t>3800959</t>
  </si>
  <si>
    <t>Xã Lý Trạch</t>
  </si>
  <si>
    <t>3801101</t>
  </si>
  <si>
    <t>Thị Trấn Quán Hầu</t>
  </si>
  <si>
    <t>3801103</t>
  </si>
  <si>
    <t>Xã Trường Xuân</t>
  </si>
  <si>
    <t>3801105</t>
  </si>
  <si>
    <t>3801107</t>
  </si>
  <si>
    <t>Xã Duy Ninh</t>
  </si>
  <si>
    <t>3801109</t>
  </si>
  <si>
    <t>Xã Hàm Ninh</t>
  </si>
  <si>
    <t>3801111</t>
  </si>
  <si>
    <t>3801113</t>
  </si>
  <si>
    <t>3801115</t>
  </si>
  <si>
    <t>3801117</t>
  </si>
  <si>
    <t>3801119</t>
  </si>
  <si>
    <t>3801121</t>
  </si>
  <si>
    <t>Xã Lương Ninh</t>
  </si>
  <si>
    <t>3801123</t>
  </si>
  <si>
    <t>Xã Võ Ninh</t>
  </si>
  <si>
    <t>3801125</t>
  </si>
  <si>
    <t>Xã Gia Ninh</t>
  </si>
  <si>
    <t>3801127</t>
  </si>
  <si>
    <t>3801129</t>
  </si>
  <si>
    <t>3801301</t>
  </si>
  <si>
    <t>Thị Trấn Kiến Giang</t>
  </si>
  <si>
    <t>3801303</t>
  </si>
  <si>
    <t>Thị Trấn Nt Lệ Ninh</t>
  </si>
  <si>
    <t>3801305</t>
  </si>
  <si>
    <t>Xã Kim Thủy</t>
  </si>
  <si>
    <t>3801307</t>
  </si>
  <si>
    <t>Xã Ngân Thủy</t>
  </si>
  <si>
    <t>3801309</t>
  </si>
  <si>
    <t>Xã Hoa Thủy</t>
  </si>
  <si>
    <t>3801311</t>
  </si>
  <si>
    <t>3801313</t>
  </si>
  <si>
    <t>Xã Phú Thủy</t>
  </si>
  <si>
    <t>3801315</t>
  </si>
  <si>
    <t>Xã Trường Thủy</t>
  </si>
  <si>
    <t>3801317</t>
  </si>
  <si>
    <t>Xã Mai Thủy</t>
  </si>
  <si>
    <t>3801319</t>
  </si>
  <si>
    <t>Xã Văn Thủy</t>
  </si>
  <si>
    <t>3801321</t>
  </si>
  <si>
    <t>Xã Lộc Thủy</t>
  </si>
  <si>
    <t>3801323</t>
  </si>
  <si>
    <t>Xã An Thủy</t>
  </si>
  <si>
    <t>3801325</t>
  </si>
  <si>
    <t>3801327</t>
  </si>
  <si>
    <t>Xã Phong Thủy</t>
  </si>
  <si>
    <t>3801329</t>
  </si>
  <si>
    <t>Xã Liên Thủy</t>
  </si>
  <si>
    <t>3801331</t>
  </si>
  <si>
    <t>Xã Mỹ Thủy</t>
  </si>
  <si>
    <t>3801333</t>
  </si>
  <si>
    <t>Xã Dương Thủy</t>
  </si>
  <si>
    <t>3801335</t>
  </si>
  <si>
    <t>Xã Tân Thủy</t>
  </si>
  <si>
    <t>3801337</t>
  </si>
  <si>
    <t>3801339</t>
  </si>
  <si>
    <t>Xã Hồng Thủy</t>
  </si>
  <si>
    <t>3801341</t>
  </si>
  <si>
    <t>3801343</t>
  </si>
  <si>
    <t>Xã Cam Thủy</t>
  </si>
  <si>
    <t>3801345</t>
  </si>
  <si>
    <t>Xã Hưng Thủy</t>
  </si>
  <si>
    <t>3801347</t>
  </si>
  <si>
    <t>Xã Sen Thủy</t>
  </si>
  <si>
    <t>3801349</t>
  </si>
  <si>
    <t>Xã Ngư Hòa</t>
  </si>
  <si>
    <t>3801351</t>
  </si>
  <si>
    <t>Xã Hải Thủy</t>
  </si>
  <si>
    <t>3801353</t>
  </si>
  <si>
    <t>Xã Ngư Thủy</t>
  </si>
  <si>
    <t>3900101</t>
  </si>
  <si>
    <t>Phường 1</t>
  </si>
  <si>
    <t>3900103</t>
  </si>
  <si>
    <t>Phường 2</t>
  </si>
  <si>
    <t>3900105</t>
  </si>
  <si>
    <t>Phường 3</t>
  </si>
  <si>
    <t>3900107</t>
  </si>
  <si>
    <t>Phường 4</t>
  </si>
  <si>
    <t>3900109</t>
  </si>
  <si>
    <t>Phường 5</t>
  </si>
  <si>
    <t>3900111</t>
  </si>
  <si>
    <t>Phường Đông Thanh</t>
  </si>
  <si>
    <t>3900113</t>
  </si>
  <si>
    <t>Phường Đông Giang</t>
  </si>
  <si>
    <t>3900115</t>
  </si>
  <si>
    <t>Phường Đông Lễ</t>
  </si>
  <si>
    <t>3900117</t>
  </si>
  <si>
    <t>Phường Đông Lương</t>
  </si>
  <si>
    <t>3900301</t>
  </si>
  <si>
    <t>3900303</t>
  </si>
  <si>
    <t>3900501</t>
  </si>
  <si>
    <t>Thị Trấn Hồ Xá</t>
  </si>
  <si>
    <t>3900503</t>
  </si>
  <si>
    <t>Thị Trấn Bến Quan</t>
  </si>
  <si>
    <t>3900505</t>
  </si>
  <si>
    <t>Xã Vĩnh Thái</t>
  </si>
  <si>
    <t>3900507</t>
  </si>
  <si>
    <t>Xã Vĩnh Tú</t>
  </si>
  <si>
    <t>3900509</t>
  </si>
  <si>
    <t>3900511</t>
  </si>
  <si>
    <t>Xã Vĩnh Chấp</t>
  </si>
  <si>
    <t>3900513</t>
  </si>
  <si>
    <t>Xã Vĩnh Nam</t>
  </si>
  <si>
    <t>3900515</t>
  </si>
  <si>
    <t>Xã Vĩnh Khê</t>
  </si>
  <si>
    <t>3900517</t>
  </si>
  <si>
    <t>3900519</t>
  </si>
  <si>
    <t>Xã Vĩnh Kim</t>
  </si>
  <si>
    <t>3900521</t>
  </si>
  <si>
    <t>3900523</t>
  </si>
  <si>
    <t>Xã Vĩnh Thạch</t>
  </si>
  <si>
    <t>3900525</t>
  </si>
  <si>
    <t>Xã Vĩnh Lâm</t>
  </si>
  <si>
    <t>3900527</t>
  </si>
  <si>
    <t>Xã Vĩnh Hiền</t>
  </si>
  <si>
    <t>3900529</t>
  </si>
  <si>
    <t>Xã Vĩnh Thủy</t>
  </si>
  <si>
    <t>3900531</t>
  </si>
  <si>
    <t>3900533</t>
  </si>
  <si>
    <t>Xã Vĩnh Hà</t>
  </si>
  <si>
    <t>3900535</t>
  </si>
  <si>
    <t>3900537</t>
  </si>
  <si>
    <t>3900539</t>
  </si>
  <si>
    <t>3900541</t>
  </si>
  <si>
    <t>Xã Vĩnh Giang</t>
  </si>
  <si>
    <t>3900543</t>
  </si>
  <si>
    <t>Xã Vĩnh Ô</t>
  </si>
  <si>
    <t>3900701</t>
  </si>
  <si>
    <t>Thị Trấn Gio Linh</t>
  </si>
  <si>
    <t>3900703</t>
  </si>
  <si>
    <t>Xã Gio Châu</t>
  </si>
  <si>
    <t>3900705</t>
  </si>
  <si>
    <t>Xã Trung Hải</t>
  </si>
  <si>
    <t>3900707</t>
  </si>
  <si>
    <t>Xã Trung Giang</t>
  </si>
  <si>
    <t>3900709</t>
  </si>
  <si>
    <t>3900711</t>
  </si>
  <si>
    <t>Xã Gio Mỹ</t>
  </si>
  <si>
    <t>3900713</t>
  </si>
  <si>
    <t>Xã Gio Phong</t>
  </si>
  <si>
    <t>3900715</t>
  </si>
  <si>
    <t>Xã Gio An</t>
  </si>
  <si>
    <t>3900717</t>
  </si>
  <si>
    <t>Xã Gio Bình</t>
  </si>
  <si>
    <t>3900719</t>
  </si>
  <si>
    <t>Xã Gio Thành</t>
  </si>
  <si>
    <t>3900721</t>
  </si>
  <si>
    <t>Xã Gio Hải</t>
  </si>
  <si>
    <t>3900723</t>
  </si>
  <si>
    <t>Xã Gio Sơn</t>
  </si>
  <si>
    <t>3900725</t>
  </si>
  <si>
    <t>Xã Gio Hòa</t>
  </si>
  <si>
    <t>3900727</t>
  </si>
  <si>
    <t>Xã Linh Hải</t>
  </si>
  <si>
    <t>3900729</t>
  </si>
  <si>
    <t>Xã Gio Việt</t>
  </si>
  <si>
    <t>3900731</t>
  </si>
  <si>
    <t>Xã Vĩnh Trường</t>
  </si>
  <si>
    <t>3900733</t>
  </si>
  <si>
    <t>Xã Hải Thái</t>
  </si>
  <si>
    <t>3900735</t>
  </si>
  <si>
    <t>Xã Gio Mai</t>
  </si>
  <si>
    <t>3900737</t>
  </si>
  <si>
    <t>Xã Gio Quang</t>
  </si>
  <si>
    <t>3900739</t>
  </si>
  <si>
    <t>Xã Linh Thượng</t>
  </si>
  <si>
    <t>3900901</t>
  </si>
  <si>
    <t>Thị Trấn Cam Lộ</t>
  </si>
  <si>
    <t>3900903</t>
  </si>
  <si>
    <t>Xã Cam Thành</t>
  </si>
  <si>
    <t>3900905</t>
  </si>
  <si>
    <t>Xã Cam An</t>
  </si>
  <si>
    <t>3900907</t>
  </si>
  <si>
    <t>Xã Cam Thanh</t>
  </si>
  <si>
    <t>3900909</t>
  </si>
  <si>
    <t>3900911</t>
  </si>
  <si>
    <t>Xã Cam Tuyền</t>
  </si>
  <si>
    <t>3900913</t>
  </si>
  <si>
    <t>Xã Cam Hiếu</t>
  </si>
  <si>
    <t>3900915</t>
  </si>
  <si>
    <t>Xã Cam Chính</t>
  </si>
  <si>
    <t>3900917</t>
  </si>
  <si>
    <t>Xã Cam Nghĩa</t>
  </si>
  <si>
    <t>3901101</t>
  </si>
  <si>
    <t>Thị Trấn Ái Tử</t>
  </si>
  <si>
    <t>3901103</t>
  </si>
  <si>
    <t>Xã Triệu Ái</t>
  </si>
  <si>
    <t>3901105</t>
  </si>
  <si>
    <t>Xã Triệu Thượng</t>
  </si>
  <si>
    <t>3901107</t>
  </si>
  <si>
    <t>Xã Triệu Phước</t>
  </si>
  <si>
    <t>3901109</t>
  </si>
  <si>
    <t>Xã Triệu Vân</t>
  </si>
  <si>
    <t>3901111</t>
  </si>
  <si>
    <t>Xã Triệu Độ</t>
  </si>
  <si>
    <t>3901113</t>
  </si>
  <si>
    <t>Xã Triệu Trạch</t>
  </si>
  <si>
    <t>3901115</t>
  </si>
  <si>
    <t>Xã Triệu Đại</t>
  </si>
  <si>
    <t>3901117</t>
  </si>
  <si>
    <t>Xã Triệu Lăng</t>
  </si>
  <si>
    <t>3901119</t>
  </si>
  <si>
    <t>Xã Triệu Thuận</t>
  </si>
  <si>
    <t>3901121</t>
  </si>
  <si>
    <t>Xã Triệu Sơn</t>
  </si>
  <si>
    <t>3901123</t>
  </si>
  <si>
    <t>Xã Triệu Giang</t>
  </si>
  <si>
    <t>3901125</t>
  </si>
  <si>
    <t>Xã Triệu Hòa</t>
  </si>
  <si>
    <t>3901127</t>
  </si>
  <si>
    <t>Xã Triệu Tài</t>
  </si>
  <si>
    <t>3901129</t>
  </si>
  <si>
    <t>Xã Triệu Đông</t>
  </si>
  <si>
    <t>3901131</t>
  </si>
  <si>
    <t>Xã Triệu Trung</t>
  </si>
  <si>
    <t>3901133</t>
  </si>
  <si>
    <t>Xã Triệu Long</t>
  </si>
  <si>
    <t>3901135</t>
  </si>
  <si>
    <t>3901137</t>
  </si>
  <si>
    <t>Xã Triệu An</t>
  </si>
  <si>
    <t>3901301</t>
  </si>
  <si>
    <t>Thị Trấn Hải Lăng</t>
  </si>
  <si>
    <t>3901303</t>
  </si>
  <si>
    <t>Xã Hải Lâm</t>
  </si>
  <si>
    <t>3901305</t>
  </si>
  <si>
    <t>3901307</t>
  </si>
  <si>
    <t>Xã Hải Ba</t>
  </si>
  <si>
    <t>3901309</t>
  </si>
  <si>
    <t>Xã Hải Khê</t>
  </si>
  <si>
    <t>3901311</t>
  </si>
  <si>
    <t>Xã Hải Quy</t>
  </si>
  <si>
    <t>3901313</t>
  </si>
  <si>
    <t>Xã Hải Vĩnh</t>
  </si>
  <si>
    <t>3901315</t>
  </si>
  <si>
    <t>3901317</t>
  </si>
  <si>
    <t>Xã Hải Quế</t>
  </si>
  <si>
    <t>3901319</t>
  </si>
  <si>
    <t>Xã Hải Thiện</t>
  </si>
  <si>
    <t>3901321</t>
  </si>
  <si>
    <t>Xã Hải Dương</t>
  </si>
  <si>
    <t>3901323</t>
  </si>
  <si>
    <t>Xã Hải Trường</t>
  </si>
  <si>
    <t>3901325</t>
  </si>
  <si>
    <t>3901327</t>
  </si>
  <si>
    <t>3901329</t>
  </si>
  <si>
    <t>Xã Hải Thọ</t>
  </si>
  <si>
    <t>3901331</t>
  </si>
  <si>
    <t>3901333</t>
  </si>
  <si>
    <t>Xã Hải Lệ</t>
  </si>
  <si>
    <t>3901335</t>
  </si>
  <si>
    <t>3901337</t>
  </si>
  <si>
    <t>3901339</t>
  </si>
  <si>
    <t>3901341</t>
  </si>
  <si>
    <t>Xã Hải Chánh</t>
  </si>
  <si>
    <t>3901501</t>
  </si>
  <si>
    <t>Thị Trấn Khe Sanh</t>
  </si>
  <si>
    <t>3901503</t>
  </si>
  <si>
    <t>Thị Trấn Lao Bảo</t>
  </si>
  <si>
    <t>3901505</t>
  </si>
  <si>
    <t>Xã Hướng Lập</t>
  </si>
  <si>
    <t>3901507</t>
  </si>
  <si>
    <t>Xã Hướng Phùng</t>
  </si>
  <si>
    <t>3901509</t>
  </si>
  <si>
    <t>Xã Hướng Sơn</t>
  </si>
  <si>
    <t>3901511</t>
  </si>
  <si>
    <t>Xã Hướng Linh</t>
  </si>
  <si>
    <t>3901513</t>
  </si>
  <si>
    <t>3901515</t>
  </si>
  <si>
    <t>Xã Hướng Tân</t>
  </si>
  <si>
    <t>3901517</t>
  </si>
  <si>
    <t>3901519</t>
  </si>
  <si>
    <t>3901521</t>
  </si>
  <si>
    <t>3901523</t>
  </si>
  <si>
    <t>3901525</t>
  </si>
  <si>
    <t>Xã Húc</t>
  </si>
  <si>
    <t>3901527</t>
  </si>
  <si>
    <t>Xã Thuận</t>
  </si>
  <si>
    <t>3901529</t>
  </si>
  <si>
    <t>Xã Hướng Lộc</t>
  </si>
  <si>
    <t>3901531</t>
  </si>
  <si>
    <t>Xã Ba Tầng</t>
  </si>
  <si>
    <t>3901533</t>
  </si>
  <si>
    <t>Xã Thanh</t>
  </si>
  <si>
    <t>3901535</t>
  </si>
  <si>
    <t>Xã A Dơi</t>
  </si>
  <si>
    <t>3901537</t>
  </si>
  <si>
    <t>Xã A Xing</t>
  </si>
  <si>
    <t>3901539</t>
  </si>
  <si>
    <t>Xã A Túc</t>
  </si>
  <si>
    <t>3901541</t>
  </si>
  <si>
    <t>Xã Xy</t>
  </si>
  <si>
    <t>3901701</t>
  </si>
  <si>
    <t>Xã Mò Ó</t>
  </si>
  <si>
    <t>3901703</t>
  </si>
  <si>
    <t>Xã Hướng Hiệp</t>
  </si>
  <si>
    <t>3901705</t>
  </si>
  <si>
    <t>Xã Đa Krông</t>
  </si>
  <si>
    <t>3901707</t>
  </si>
  <si>
    <t>3901709</t>
  </si>
  <si>
    <t>Xã Ba Lòng</t>
  </si>
  <si>
    <t>3901711</t>
  </si>
  <si>
    <t>3901713</t>
  </si>
  <si>
    <t>Xã Ba Nang</t>
  </si>
  <si>
    <t>3901715</t>
  </si>
  <si>
    <t>Xã Tà Long</t>
  </si>
  <si>
    <t>3901717</t>
  </si>
  <si>
    <t>Xã Húc Nghì</t>
  </si>
  <si>
    <t>3901719</t>
  </si>
  <si>
    <t>Xã A Vao</t>
  </si>
  <si>
    <t>3901721</t>
  </si>
  <si>
    <t>Xã Tà Rụt</t>
  </si>
  <si>
    <t>3901723</t>
  </si>
  <si>
    <t>Xã A Bung</t>
  </si>
  <si>
    <t>3901725</t>
  </si>
  <si>
    <t>Xã A Ngo</t>
  </si>
  <si>
    <t>4000101</t>
  </si>
  <si>
    <t>Phường Phú Thuận</t>
  </si>
  <si>
    <t>4000103</t>
  </si>
  <si>
    <t>Phường Phú Bình</t>
  </si>
  <si>
    <t>4000105</t>
  </si>
  <si>
    <t>Phường Tây Lộc</t>
  </si>
  <si>
    <t>4000107</t>
  </si>
  <si>
    <t>Phường Thuận Lộc</t>
  </si>
  <si>
    <t>4000109</t>
  </si>
  <si>
    <t>Phường Phú Hiệp</t>
  </si>
  <si>
    <t>4000111</t>
  </si>
  <si>
    <t>Phường Phú Hậu</t>
  </si>
  <si>
    <t>4000113</t>
  </si>
  <si>
    <t>Phường Thuận Hòa</t>
  </si>
  <si>
    <t>4000115</t>
  </si>
  <si>
    <t>Phường Thuận Thành</t>
  </si>
  <si>
    <t>4000117</t>
  </si>
  <si>
    <t>Phường Phú Hòa</t>
  </si>
  <si>
    <t>4000119</t>
  </si>
  <si>
    <t>Phường Phú Cát</t>
  </si>
  <si>
    <t>4000121</t>
  </si>
  <si>
    <t>Phường Kim Long</t>
  </si>
  <si>
    <t>4000123</t>
  </si>
  <si>
    <t>Phường Vĩ Dạ</t>
  </si>
  <si>
    <t>4000125</t>
  </si>
  <si>
    <t>Phường Phường Đúc</t>
  </si>
  <si>
    <t>4000127</t>
  </si>
  <si>
    <t>Phường Vĩnh Ninh</t>
  </si>
  <si>
    <t>4000129</t>
  </si>
  <si>
    <t>Phường Phú Hội</t>
  </si>
  <si>
    <t>4000131</t>
  </si>
  <si>
    <t>Phường Phú Nhuận</t>
  </si>
  <si>
    <t>4000133</t>
  </si>
  <si>
    <t>Phường Xuân Phú</t>
  </si>
  <si>
    <t>4000135</t>
  </si>
  <si>
    <t>Phường Trường An</t>
  </si>
  <si>
    <t>4000137</t>
  </si>
  <si>
    <t>Phường Phước Vĩnh</t>
  </si>
  <si>
    <t>4000139</t>
  </si>
  <si>
    <t>Phường An Cựu</t>
  </si>
  <si>
    <t>4000141</t>
  </si>
  <si>
    <t>Phường An Tây</t>
  </si>
  <si>
    <t>4000143</t>
  </si>
  <si>
    <t>Phường An Hòa</t>
  </si>
  <si>
    <t>4000145</t>
  </si>
  <si>
    <t>Phường An Đông</t>
  </si>
  <si>
    <t>4000147</t>
  </si>
  <si>
    <t>Phường Hương Sơ</t>
  </si>
  <si>
    <t>4000149</t>
  </si>
  <si>
    <t>Xã Thủy Biều</t>
  </si>
  <si>
    <t>4000151</t>
  </si>
  <si>
    <t>4000153</t>
  </si>
  <si>
    <t>Xã Thủy Xuân</t>
  </si>
  <si>
    <t>4000301</t>
  </si>
  <si>
    <t>Thị Trấn Phong Điền</t>
  </si>
  <si>
    <t>4000303</t>
  </si>
  <si>
    <t>Xã Điền Hương</t>
  </si>
  <si>
    <t>4000305</t>
  </si>
  <si>
    <t>Xã Điền Môn</t>
  </si>
  <si>
    <t>4000307</t>
  </si>
  <si>
    <t>Xã Phong Bình</t>
  </si>
  <si>
    <t>4000309</t>
  </si>
  <si>
    <t>Xã Phong Chương</t>
  </si>
  <si>
    <t>4000311</t>
  </si>
  <si>
    <t>Xã Điền Lộc</t>
  </si>
  <si>
    <t>4000313</t>
  </si>
  <si>
    <t>Xã Phong Hòa</t>
  </si>
  <si>
    <t>4000315</t>
  </si>
  <si>
    <t>Xã Điền Hòa</t>
  </si>
  <si>
    <t>4000317</t>
  </si>
  <si>
    <t>4000319</t>
  </si>
  <si>
    <t>Xã Điền Hải</t>
  </si>
  <si>
    <t>4000321</t>
  </si>
  <si>
    <t>Xã Phong Mỹ</t>
  </si>
  <si>
    <t>4000323</t>
  </si>
  <si>
    <t>Xã Phong Thu</t>
  </si>
  <si>
    <t>4000325</t>
  </si>
  <si>
    <t>Xã Phong Hiền</t>
  </si>
  <si>
    <t>4000327</t>
  </si>
  <si>
    <t>Xã Phong An</t>
  </si>
  <si>
    <t>4000329</t>
  </si>
  <si>
    <t>Xã Phong Xuân</t>
  </si>
  <si>
    <t>4000331</t>
  </si>
  <si>
    <t>Xã Phong Sơn</t>
  </si>
  <si>
    <t>4000501</t>
  </si>
  <si>
    <t>Thị Trấn Sịa</t>
  </si>
  <si>
    <t>4000503</t>
  </si>
  <si>
    <t>4000505</t>
  </si>
  <si>
    <t>4000507</t>
  </si>
  <si>
    <t>Xã Quảng Ngạn</t>
  </si>
  <si>
    <t>4000509</t>
  </si>
  <si>
    <t>4000511</t>
  </si>
  <si>
    <t>Xã Quảng Phước</t>
  </si>
  <si>
    <t>4000513</t>
  </si>
  <si>
    <t>Xã Quảng Công</t>
  </si>
  <si>
    <t>4000515</t>
  </si>
  <si>
    <t>4000517</t>
  </si>
  <si>
    <t>4000519</t>
  </si>
  <si>
    <t>4000521</t>
  </si>
  <si>
    <t>4000701</t>
  </si>
  <si>
    <t>Thị Trấn Tứ Hạ</t>
  </si>
  <si>
    <t>4000703</t>
  </si>
  <si>
    <t>4000705</t>
  </si>
  <si>
    <t>Xã Hương Phong</t>
  </si>
  <si>
    <t>4000707</t>
  </si>
  <si>
    <t>Xã Hương Vân</t>
  </si>
  <si>
    <t>4000709</t>
  </si>
  <si>
    <t>Xã Hương Văn</t>
  </si>
  <si>
    <t>4000711</t>
  </si>
  <si>
    <t>Xã Hương Toàn</t>
  </si>
  <si>
    <t>4000713</t>
  </si>
  <si>
    <t>Xã Hương Vinh</t>
  </si>
  <si>
    <t>4000715</t>
  </si>
  <si>
    <t>4000717</t>
  </si>
  <si>
    <t>Xã Hương Chữ</t>
  </si>
  <si>
    <t>4000719</t>
  </si>
  <si>
    <t>Xã Hương An</t>
  </si>
  <si>
    <t>4000721</t>
  </si>
  <si>
    <t>4000723</t>
  </si>
  <si>
    <t>Xã Hương Hồ</t>
  </si>
  <si>
    <t>4000725</t>
  </si>
  <si>
    <t>4000727</t>
  </si>
  <si>
    <t>Xã Bình Điền</t>
  </si>
  <si>
    <t>4000729</t>
  </si>
  <si>
    <t>4000731</t>
  </si>
  <si>
    <t>4000901</t>
  </si>
  <si>
    <t>Thị Trấn Thuận An</t>
  </si>
  <si>
    <t>4000905</t>
  </si>
  <si>
    <t>4000907</t>
  </si>
  <si>
    <t>Xã Phú Mậu</t>
  </si>
  <si>
    <t>4000909</t>
  </si>
  <si>
    <t>Xã Phú Dương</t>
  </si>
  <si>
    <t>4000911</t>
  </si>
  <si>
    <t>Xã Phú Thuận</t>
  </si>
  <si>
    <t>4000913</t>
  </si>
  <si>
    <t>4000915</t>
  </si>
  <si>
    <t>4000917</t>
  </si>
  <si>
    <t>Xã Phú An</t>
  </si>
  <si>
    <t>4000919</t>
  </si>
  <si>
    <t>4000921</t>
  </si>
  <si>
    <t>Xã Phú Hồ</t>
  </si>
  <si>
    <t>4000923</t>
  </si>
  <si>
    <t>4000925</t>
  </si>
  <si>
    <t>Xã Phú Diên</t>
  </si>
  <si>
    <t>4000927</t>
  </si>
  <si>
    <t>4000929</t>
  </si>
  <si>
    <t>4000931</t>
  </si>
  <si>
    <t>Xã Vinh Xuân</t>
  </si>
  <si>
    <t>4000933</t>
  </si>
  <si>
    <t>Xã Vinh Thanh</t>
  </si>
  <si>
    <t>4000935</t>
  </si>
  <si>
    <t>Xã Vinh Thái</t>
  </si>
  <si>
    <t>4000937</t>
  </si>
  <si>
    <t>Xã Vinh Phú</t>
  </si>
  <si>
    <t>4000939</t>
  </si>
  <si>
    <t>Xã Vinh An</t>
  </si>
  <si>
    <t>4000941</t>
  </si>
  <si>
    <t>Xã Vinh Hà</t>
  </si>
  <si>
    <t>4001101</t>
  </si>
  <si>
    <t>Thị Trấn Phú Bài</t>
  </si>
  <si>
    <t>4001103</t>
  </si>
  <si>
    <t>Xã Thủy Vân</t>
  </si>
  <si>
    <t>4001105</t>
  </si>
  <si>
    <t>Xã Thủy Thanh</t>
  </si>
  <si>
    <t>4001107</t>
  </si>
  <si>
    <t>Xã Thủy Dương</t>
  </si>
  <si>
    <t>4001109</t>
  </si>
  <si>
    <t>Xã Thủy Bằng</t>
  </si>
  <si>
    <t>4001111</t>
  </si>
  <si>
    <t>Xã Thủy Phương</t>
  </si>
  <si>
    <t>4001113</t>
  </si>
  <si>
    <t>Xã Thủy Châu</t>
  </si>
  <si>
    <t>4001115</t>
  </si>
  <si>
    <t>Xã Thủy Lương</t>
  </si>
  <si>
    <t>4001117</t>
  </si>
  <si>
    <t>Xã Thủy Tân</t>
  </si>
  <si>
    <t>4001119</t>
  </si>
  <si>
    <t>Xã Thủy Phù</t>
  </si>
  <si>
    <t>4001121</t>
  </si>
  <si>
    <t>Xã Dương Hòa</t>
  </si>
  <si>
    <t>4001123</t>
  </si>
  <si>
    <t>4001301</t>
  </si>
  <si>
    <t>Thị Trấn Phú Lộc</t>
  </si>
  <si>
    <t>4001303</t>
  </si>
  <si>
    <t>Xã Vinh Hưng</t>
  </si>
  <si>
    <t>4001305</t>
  </si>
  <si>
    <t>Xã Lộc Bổn</t>
  </si>
  <si>
    <t>4001307</t>
  </si>
  <si>
    <t>4001309</t>
  </si>
  <si>
    <t>4001311</t>
  </si>
  <si>
    <t>Xã Vinh Mỹ</t>
  </si>
  <si>
    <t>4001313</t>
  </si>
  <si>
    <t>Xã Vinh Hải</t>
  </si>
  <si>
    <t>4001315</t>
  </si>
  <si>
    <t>Xã Vinh Giang</t>
  </si>
  <si>
    <t>4001317</t>
  </si>
  <si>
    <t>Xã Vinh Hiền</t>
  </si>
  <si>
    <t>4001319</t>
  </si>
  <si>
    <t>4001321</t>
  </si>
  <si>
    <t>4001323</t>
  </si>
  <si>
    <t>Xã Lộc Điền</t>
  </si>
  <si>
    <t>4001325</t>
  </si>
  <si>
    <t>Xã Lộc Bình</t>
  </si>
  <si>
    <t>4001327</t>
  </si>
  <si>
    <t>Xã Lộc Trì</t>
  </si>
  <si>
    <t>4001329</t>
  </si>
  <si>
    <t>4001331</t>
  </si>
  <si>
    <t>Xã Lộc Vĩnh</t>
  </si>
  <si>
    <t>4001333</t>
  </si>
  <si>
    <t>Xã Lộc Tiến</t>
  </si>
  <si>
    <t>4001335</t>
  </si>
  <si>
    <t>Xã Lộc Hải</t>
  </si>
  <si>
    <t>4001501</t>
  </si>
  <si>
    <t>Thị Trấn A Lưới</t>
  </si>
  <si>
    <t>4001503</t>
  </si>
  <si>
    <t>4001505</t>
  </si>
  <si>
    <t>4001507</t>
  </si>
  <si>
    <t>Xã Hồng Trung</t>
  </si>
  <si>
    <t>4001509</t>
  </si>
  <si>
    <t>4001511</t>
  </si>
  <si>
    <t>Xã Hồng Kim</t>
  </si>
  <si>
    <t>4001513</t>
  </si>
  <si>
    <t>Xã Hồng Bắc</t>
  </si>
  <si>
    <t>4001515</t>
  </si>
  <si>
    <t>Xã Hồng Quảng</t>
  </si>
  <si>
    <t>4001517</t>
  </si>
  <si>
    <t>Xã Nhâm</t>
  </si>
  <si>
    <t>4001519</t>
  </si>
  <si>
    <t>4001521</t>
  </si>
  <si>
    <t>4001523</t>
  </si>
  <si>
    <t>4001525</t>
  </si>
  <si>
    <t>Xã Hồng Hạ</t>
  </si>
  <si>
    <t>4001527</t>
  </si>
  <si>
    <t>4001529</t>
  </si>
  <si>
    <t>Xã Hồng Thượng</t>
  </si>
  <si>
    <t>4001531</t>
  </si>
  <si>
    <t>4001533</t>
  </si>
  <si>
    <t>4001535</t>
  </si>
  <si>
    <t>4001537</t>
  </si>
  <si>
    <t>Xã A Đớt</t>
  </si>
  <si>
    <t>4001539</t>
  </si>
  <si>
    <t>Xã A Roằng</t>
  </si>
  <si>
    <t>4001541</t>
  </si>
  <si>
    <t>Xã Hương Nguyên</t>
  </si>
  <si>
    <t>4001701</t>
  </si>
  <si>
    <t>Thị Trấn Khe Tre</t>
  </si>
  <si>
    <t>4001703</t>
  </si>
  <si>
    <t>Xã Hương Phú</t>
  </si>
  <si>
    <t>4001705</t>
  </si>
  <si>
    <t>4001707</t>
  </si>
  <si>
    <t>Xã Thượng Quảng</t>
  </si>
  <si>
    <t>4001709</t>
  </si>
  <si>
    <t>Xã Hương Hữu</t>
  </si>
  <si>
    <t>4001711</t>
  </si>
  <si>
    <t>4001713</t>
  </si>
  <si>
    <t>Xã Hương Hòa</t>
  </si>
  <si>
    <t>4001715</t>
  </si>
  <si>
    <t>Xã Hương Lộc</t>
  </si>
  <si>
    <t>4001717</t>
  </si>
  <si>
    <t>4001719</t>
  </si>
  <si>
    <t>Xã Thượng Nhật</t>
  </si>
  <si>
    <t>4001721</t>
  </si>
  <si>
    <t>Xã Thượng Lộ</t>
  </si>
  <si>
    <t>4100101</t>
  </si>
  <si>
    <t>Phường Hải Châu I</t>
  </si>
  <si>
    <t>4100103</t>
  </si>
  <si>
    <t>Phường Hải Châu Ii</t>
  </si>
  <si>
    <t>4100105</t>
  </si>
  <si>
    <t>Phường Thạch Thang</t>
  </si>
  <si>
    <t>4100107</t>
  </si>
  <si>
    <t>4100109</t>
  </si>
  <si>
    <t>Phường Thuận Phước</t>
  </si>
  <si>
    <t>4100111</t>
  </si>
  <si>
    <t>Phường Bình Thuận</t>
  </si>
  <si>
    <t>4100113</t>
  </si>
  <si>
    <t>Phường Hòa Thuận Đông</t>
  </si>
  <si>
    <t>4100115</t>
  </si>
  <si>
    <t>Phường Hòa Thuận Tay</t>
  </si>
  <si>
    <t>4100117</t>
  </si>
  <si>
    <t>Phường Phước Ninh</t>
  </si>
  <si>
    <t>4100119</t>
  </si>
  <si>
    <t>Phường Bình Hiên</t>
  </si>
  <si>
    <t>4100121</t>
  </si>
  <si>
    <t>Phường Hòa Cường Bắc</t>
  </si>
  <si>
    <t>4100123</t>
  </si>
  <si>
    <t>Phường Hòa Cường Nam</t>
  </si>
  <si>
    <t>4100125</t>
  </si>
  <si>
    <t>Phường Khuê Trung</t>
  </si>
  <si>
    <t>4100127</t>
  </si>
  <si>
    <t>Phường Nam Dương</t>
  </si>
  <si>
    <t>4100301</t>
  </si>
  <si>
    <t>Phường An Khê</t>
  </si>
  <si>
    <t>4100303</t>
  </si>
  <si>
    <t>Phường Thanh Lộc Đán</t>
  </si>
  <si>
    <t>4100305</t>
  </si>
  <si>
    <t>Phường Xuân Hà</t>
  </si>
  <si>
    <t>4100307</t>
  </si>
  <si>
    <t>Phường Tam Thuận</t>
  </si>
  <si>
    <t>4100309</t>
  </si>
  <si>
    <t>Phường Vĩnh Trung</t>
  </si>
  <si>
    <t>4100311</t>
  </si>
  <si>
    <t>Phường Tân Chính</t>
  </si>
  <si>
    <t>4100313</t>
  </si>
  <si>
    <t>Phường Thạc Gián</t>
  </si>
  <si>
    <t>4100315</t>
  </si>
  <si>
    <t>Phường Chính Gián</t>
  </si>
  <si>
    <t>4100501</t>
  </si>
  <si>
    <t>Phường An Hải Tây</t>
  </si>
  <si>
    <t>4100503</t>
  </si>
  <si>
    <t>Phường An Hải Bắc</t>
  </si>
  <si>
    <t>4100505</t>
  </si>
  <si>
    <t>Phường Nại Hiên Đông</t>
  </si>
  <si>
    <t>4100507</t>
  </si>
  <si>
    <t>Phường Mân Thái</t>
  </si>
  <si>
    <t>4100509</t>
  </si>
  <si>
    <t>Phường Phước Mỹ</t>
  </si>
  <si>
    <t>4100511</t>
  </si>
  <si>
    <t>Phường Thọ Quang</t>
  </si>
  <si>
    <t>4100513</t>
  </si>
  <si>
    <t>Phường An Hải Đông</t>
  </si>
  <si>
    <t>4100701</t>
  </si>
  <si>
    <t>Phường Bắc Mỹ An</t>
  </si>
  <si>
    <t>4100703</t>
  </si>
  <si>
    <t>Phường Hòa Quý</t>
  </si>
  <si>
    <t>4100705</t>
  </si>
  <si>
    <t>Phường Hòa Hải</t>
  </si>
  <si>
    <t>4100901</t>
  </si>
  <si>
    <t>Phường Hòa Hiệp</t>
  </si>
  <si>
    <t>4100903</t>
  </si>
  <si>
    <t>Phường Hòa Khánh</t>
  </si>
  <si>
    <t>4100905</t>
  </si>
  <si>
    <t>Phường Hòa Minh</t>
  </si>
  <si>
    <t>4101101</t>
  </si>
  <si>
    <t>Xã Hòa Thọ</t>
  </si>
  <si>
    <t>4101103</t>
  </si>
  <si>
    <t>Xã Hòa Bắc</t>
  </si>
  <si>
    <t>4101105</t>
  </si>
  <si>
    <t>Xã Hòa Ninh</t>
  </si>
  <si>
    <t>4101107</t>
  </si>
  <si>
    <t>4101109</t>
  </si>
  <si>
    <t>Xã Hòa Phát</t>
  </si>
  <si>
    <t>4101111</t>
  </si>
  <si>
    <t>4101113</t>
  </si>
  <si>
    <t>Xã Hòa Châu</t>
  </si>
  <si>
    <t>4101115</t>
  </si>
  <si>
    <t>Xã Hòa Phước</t>
  </si>
  <si>
    <t>4101117</t>
  </si>
  <si>
    <t>Xã Hòa Liên</t>
  </si>
  <si>
    <t>4101119</t>
  </si>
  <si>
    <t>Xã Hòa Xuân</t>
  </si>
  <si>
    <t>4101121</t>
  </si>
  <si>
    <t>Xã Hòa Nhơn</t>
  </si>
  <si>
    <t>4101123</t>
  </si>
  <si>
    <t>4101125</t>
  </si>
  <si>
    <t>Xã Hòa Khương</t>
  </si>
  <si>
    <t>4101127</t>
  </si>
  <si>
    <t>4200101</t>
  </si>
  <si>
    <t>Phường Tân Thạnh</t>
  </si>
  <si>
    <t>4200103</t>
  </si>
  <si>
    <t>Phường An Mỹ</t>
  </si>
  <si>
    <t>4200105</t>
  </si>
  <si>
    <t>Phường Trường Xuân</t>
  </si>
  <si>
    <t>4200107</t>
  </si>
  <si>
    <t>Phường An Xuân</t>
  </si>
  <si>
    <t>4200109</t>
  </si>
  <si>
    <t>Phường Phước Hòa</t>
  </si>
  <si>
    <t>4200111</t>
  </si>
  <si>
    <t>Phường An Sơn</t>
  </si>
  <si>
    <t>4200113</t>
  </si>
  <si>
    <t>Phường Hòa Hương</t>
  </si>
  <si>
    <t>4200125</t>
  </si>
  <si>
    <t>Xã Tam Thăng</t>
  </si>
  <si>
    <t>4200127</t>
  </si>
  <si>
    <t>4200135</t>
  </si>
  <si>
    <t>Xã Tam Ngọc</t>
  </si>
  <si>
    <t>4200137</t>
  </si>
  <si>
    <t>Xã Tam Phú</t>
  </si>
  <si>
    <t>4200141</t>
  </si>
  <si>
    <t>Phường Hòa Thuận</t>
  </si>
  <si>
    <t>4200301</t>
  </si>
  <si>
    <t>Phường Minh An</t>
  </si>
  <si>
    <t>4200302</t>
  </si>
  <si>
    <t>4200303</t>
  </si>
  <si>
    <t>Phường Cẩm Phô</t>
  </si>
  <si>
    <t>4200304</t>
  </si>
  <si>
    <t>Phường Thanh Hà</t>
  </si>
  <si>
    <t>4200305</t>
  </si>
  <si>
    <t>Phường Sơn Phong</t>
  </si>
  <si>
    <t>4200307</t>
  </si>
  <si>
    <t>4200309</t>
  </si>
  <si>
    <t>4200311</t>
  </si>
  <si>
    <t>Xã Cẩm An</t>
  </si>
  <si>
    <t>4200313</t>
  </si>
  <si>
    <t>Xã Cẩm Kim</t>
  </si>
  <si>
    <t>4200315</t>
  </si>
  <si>
    <t>4200317</t>
  </si>
  <si>
    <t>Xã Cẩm Thanh</t>
  </si>
  <si>
    <t>4200319</t>
  </si>
  <si>
    <t>4200501</t>
  </si>
  <si>
    <t>Thị Trấn P Rao</t>
  </si>
  <si>
    <t>4200503</t>
  </si>
  <si>
    <t>Xã Tà Lu</t>
  </si>
  <si>
    <t>4200505</t>
  </si>
  <si>
    <t>Xã Sông Kôn</t>
  </si>
  <si>
    <t>4200507</t>
  </si>
  <si>
    <t>Xã Jơ Ngây</t>
  </si>
  <si>
    <t>4200509</t>
  </si>
  <si>
    <t>Xã A Ting</t>
  </si>
  <si>
    <t>4200511</t>
  </si>
  <si>
    <t>Xã Tư</t>
  </si>
  <si>
    <t>4200513</t>
  </si>
  <si>
    <t>Xã Ba</t>
  </si>
  <si>
    <t>4200515</t>
  </si>
  <si>
    <t>Xã A Rooih</t>
  </si>
  <si>
    <t>4200517</t>
  </si>
  <si>
    <t>Xã Za Hung</t>
  </si>
  <si>
    <t>4200519</t>
  </si>
  <si>
    <t>Xã Ma Cooih</t>
  </si>
  <si>
    <t>4200521</t>
  </si>
  <si>
    <t>Xã Kà Dăng</t>
  </si>
  <si>
    <t>4200701</t>
  </si>
  <si>
    <t>Thị Trấn Ái Nghĩa</t>
  </si>
  <si>
    <t>4200703</t>
  </si>
  <si>
    <t>4200705</t>
  </si>
  <si>
    <t>Xã Đại Lãnh</t>
  </si>
  <si>
    <t>4200707</t>
  </si>
  <si>
    <t>Xã Đại Hồng</t>
  </si>
  <si>
    <t>4200709</t>
  </si>
  <si>
    <t>4200711</t>
  </si>
  <si>
    <t>Xã Đại Quang</t>
  </si>
  <si>
    <t>4200713</t>
  </si>
  <si>
    <t>4200715</t>
  </si>
  <si>
    <t>Xã Đại Hiệp</t>
  </si>
  <si>
    <t>4200717</t>
  </si>
  <si>
    <t>Xã Đại Thạnh</t>
  </si>
  <si>
    <t>4200719</t>
  </si>
  <si>
    <t>Xã Đại Chánh</t>
  </si>
  <si>
    <t>4200721</t>
  </si>
  <si>
    <t>Xã Đại Tân</t>
  </si>
  <si>
    <t>4200723</t>
  </si>
  <si>
    <t>Xã Đại Phong</t>
  </si>
  <si>
    <t>4200725</t>
  </si>
  <si>
    <t>4200727</t>
  </si>
  <si>
    <t>4200729</t>
  </si>
  <si>
    <t>4200731</t>
  </si>
  <si>
    <t>Xã Đại Hòa</t>
  </si>
  <si>
    <t>4200901</t>
  </si>
  <si>
    <t>Thị Trấn Vĩnh Điện</t>
  </si>
  <si>
    <t>4200903</t>
  </si>
  <si>
    <t>Xã Điện Tiến</t>
  </si>
  <si>
    <t>4200905</t>
  </si>
  <si>
    <t>Xã Điện Hòa</t>
  </si>
  <si>
    <t>4200906</t>
  </si>
  <si>
    <t>Xã Điện Thắng Trung</t>
  </si>
  <si>
    <t>4200907</t>
  </si>
  <si>
    <t>Xã Điện Thắng Bắc</t>
  </si>
  <si>
    <t>4200908</t>
  </si>
  <si>
    <t>Xã Điện Thắng Nam</t>
  </si>
  <si>
    <t>4200909</t>
  </si>
  <si>
    <t>Xã Điện Ngọc</t>
  </si>
  <si>
    <t>4200911</t>
  </si>
  <si>
    <t>Xã Điện Hồng</t>
  </si>
  <si>
    <t>4200913</t>
  </si>
  <si>
    <t>Xã Điện Thọ</t>
  </si>
  <si>
    <t>4200915</t>
  </si>
  <si>
    <t>Xã Điện Phước</t>
  </si>
  <si>
    <t>4200917</t>
  </si>
  <si>
    <t>Xã Điện An</t>
  </si>
  <si>
    <t>4200918</t>
  </si>
  <si>
    <t>Xã Điện Nam Trung</t>
  </si>
  <si>
    <t>4200919</t>
  </si>
  <si>
    <t>Xã Điện Nam Bắc</t>
  </si>
  <si>
    <t>4200920</t>
  </si>
  <si>
    <t>Xã Điện Nam Đông</t>
  </si>
  <si>
    <t>4200921</t>
  </si>
  <si>
    <t>Xã Điện Dương</t>
  </si>
  <si>
    <t>4200923</t>
  </si>
  <si>
    <t>Xã Điện Quang</t>
  </si>
  <si>
    <t>4200925</t>
  </si>
  <si>
    <t>Xã Điện Trung</t>
  </si>
  <si>
    <t>4200927</t>
  </si>
  <si>
    <t>Xã Điện Phong</t>
  </si>
  <si>
    <t>4200929</t>
  </si>
  <si>
    <t>Xã Điện Minh</t>
  </si>
  <si>
    <t>4200931</t>
  </si>
  <si>
    <t>Xã Điện Phương</t>
  </si>
  <si>
    <t>4201101</t>
  </si>
  <si>
    <t>Thị Trấn Nam Phước</t>
  </si>
  <si>
    <t>4201103</t>
  </si>
  <si>
    <t>Xã Duy Thu</t>
  </si>
  <si>
    <t>4201105</t>
  </si>
  <si>
    <t>Xã Duy Phú</t>
  </si>
  <si>
    <t>4201107</t>
  </si>
  <si>
    <t>4201109</t>
  </si>
  <si>
    <t>Xã Duy Hòa</t>
  </si>
  <si>
    <t>4201111</t>
  </si>
  <si>
    <t>Xã Duy Châu</t>
  </si>
  <si>
    <t>4201113</t>
  </si>
  <si>
    <t>Xã Duy Trinh</t>
  </si>
  <si>
    <t>4201115</t>
  </si>
  <si>
    <t>Xã Duy Sơn</t>
  </si>
  <si>
    <t>4201117</t>
  </si>
  <si>
    <t>Xã Duy Trung</t>
  </si>
  <si>
    <t>4201119</t>
  </si>
  <si>
    <t>Xã Duy Phước</t>
  </si>
  <si>
    <t>4201121</t>
  </si>
  <si>
    <t>Xã Duy Thành</t>
  </si>
  <si>
    <t>4201123</t>
  </si>
  <si>
    <t>Xã Duy Vinh</t>
  </si>
  <si>
    <t>4201125</t>
  </si>
  <si>
    <t>Xã Duy Nghĩa</t>
  </si>
  <si>
    <t>4201127</t>
  </si>
  <si>
    <t>4201301</t>
  </si>
  <si>
    <t>Thị Trấn Thạnh Mỹ</t>
  </si>
  <si>
    <t>4201303</t>
  </si>
  <si>
    <t>Xã Laêê</t>
  </si>
  <si>
    <t>4201305</t>
  </si>
  <si>
    <t>Xã Zuoih</t>
  </si>
  <si>
    <t>4201307</t>
  </si>
  <si>
    <t>Xã Ladêê</t>
  </si>
  <si>
    <t>4201309</t>
  </si>
  <si>
    <t>Xã Chàvàl</t>
  </si>
  <si>
    <t>4201311</t>
  </si>
  <si>
    <t>Xã Tà Bhing</t>
  </si>
  <si>
    <t>4201313</t>
  </si>
  <si>
    <t>Xã Cà Dy</t>
  </si>
  <si>
    <t>4201315</t>
  </si>
  <si>
    <t>Xã Đacpree</t>
  </si>
  <si>
    <t>4201317</t>
  </si>
  <si>
    <t>Xã Đacpring</t>
  </si>
  <si>
    <t>4201501</t>
  </si>
  <si>
    <t>Thị Trấn Hà Lam</t>
  </si>
  <si>
    <t>4201503</t>
  </si>
  <si>
    <t>4201505</t>
  </si>
  <si>
    <t>Xã Bình Giang</t>
  </si>
  <si>
    <t>4201507</t>
  </si>
  <si>
    <t>4201509</t>
  </si>
  <si>
    <t>Xã Bình Phục</t>
  </si>
  <si>
    <t>4201511</t>
  </si>
  <si>
    <t>Xã Bình Triều</t>
  </si>
  <si>
    <t>4201513</t>
  </si>
  <si>
    <t>Xã Bình Đào</t>
  </si>
  <si>
    <t>4201515</t>
  </si>
  <si>
    <t>4201517</t>
  </si>
  <si>
    <t>Xã Bình Lãnh</t>
  </si>
  <si>
    <t>4201519</t>
  </si>
  <si>
    <t>Xã Bình Trị</t>
  </si>
  <si>
    <t>4201521</t>
  </si>
  <si>
    <t>4201523</t>
  </si>
  <si>
    <t>Xã Bình Quý</t>
  </si>
  <si>
    <t>4201525</t>
  </si>
  <si>
    <t>4201527</t>
  </si>
  <si>
    <t>Xã Bình Chánh</t>
  </si>
  <si>
    <t>4201529</t>
  </si>
  <si>
    <t>Xã Bình Tú</t>
  </si>
  <si>
    <t>4201531</t>
  </si>
  <si>
    <t>Xã Bình Sa</t>
  </si>
  <si>
    <t>4201533</t>
  </si>
  <si>
    <t>Xã Bình Hải</t>
  </si>
  <si>
    <t>4201535</t>
  </si>
  <si>
    <t>Xã Bình Quế</t>
  </si>
  <si>
    <t>4201537</t>
  </si>
  <si>
    <t>4201539</t>
  </si>
  <si>
    <t>4201541</t>
  </si>
  <si>
    <t>Xã Bình Nam</t>
  </si>
  <si>
    <t>4201701</t>
  </si>
  <si>
    <t>Thị Trấn Đông Phú</t>
  </si>
  <si>
    <t>4201703</t>
  </si>
  <si>
    <t>Xã Quế Phong</t>
  </si>
  <si>
    <t>4201705</t>
  </si>
  <si>
    <t>Xã Quế Long</t>
  </si>
  <si>
    <t>4201707</t>
  </si>
  <si>
    <t>Xã Quế Hiệp</t>
  </si>
  <si>
    <t>4201711</t>
  </si>
  <si>
    <t>Xã Quế Xuân 1</t>
  </si>
  <si>
    <t>4201713</t>
  </si>
  <si>
    <t>Xã Quế Phú</t>
  </si>
  <si>
    <t>4201715</t>
  </si>
  <si>
    <t>Xã Quế An</t>
  </si>
  <si>
    <t>4201717</t>
  </si>
  <si>
    <t>Xã Quế Minh</t>
  </si>
  <si>
    <t>4201719</t>
  </si>
  <si>
    <t>Xã Quế Châu</t>
  </si>
  <si>
    <t>4201721</t>
  </si>
  <si>
    <t>Xã Quế Thọ</t>
  </si>
  <si>
    <t>4201723</t>
  </si>
  <si>
    <t>Xã Phú Thọ</t>
  </si>
  <si>
    <t>4201725</t>
  </si>
  <si>
    <t>Xã Quế Cường</t>
  </si>
  <si>
    <t>4201727</t>
  </si>
  <si>
    <t>Xã Quế Xuân 2</t>
  </si>
  <si>
    <t>4201729</t>
  </si>
  <si>
    <t>4201901</t>
  </si>
  <si>
    <t>Thị Trấn Tân An</t>
  </si>
  <si>
    <t>4201903</t>
  </si>
  <si>
    <t>4201905</t>
  </si>
  <si>
    <t>4201907</t>
  </si>
  <si>
    <t>4201909</t>
  </si>
  <si>
    <t>Xã Bình Lâm</t>
  </si>
  <si>
    <t>4201911</t>
  </si>
  <si>
    <t>Xã Phước Trà</t>
  </si>
  <si>
    <t>4201913</t>
  </si>
  <si>
    <t>Xã Phước Gia</t>
  </si>
  <si>
    <t>4201915</t>
  </si>
  <si>
    <t>Xã Quế Bình</t>
  </si>
  <si>
    <t>4201917</t>
  </si>
  <si>
    <t>Xã Quế Lưu</t>
  </si>
  <si>
    <t>4201919</t>
  </si>
  <si>
    <t>Xã Thăng Phước</t>
  </si>
  <si>
    <t>4201921</t>
  </si>
  <si>
    <t>4201923</t>
  </si>
  <si>
    <t>Xã Sông Trà</t>
  </si>
  <si>
    <t>4202101</t>
  </si>
  <si>
    <t>Thị Trấn Tiên Kỳ</t>
  </si>
  <si>
    <t>4202103</t>
  </si>
  <si>
    <t>Xã Tiên Hà</t>
  </si>
  <si>
    <t>4202105</t>
  </si>
  <si>
    <t>4202107</t>
  </si>
  <si>
    <t>Xã Tiên Cẩm</t>
  </si>
  <si>
    <t>4202109</t>
  </si>
  <si>
    <t>Xã Tiên Châu</t>
  </si>
  <si>
    <t>4202111</t>
  </si>
  <si>
    <t>Xã Tiên Lãnh</t>
  </si>
  <si>
    <t>4202113</t>
  </si>
  <si>
    <t>Xã Tiên Ngọc</t>
  </si>
  <si>
    <t>4202115</t>
  </si>
  <si>
    <t>4202117</t>
  </si>
  <si>
    <t>Xã Tiên Cảnh</t>
  </si>
  <si>
    <t>4202119</t>
  </si>
  <si>
    <t>Xã Tiên Mỹ</t>
  </si>
  <si>
    <t>4202121</t>
  </si>
  <si>
    <t>4202123</t>
  </si>
  <si>
    <t>Xã Tiên Thọ</t>
  </si>
  <si>
    <t>4202125</t>
  </si>
  <si>
    <t>Xã Tiên An</t>
  </si>
  <si>
    <t>4202127</t>
  </si>
  <si>
    <t>Xã Tiên Lộc</t>
  </si>
  <si>
    <t>4202129</t>
  </si>
  <si>
    <t>Xã Tiên Lập</t>
  </si>
  <si>
    <t>4202301</t>
  </si>
  <si>
    <t>Thị Trấn Khâm Đức</t>
  </si>
  <si>
    <t>4202303</t>
  </si>
  <si>
    <t>Xã Phước Hiệp</t>
  </si>
  <si>
    <t>4202305</t>
  </si>
  <si>
    <t>Xã Phước Đức</t>
  </si>
  <si>
    <t>4202307</t>
  </si>
  <si>
    <t>Xã Phước Năng</t>
  </si>
  <si>
    <t>4202309</t>
  </si>
  <si>
    <t>Xã Phước Mỹ</t>
  </si>
  <si>
    <t>4202311</t>
  </si>
  <si>
    <t>Xã Phước Chánh</t>
  </si>
  <si>
    <t>4202313</t>
  </si>
  <si>
    <t>Xã Phước Công</t>
  </si>
  <si>
    <t>4202315</t>
  </si>
  <si>
    <t>Xã Phước Kim</t>
  </si>
  <si>
    <t>4202317</t>
  </si>
  <si>
    <t>Xã Phước Thành</t>
  </si>
  <si>
    <t>4202501</t>
  </si>
  <si>
    <t>Thị Trấn Núi Thành</t>
  </si>
  <si>
    <t>4202503</t>
  </si>
  <si>
    <t>Xã Tam Xuân I</t>
  </si>
  <si>
    <t>4202505</t>
  </si>
  <si>
    <t>Xã Tam Xuân Ii</t>
  </si>
  <si>
    <t>4202507</t>
  </si>
  <si>
    <t>4202509</t>
  </si>
  <si>
    <t>4202511</t>
  </si>
  <si>
    <t>Xã Tam Thạnh</t>
  </si>
  <si>
    <t>4202513</t>
  </si>
  <si>
    <t>Xã Tam Anh Bắc</t>
  </si>
  <si>
    <t>4202514</t>
  </si>
  <si>
    <t>Xã Tam Anh Nam</t>
  </si>
  <si>
    <t>4202515</t>
  </si>
  <si>
    <t>Xã Tam Hòa</t>
  </si>
  <si>
    <t>4202517</t>
  </si>
  <si>
    <t>4202519</t>
  </si>
  <si>
    <t>Xã Tam Hải</t>
  </si>
  <si>
    <t>4202521</t>
  </si>
  <si>
    <t>4202523</t>
  </si>
  <si>
    <t>4202525</t>
  </si>
  <si>
    <t>Xã Tam Nghĩa</t>
  </si>
  <si>
    <t>4202527</t>
  </si>
  <si>
    <t>Xã Tam Mỹ Đông</t>
  </si>
  <si>
    <t>4202528</t>
  </si>
  <si>
    <t>Xã Tam Mỹ Tây</t>
  </si>
  <si>
    <t>4202529</t>
  </si>
  <si>
    <t>Xã Tam Trà</t>
  </si>
  <si>
    <t>4202701</t>
  </si>
  <si>
    <t>Thị Trấn Trà My</t>
  </si>
  <si>
    <t>4202703</t>
  </si>
  <si>
    <t>Xã Trà Kót</t>
  </si>
  <si>
    <t>4202705</t>
  </si>
  <si>
    <t>Xã Trà Nú</t>
  </si>
  <si>
    <t>4202707</t>
  </si>
  <si>
    <t>Xã Trà Đông</t>
  </si>
  <si>
    <t>4202709</t>
  </si>
  <si>
    <t>Xã Trà Dương</t>
  </si>
  <si>
    <t>4202711</t>
  </si>
  <si>
    <t>4202713</t>
  </si>
  <si>
    <t>Xã Trà Bui</t>
  </si>
  <si>
    <t>4202715</t>
  </si>
  <si>
    <t>Xã Trà Đốc</t>
  </si>
  <si>
    <t>4202717</t>
  </si>
  <si>
    <t>Xã Trà Tân</t>
  </si>
  <si>
    <t>4202719</t>
  </si>
  <si>
    <t>Xã Trà Sơn</t>
  </si>
  <si>
    <t>4202721</t>
  </si>
  <si>
    <t>Xã Trà Ka</t>
  </si>
  <si>
    <t>4202723</t>
  </si>
  <si>
    <t>Xã Trà Giác</t>
  </si>
  <si>
    <t>4202725</t>
  </si>
  <si>
    <t>Xã Trà Giáp</t>
  </si>
  <si>
    <t>4202901</t>
  </si>
  <si>
    <t>Xã Trà Lung</t>
  </si>
  <si>
    <t>4202903</t>
  </si>
  <si>
    <t>Xã Trà Dơn</t>
  </si>
  <si>
    <t>4202905</t>
  </si>
  <si>
    <t>Xã Trà Tập</t>
  </si>
  <si>
    <t>4202907</t>
  </si>
  <si>
    <t>Xã Trà Mai</t>
  </si>
  <si>
    <t>4202909</t>
  </si>
  <si>
    <t>Xã Trà Cang</t>
  </si>
  <si>
    <t>4202911</t>
  </si>
  <si>
    <t>Xã Trà Linh</t>
  </si>
  <si>
    <t>4202913</t>
  </si>
  <si>
    <t>Xã Trà Nam</t>
  </si>
  <si>
    <t>4202915</t>
  </si>
  <si>
    <t>Xã Trà Don</t>
  </si>
  <si>
    <t>4202917</t>
  </si>
  <si>
    <t>Xã Trà Vân</t>
  </si>
  <si>
    <t>4202919</t>
  </si>
  <si>
    <t>Xã Trà Vinh</t>
  </si>
  <si>
    <t>4203101</t>
  </si>
  <si>
    <t>Xã Ch''ơm</t>
  </si>
  <si>
    <t>4203103</t>
  </si>
  <si>
    <t>Xã Ga Ri</t>
  </si>
  <si>
    <t>4203105</t>
  </si>
  <si>
    <t>Xã A Xan</t>
  </si>
  <si>
    <t>4203107</t>
  </si>
  <si>
    <t>Xã Tr''hy</t>
  </si>
  <si>
    <t>4203109</t>
  </si>
  <si>
    <t>Xã Lăng</t>
  </si>
  <si>
    <t>4203111</t>
  </si>
  <si>
    <t>Xã A Nông</t>
  </si>
  <si>
    <t>4203113</t>
  </si>
  <si>
    <t>Xã A Tiêng</t>
  </si>
  <si>
    <t>4203115</t>
  </si>
  <si>
    <t>Xã Bhallê</t>
  </si>
  <si>
    <t>4203117</t>
  </si>
  <si>
    <t>Xã A Vương</t>
  </si>
  <si>
    <t>4203119</t>
  </si>
  <si>
    <t>Xã Dang</t>
  </si>
  <si>
    <t>4203301</t>
  </si>
  <si>
    <t>Xã Quế Phước</t>
  </si>
  <si>
    <t>4203303</t>
  </si>
  <si>
    <t>4203305</t>
  </si>
  <si>
    <t>Xã Quế Ninh</t>
  </si>
  <si>
    <t>4203307</t>
  </si>
  <si>
    <t>Xã Quế Trung</t>
  </si>
  <si>
    <t>4203309</t>
  </si>
  <si>
    <t>Xã Quế Lộc</t>
  </si>
  <si>
    <t>4203311</t>
  </si>
  <si>
    <t>Xã Sơn Viên</t>
  </si>
  <si>
    <t>4203313</t>
  </si>
  <si>
    <t>Xã Phước Ninh</t>
  </si>
  <si>
    <t>4203501</t>
  </si>
  <si>
    <t>Xã Tam Lãnh</t>
  </si>
  <si>
    <t>4203503</t>
  </si>
  <si>
    <t>4203505</t>
  </si>
  <si>
    <t>Xã Tam Dân</t>
  </si>
  <si>
    <t>4203507</t>
  </si>
  <si>
    <t>Xã Tam Đàn</t>
  </si>
  <si>
    <t>4203509</t>
  </si>
  <si>
    <t>Xã Tam An</t>
  </si>
  <si>
    <t>4203511</t>
  </si>
  <si>
    <t>Xã Tam Lộc</t>
  </si>
  <si>
    <t>4203513</t>
  </si>
  <si>
    <t>Xã Tam Vinh</t>
  </si>
  <si>
    <t>4203515</t>
  </si>
  <si>
    <t>Xã Tam Thành</t>
  </si>
  <si>
    <t>4203517</t>
  </si>
  <si>
    <t>Xã Tam Phước</t>
  </si>
  <si>
    <t>4203519</t>
  </si>
  <si>
    <t>Xã Tam Đại</t>
  </si>
  <si>
    <t>4300101</t>
  </si>
  <si>
    <t>4300103</t>
  </si>
  <si>
    <t>4300105</t>
  </si>
  <si>
    <t>4300107</t>
  </si>
  <si>
    <t>Phường Nguyễn Nghiêm</t>
  </si>
  <si>
    <t>4300109</t>
  </si>
  <si>
    <t>Phường Nghĩa Lộ</t>
  </si>
  <si>
    <t>4300111</t>
  </si>
  <si>
    <t>Phường Chánh Lộ</t>
  </si>
  <si>
    <t>4300113</t>
  </si>
  <si>
    <t>4300115</t>
  </si>
  <si>
    <t>Xã Nghĩa Dõng</t>
  </si>
  <si>
    <t>4300117</t>
  </si>
  <si>
    <t>Xã Nghĩa Chánh</t>
  </si>
  <si>
    <t>4300119</t>
  </si>
  <si>
    <t>4300301</t>
  </si>
  <si>
    <t>Xã An Vĩnh</t>
  </si>
  <si>
    <t>4300303</t>
  </si>
  <si>
    <t>Xã An Hải</t>
  </si>
  <si>
    <t>4300305</t>
  </si>
  <si>
    <t>4300501</t>
  </si>
  <si>
    <t>Thị Trấn Châu Ổ</t>
  </si>
  <si>
    <t>4300503</t>
  </si>
  <si>
    <t>Xã Bình Thới</t>
  </si>
  <si>
    <t>4300505</t>
  </si>
  <si>
    <t>Xã Bình Đông</t>
  </si>
  <si>
    <t>4300507</t>
  </si>
  <si>
    <t>Xã Bình Thạnh</t>
  </si>
  <si>
    <t>4300509</t>
  </si>
  <si>
    <t>4300511</t>
  </si>
  <si>
    <t>4300513</t>
  </si>
  <si>
    <t>Xã Bình Khương</t>
  </si>
  <si>
    <t>4300515</t>
  </si>
  <si>
    <t>4300517</t>
  </si>
  <si>
    <t>4300519</t>
  </si>
  <si>
    <t>4300521</t>
  </si>
  <si>
    <t>4300523</t>
  </si>
  <si>
    <t>4300525</t>
  </si>
  <si>
    <t>Xã Bình Phước</t>
  </si>
  <si>
    <t>4300527</t>
  </si>
  <si>
    <t>4300529</t>
  </si>
  <si>
    <t>4300531</t>
  </si>
  <si>
    <t>4300533</t>
  </si>
  <si>
    <t>4300535</t>
  </si>
  <si>
    <t>4300537</t>
  </si>
  <si>
    <t>Xã Bình Chương</t>
  </si>
  <si>
    <t>4300538</t>
  </si>
  <si>
    <t>Xã Bình Thanh Tây</t>
  </si>
  <si>
    <t>4300539</t>
  </si>
  <si>
    <t>Xã Bình Thanh Đông</t>
  </si>
  <si>
    <t>4300541</t>
  </si>
  <si>
    <t>Xã Bình Hiệp</t>
  </si>
  <si>
    <t>4300543</t>
  </si>
  <si>
    <t>Xã Bình Mỹ</t>
  </si>
  <si>
    <t>4300545</t>
  </si>
  <si>
    <t>Xã Bình Tân</t>
  </si>
  <si>
    <t>4300547</t>
  </si>
  <si>
    <t>Xã Bình Châu</t>
  </si>
  <si>
    <t>4300701</t>
  </si>
  <si>
    <t>Thị Trấn Trà Xuân</t>
  </si>
  <si>
    <t>4300703</t>
  </si>
  <si>
    <t>4300705</t>
  </si>
  <si>
    <t>Xã Trà Thủy</t>
  </si>
  <si>
    <t>4300707</t>
  </si>
  <si>
    <t>Xã Trà Hiệp</t>
  </si>
  <si>
    <t>4300709</t>
  </si>
  <si>
    <t>Xã Trà Phú</t>
  </si>
  <si>
    <t>4300711</t>
  </si>
  <si>
    <t>Xã Trà Bùi</t>
  </si>
  <si>
    <t>4300713</t>
  </si>
  <si>
    <t>4300715</t>
  </si>
  <si>
    <t>Xã Trà Lâm</t>
  </si>
  <si>
    <t>4300717</t>
  </si>
  <si>
    <t>Xã Trà Bình</t>
  </si>
  <si>
    <t>4300719</t>
  </si>
  <si>
    <t>4300901</t>
  </si>
  <si>
    <t>Thị Trấn Sơn Tịnh</t>
  </si>
  <si>
    <t>4300903</t>
  </si>
  <si>
    <t>Xã Tịnh Ấn Tây</t>
  </si>
  <si>
    <t>4300905</t>
  </si>
  <si>
    <t>Xã Tịnh Ấn Đông</t>
  </si>
  <si>
    <t>4300907</t>
  </si>
  <si>
    <t>Xã Tịnh Thọ</t>
  </si>
  <si>
    <t>4300909</t>
  </si>
  <si>
    <t>Xã Tịnh Trà</t>
  </si>
  <si>
    <t>4300911</t>
  </si>
  <si>
    <t>Xã Tịnh Hòa</t>
  </si>
  <si>
    <t>4300913</t>
  </si>
  <si>
    <t>Xã Tịnh Hiệp</t>
  </si>
  <si>
    <t>4300915</t>
  </si>
  <si>
    <t>Xã Tịnh Phong</t>
  </si>
  <si>
    <t>4300917</t>
  </si>
  <si>
    <t>Xã Tịnh Thiện</t>
  </si>
  <si>
    <t>4300919</t>
  </si>
  <si>
    <t>Xã Tịnh Bình</t>
  </si>
  <si>
    <t>4300921</t>
  </si>
  <si>
    <t>Xã Tịnh Kỳ</t>
  </si>
  <si>
    <t>4300923</t>
  </si>
  <si>
    <t>Xã Tịnh Khê</t>
  </si>
  <si>
    <t>4300925</t>
  </si>
  <si>
    <t>Xã Tịnh Đông</t>
  </si>
  <si>
    <t>4300927</t>
  </si>
  <si>
    <t>Xã Tịnh Bắc</t>
  </si>
  <si>
    <t>4300929</t>
  </si>
  <si>
    <t>Xã Tịnh Châu</t>
  </si>
  <si>
    <t>4300931</t>
  </si>
  <si>
    <t>Xã Tịnh Giang</t>
  </si>
  <si>
    <t>4300933</t>
  </si>
  <si>
    <t>Xã Tịnh Hà</t>
  </si>
  <si>
    <t>4300935</t>
  </si>
  <si>
    <t>Xã Tịnh Sơn</t>
  </si>
  <si>
    <t>4300937</t>
  </si>
  <si>
    <t>Xã Tịnh Minh</t>
  </si>
  <si>
    <t>4300939</t>
  </si>
  <si>
    <t>Xã Tịnh Long</t>
  </si>
  <si>
    <t>4300941</t>
  </si>
  <si>
    <t>Xã Tịnh An</t>
  </si>
  <si>
    <t>4301101</t>
  </si>
  <si>
    <t>Xã Sơn Dung</t>
  </si>
  <si>
    <t>4301103</t>
  </si>
  <si>
    <t>Xã Sơn Mùa</t>
  </si>
  <si>
    <t>4301104</t>
  </si>
  <si>
    <t>Xã Sơn Bua</t>
  </si>
  <si>
    <t>4301105</t>
  </si>
  <si>
    <t>4301107</t>
  </si>
  <si>
    <t>Xã Sơn Tinh</t>
  </si>
  <si>
    <t>4301108</t>
  </si>
  <si>
    <t>Xã Sơn Lập</t>
  </si>
  <si>
    <t>4301301</t>
  </si>
  <si>
    <t>Thị Trấn Di Lăng</t>
  </si>
  <si>
    <t>4301303</t>
  </si>
  <si>
    <t>4301305</t>
  </si>
  <si>
    <t>Xã Sơn Thượng</t>
  </si>
  <si>
    <t>4301307</t>
  </si>
  <si>
    <t>Xã Sơn Bao</t>
  </si>
  <si>
    <t>4301309</t>
  </si>
  <si>
    <t>4301311</t>
  </si>
  <si>
    <t>Xã Sơn Hạ</t>
  </si>
  <si>
    <t>4301313</t>
  </si>
  <si>
    <t>Xã Sơn Nham</t>
  </si>
  <si>
    <t>4301315</t>
  </si>
  <si>
    <t>4301317</t>
  </si>
  <si>
    <t>Xã Sơn Linh</t>
  </si>
  <si>
    <t>4301319</t>
  </si>
  <si>
    <t>Xã Sơn Cao</t>
  </si>
  <si>
    <t>4301321</t>
  </si>
  <si>
    <t>4301323</t>
  </si>
  <si>
    <t>4301325</t>
  </si>
  <si>
    <t>Xã Sơn Kỳ</t>
  </si>
  <si>
    <t>4301327</t>
  </si>
  <si>
    <t>Xã Sơn Ba</t>
  </si>
  <si>
    <t>4301501</t>
  </si>
  <si>
    <t>Thị Trấn La Hà</t>
  </si>
  <si>
    <t>4301503</t>
  </si>
  <si>
    <t>Thị Trấn Sông Vệ</t>
  </si>
  <si>
    <t>4301505</t>
  </si>
  <si>
    <t>4301507</t>
  </si>
  <si>
    <t>4301509</t>
  </si>
  <si>
    <t>4301511</t>
  </si>
  <si>
    <t>4301513</t>
  </si>
  <si>
    <t>4301515</t>
  </si>
  <si>
    <t>4301517</t>
  </si>
  <si>
    <t>Xã Nghĩa Kỳ</t>
  </si>
  <si>
    <t>4301519</t>
  </si>
  <si>
    <t>Xã Nghĩa Điền</t>
  </si>
  <si>
    <t>4301521</t>
  </si>
  <si>
    <t>Xã Nghĩa Hà</t>
  </si>
  <si>
    <t>4301523</t>
  </si>
  <si>
    <t>4301525</t>
  </si>
  <si>
    <t>4301527</t>
  </si>
  <si>
    <t>Xã Nghĩa Thương</t>
  </si>
  <si>
    <t>4301529</t>
  </si>
  <si>
    <t>4301531</t>
  </si>
  <si>
    <t>4301533</t>
  </si>
  <si>
    <t>4301535</t>
  </si>
  <si>
    <t>4301701</t>
  </si>
  <si>
    <t>Thị Trấn Chợ Chùa</t>
  </si>
  <si>
    <t>4301703</t>
  </si>
  <si>
    <t>Xã Hành Thuận</t>
  </si>
  <si>
    <t>4301705</t>
  </si>
  <si>
    <t>Xã Hành Dũng</t>
  </si>
  <si>
    <t>4301707</t>
  </si>
  <si>
    <t>Xã Hành Minh</t>
  </si>
  <si>
    <t>4301709</t>
  </si>
  <si>
    <t>Xã Hành Đức</t>
  </si>
  <si>
    <t>4301711</t>
  </si>
  <si>
    <t>Xã Hành Phước</t>
  </si>
  <si>
    <t>4301713</t>
  </si>
  <si>
    <t>Xã Hành Thịnh</t>
  </si>
  <si>
    <t>4301715</t>
  </si>
  <si>
    <t>Xã Hành Thiện</t>
  </si>
  <si>
    <t>4301717</t>
  </si>
  <si>
    <t>Xã Hành Tín Tây</t>
  </si>
  <si>
    <t>4301719</t>
  </si>
  <si>
    <t>Xã Hành Tín Đông</t>
  </si>
  <si>
    <t>4301721</t>
  </si>
  <si>
    <t>Xã Hành Nhân</t>
  </si>
  <si>
    <t>4301723</t>
  </si>
  <si>
    <t>Xã Hành Trung</t>
  </si>
  <si>
    <t>4301901</t>
  </si>
  <si>
    <t>Xã Long Hiệp</t>
  </si>
  <si>
    <t>4301903</t>
  </si>
  <si>
    <t>4301905</t>
  </si>
  <si>
    <t>Xã Long Mai</t>
  </si>
  <si>
    <t>4301907</t>
  </si>
  <si>
    <t>4301909</t>
  </si>
  <si>
    <t>Xã Long Môn</t>
  </si>
  <si>
    <t>4302101</t>
  </si>
  <si>
    <t>Thị Trấn Mộ Đức</t>
  </si>
  <si>
    <t>4302103</t>
  </si>
  <si>
    <t>Xã Đức Nhuận</t>
  </si>
  <si>
    <t>4302105</t>
  </si>
  <si>
    <t>Xã Đức Lợi</t>
  </si>
  <si>
    <t>4302107</t>
  </si>
  <si>
    <t>4302109</t>
  </si>
  <si>
    <t>Xã Đức Chánh</t>
  </si>
  <si>
    <t>4302111</t>
  </si>
  <si>
    <t>Xã Đức Hiệp</t>
  </si>
  <si>
    <t>4302113</t>
  </si>
  <si>
    <t>Xã Đức Minh</t>
  </si>
  <si>
    <t>4302115</t>
  </si>
  <si>
    <t>Xã Đức Thạnh</t>
  </si>
  <si>
    <t>4302117</t>
  </si>
  <si>
    <t>Xã Đức Tân</t>
  </si>
  <si>
    <t>4302119</t>
  </si>
  <si>
    <t>4302121</t>
  </si>
  <si>
    <t>Xã Đức Phú</t>
  </si>
  <si>
    <t>4302123</t>
  </si>
  <si>
    <t>Xã Đức Phong</t>
  </si>
  <si>
    <t>4302125</t>
  </si>
  <si>
    <t>Xã Đức Lân</t>
  </si>
  <si>
    <t>4302301</t>
  </si>
  <si>
    <t>Thị Trấn Đức Phổ</t>
  </si>
  <si>
    <t>4302303</t>
  </si>
  <si>
    <t>Xã Phổ Hòa</t>
  </si>
  <si>
    <t>4302305</t>
  </si>
  <si>
    <t>Xã Phổ Thuận</t>
  </si>
  <si>
    <t>4302307</t>
  </si>
  <si>
    <t>Xã Phổ Văn</t>
  </si>
  <si>
    <t>4302309</t>
  </si>
  <si>
    <t>Xã Phổ Phong</t>
  </si>
  <si>
    <t>4302311</t>
  </si>
  <si>
    <t>Xã Phổ An</t>
  </si>
  <si>
    <t>4302313</t>
  </si>
  <si>
    <t>Xã Phổ Quang</t>
  </si>
  <si>
    <t>4302315</t>
  </si>
  <si>
    <t>Xã Phổ Ninh</t>
  </si>
  <si>
    <t>4302317</t>
  </si>
  <si>
    <t>Xã Phổ Minh</t>
  </si>
  <si>
    <t>4302319</t>
  </si>
  <si>
    <t>Xã Phổ Nhơn</t>
  </si>
  <si>
    <t>4302321</t>
  </si>
  <si>
    <t>Xã Phổ Cường</t>
  </si>
  <si>
    <t>4302323</t>
  </si>
  <si>
    <t>Xã Phổ Khánh</t>
  </si>
  <si>
    <t>4302325</t>
  </si>
  <si>
    <t>Xã Phổ Thạnh</t>
  </si>
  <si>
    <t>4302326</t>
  </si>
  <si>
    <t>Xã Phổ Châu</t>
  </si>
  <si>
    <t>4302327</t>
  </si>
  <si>
    <t>Xã Phổ Vinh</t>
  </si>
  <si>
    <t>4302501</t>
  </si>
  <si>
    <t>Thị Trấn Ba Tơ</t>
  </si>
  <si>
    <t>4302503</t>
  </si>
  <si>
    <t>Xã Ba Động</t>
  </si>
  <si>
    <t>4302505</t>
  </si>
  <si>
    <t>Xã Ba Dinh</t>
  </si>
  <si>
    <t>4302507</t>
  </si>
  <si>
    <t>Xã Ba Điền</t>
  </si>
  <si>
    <t>4302509</t>
  </si>
  <si>
    <t>Xã Ba Thành</t>
  </si>
  <si>
    <t>4302511</t>
  </si>
  <si>
    <t>Xã Ba Vinh</t>
  </si>
  <si>
    <t>4302512</t>
  </si>
  <si>
    <t>Xã Ba Khâm</t>
  </si>
  <si>
    <t>4302513</t>
  </si>
  <si>
    <t>Xã Ba Trang</t>
  </si>
  <si>
    <t>4302515</t>
  </si>
  <si>
    <t>Xã Ba Lế</t>
  </si>
  <si>
    <t>4302517</t>
  </si>
  <si>
    <t>Xã Ba Bích</t>
  </si>
  <si>
    <t>4302519</t>
  </si>
  <si>
    <t>4302521</t>
  </si>
  <si>
    <t>Xã Ba Tiêu</t>
  </si>
  <si>
    <t>4302523</t>
  </si>
  <si>
    <t>Xã Ba Xa</t>
  </si>
  <si>
    <t>4302525</t>
  </si>
  <si>
    <t>Xã Ba Ngạc</t>
  </si>
  <si>
    <t>4302527</t>
  </si>
  <si>
    <t>Xã Ba Tô</t>
  </si>
  <si>
    <t>4302529</t>
  </si>
  <si>
    <t>Xã Ba Chùa</t>
  </si>
  <si>
    <t>4302531</t>
  </si>
  <si>
    <t>Xã Ba Cung</t>
  </si>
  <si>
    <t>4302533</t>
  </si>
  <si>
    <t>Xã Ba Nam</t>
  </si>
  <si>
    <t>4302535</t>
  </si>
  <si>
    <t>Xã Ba Liên</t>
  </si>
  <si>
    <t>4302701</t>
  </si>
  <si>
    <t>Xã Trà Phong</t>
  </si>
  <si>
    <t>4302703</t>
  </si>
  <si>
    <t>Xã Trà Thọ</t>
  </si>
  <si>
    <t>4302705</t>
  </si>
  <si>
    <t>Xã Trà Khê</t>
  </si>
  <si>
    <t>4302707</t>
  </si>
  <si>
    <t>Xã Trà Nham</t>
  </si>
  <si>
    <t>4302709</t>
  </si>
  <si>
    <t>Xã Trà Thanh</t>
  </si>
  <si>
    <t>4302711</t>
  </si>
  <si>
    <t>Xã Trà Quân</t>
  </si>
  <si>
    <t>4302713</t>
  </si>
  <si>
    <t>Xã Trà Lãnh</t>
  </si>
  <si>
    <t>4302715</t>
  </si>
  <si>
    <t>Xã Trà Trung</t>
  </si>
  <si>
    <t>4302717</t>
  </si>
  <si>
    <t>Xã Trà Xinh</t>
  </si>
  <si>
    <t>4400101</t>
  </si>
  <si>
    <t>Phường Trần Quang Diệu</t>
  </si>
  <si>
    <t>4400103</t>
  </si>
  <si>
    <t>4400105</t>
  </si>
  <si>
    <t>4400106</t>
  </si>
  <si>
    <t>Phường Thị Nại</t>
  </si>
  <si>
    <t>4400107</t>
  </si>
  <si>
    <t>4400109</t>
  </si>
  <si>
    <t>Phường Ghềnh Ráng</t>
  </si>
  <si>
    <t>4400111</t>
  </si>
  <si>
    <t>Phường Ngô Mây</t>
  </si>
  <si>
    <t>4400113</t>
  </si>
  <si>
    <t>Phường Nguyễn Văn Cừ</t>
  </si>
  <si>
    <t>4400115</t>
  </si>
  <si>
    <t>4400117</t>
  </si>
  <si>
    <t>4400118</t>
  </si>
  <si>
    <t>Phường Lý Thường Kiệt</t>
  </si>
  <si>
    <t>4400119</t>
  </si>
  <si>
    <t>4400121</t>
  </si>
  <si>
    <t>4400123</t>
  </si>
  <si>
    <t>Phường Hải Cảng</t>
  </si>
  <si>
    <t>4400125</t>
  </si>
  <si>
    <t>Phường Nhơn Bình</t>
  </si>
  <si>
    <t>4400127</t>
  </si>
  <si>
    <t>Phường Nhơn Phú</t>
  </si>
  <si>
    <t>4400129</t>
  </si>
  <si>
    <t>Xã Nhơn Lý</t>
  </si>
  <si>
    <t>4400131</t>
  </si>
  <si>
    <t>Xã Nhơn Hải</t>
  </si>
  <si>
    <t>4400133</t>
  </si>
  <si>
    <t>Xã Nhơn Hội</t>
  </si>
  <si>
    <t>4400135</t>
  </si>
  <si>
    <t>Xã Nhơn Châu</t>
  </si>
  <si>
    <t>4400137</t>
  </si>
  <si>
    <t>4400301</t>
  </si>
  <si>
    <t>Xã An Hưng</t>
  </si>
  <si>
    <t>4400303</t>
  </si>
  <si>
    <t>Xã An Trung</t>
  </si>
  <si>
    <t>4400305</t>
  </si>
  <si>
    <t>Xã An Dũng</t>
  </si>
  <si>
    <t>4400307</t>
  </si>
  <si>
    <t>4400309</t>
  </si>
  <si>
    <t>Xã An Toàn</t>
  </si>
  <si>
    <t>4400311</t>
  </si>
  <si>
    <t>Xã An Tân</t>
  </si>
  <si>
    <t>4400313</t>
  </si>
  <si>
    <t>4400315</t>
  </si>
  <si>
    <t>Xã An Quang</t>
  </si>
  <si>
    <t>4400317</t>
  </si>
  <si>
    <t>Xã An Nghĩa</t>
  </si>
  <si>
    <t>4400501</t>
  </si>
  <si>
    <t>Thị Trấn Bồng Sơn</t>
  </si>
  <si>
    <t>4400503</t>
  </si>
  <si>
    <t>Thị Trấn Tam Quan</t>
  </si>
  <si>
    <t>4400505</t>
  </si>
  <si>
    <t>Xã Hoài Sơn</t>
  </si>
  <si>
    <t>4400507</t>
  </si>
  <si>
    <t>Xã Hoài Châu</t>
  </si>
  <si>
    <t>4400509</t>
  </si>
  <si>
    <t>Xã Hoài Châu Bắc</t>
  </si>
  <si>
    <t>4400511</t>
  </si>
  <si>
    <t>Xã Hoài Phú</t>
  </si>
  <si>
    <t>4400513</t>
  </si>
  <si>
    <t>Xã Tam Quan Bắc</t>
  </si>
  <si>
    <t>4400515</t>
  </si>
  <si>
    <t>Xã Tam Quan Nam</t>
  </si>
  <si>
    <t>4400517</t>
  </si>
  <si>
    <t>Xã Hoài Hảo</t>
  </si>
  <si>
    <t>4400519</t>
  </si>
  <si>
    <t>Xã Hoài Thanh</t>
  </si>
  <si>
    <t>4400521</t>
  </si>
  <si>
    <t>Xã Hoài Thanh Tây</t>
  </si>
  <si>
    <t>4400523</t>
  </si>
  <si>
    <t>Xã Hoài Hương</t>
  </si>
  <si>
    <t>4400525</t>
  </si>
  <si>
    <t>Xã Hoài Tân</t>
  </si>
  <si>
    <t>4400527</t>
  </si>
  <si>
    <t>Xã Hoài Hải</t>
  </si>
  <si>
    <t>4400529</t>
  </si>
  <si>
    <t>Xã Hoài Xuân</t>
  </si>
  <si>
    <t>4400531</t>
  </si>
  <si>
    <t>Xã Hoài Mỹ</t>
  </si>
  <si>
    <t>4400533</t>
  </si>
  <si>
    <t>Xã Hoài Đức</t>
  </si>
  <si>
    <t>4400701</t>
  </si>
  <si>
    <t>Thị Trấn Tăng Bạt Hổ</t>
  </si>
  <si>
    <t>4400703</t>
  </si>
  <si>
    <t>Xã Ân Hảo</t>
  </si>
  <si>
    <t>4400705</t>
  </si>
  <si>
    <t>Xã Ân Mỹ</t>
  </si>
  <si>
    <t>4400707</t>
  </si>
  <si>
    <t>Xã Ân Sơn</t>
  </si>
  <si>
    <t>4400709</t>
  </si>
  <si>
    <t>Xã Dak Mang</t>
  </si>
  <si>
    <t>4400711</t>
  </si>
  <si>
    <t>Xã Ân Tín</t>
  </si>
  <si>
    <t>4400713</t>
  </si>
  <si>
    <t>Xã Ân Thạnh</t>
  </si>
  <si>
    <t>4400715</t>
  </si>
  <si>
    <t>Xã Ân Phong</t>
  </si>
  <si>
    <t>4400717</t>
  </si>
  <si>
    <t>Xã Ân Đức</t>
  </si>
  <si>
    <t>4400719</t>
  </si>
  <si>
    <t>Xã Ân Hữu</t>
  </si>
  <si>
    <t>4400721</t>
  </si>
  <si>
    <t>Xã Bok Tới</t>
  </si>
  <si>
    <t>4400723</t>
  </si>
  <si>
    <t>Xã Ân Tường Tây</t>
  </si>
  <si>
    <t>4400724</t>
  </si>
  <si>
    <t>Xã Ân Tường Đông</t>
  </si>
  <si>
    <t>4400725</t>
  </si>
  <si>
    <t>4400727</t>
  </si>
  <si>
    <t>Xã Ân Hảo Đông</t>
  </si>
  <si>
    <t>4400729</t>
  </si>
  <si>
    <t>Xã Ân Hảo Tây</t>
  </si>
  <si>
    <t>4400901</t>
  </si>
  <si>
    <t>Thị Trấn Phù Mỹ</t>
  </si>
  <si>
    <t>4400903</t>
  </si>
  <si>
    <t>Thị Trấn Bình Dương</t>
  </si>
  <si>
    <t>4400905</t>
  </si>
  <si>
    <t>Xã Mỹ Châu</t>
  </si>
  <si>
    <t>4400907</t>
  </si>
  <si>
    <t>4400909</t>
  </si>
  <si>
    <t>4400911</t>
  </si>
  <si>
    <t>Xã Mỹ Lợi</t>
  </si>
  <si>
    <t>4400913</t>
  </si>
  <si>
    <t>4400915</t>
  </si>
  <si>
    <t>Xã Mỹ Phong</t>
  </si>
  <si>
    <t>4400917</t>
  </si>
  <si>
    <t>Xã Mỹ Trinh</t>
  </si>
  <si>
    <t>4400919</t>
  </si>
  <si>
    <t>4400921</t>
  </si>
  <si>
    <t>4400923</t>
  </si>
  <si>
    <t>4400925</t>
  </si>
  <si>
    <t>Xã Mỹ Chánh</t>
  </si>
  <si>
    <t>4400927</t>
  </si>
  <si>
    <t>Xã Mỹ Quang</t>
  </si>
  <si>
    <t>4400929</t>
  </si>
  <si>
    <t>Xã Mỹ Hiệp</t>
  </si>
  <si>
    <t>4400931</t>
  </si>
  <si>
    <t>Xã Mỹ Tài</t>
  </si>
  <si>
    <t>4400933</t>
  </si>
  <si>
    <t>Xã Mỹ Cát</t>
  </si>
  <si>
    <t>4400935</t>
  </si>
  <si>
    <t>4400939</t>
  </si>
  <si>
    <t>Xã Mỹ Chánh Tây</t>
  </si>
  <si>
    <t>4401101</t>
  </si>
  <si>
    <t>Thị Trấn Vĩnh Thanh</t>
  </si>
  <si>
    <t>4401103</t>
  </si>
  <si>
    <t>4401105</t>
  </si>
  <si>
    <t>4401107</t>
  </si>
  <si>
    <t>Xã Vĩnh Hiệp</t>
  </si>
  <si>
    <t>4401109</t>
  </si>
  <si>
    <t>4401111</t>
  </si>
  <si>
    <t>4401113</t>
  </si>
  <si>
    <t>4401115</t>
  </si>
  <si>
    <t>Xã Vĩnh Thuận</t>
  </si>
  <si>
    <t>4401117</t>
  </si>
  <si>
    <t>4401301</t>
  </si>
  <si>
    <t>Thị Trấn Ngô Mây</t>
  </si>
  <si>
    <t>4401303</t>
  </si>
  <si>
    <t>Xã Cát Sơn</t>
  </si>
  <si>
    <t>4401305</t>
  </si>
  <si>
    <t>Xã Cát Minh</t>
  </si>
  <si>
    <t>4401307</t>
  </si>
  <si>
    <t>Xã Cát Tài</t>
  </si>
  <si>
    <t>4401309</t>
  </si>
  <si>
    <t>Xã Cát Khánh</t>
  </si>
  <si>
    <t>4401311</t>
  </si>
  <si>
    <t>Xã Cát Lâm</t>
  </si>
  <si>
    <t>4401313</t>
  </si>
  <si>
    <t>Xã Cát Hanh</t>
  </si>
  <si>
    <t>4401315</t>
  </si>
  <si>
    <t>Xã Cát Thành</t>
  </si>
  <si>
    <t>4401317</t>
  </si>
  <si>
    <t>Xã Cát Hải</t>
  </si>
  <si>
    <t>4401319</t>
  </si>
  <si>
    <t>Xã Cát Hiệp</t>
  </si>
  <si>
    <t>4401321</t>
  </si>
  <si>
    <t>Xã Cát Trinh</t>
  </si>
  <si>
    <t>4401323</t>
  </si>
  <si>
    <t>Xã Cát Nhơn</t>
  </si>
  <si>
    <t>4401325</t>
  </si>
  <si>
    <t>Xã Cát Hưng</t>
  </si>
  <si>
    <t>4401327</t>
  </si>
  <si>
    <t>Xã Cát Tường</t>
  </si>
  <si>
    <t>4401329</t>
  </si>
  <si>
    <t>4401331</t>
  </si>
  <si>
    <t>Xã Cát Tiến</t>
  </si>
  <si>
    <t>4401333</t>
  </si>
  <si>
    <t>Xã Cát Thắng</t>
  </si>
  <si>
    <t>4401335</t>
  </si>
  <si>
    <t>Xã Cát Chánh</t>
  </si>
  <si>
    <t>4401501</t>
  </si>
  <si>
    <t>Thị Trấn Phú Phong</t>
  </si>
  <si>
    <t>4401503</t>
  </si>
  <si>
    <t>4401505</t>
  </si>
  <si>
    <t>Xã Tây Thuận</t>
  </si>
  <si>
    <t>4401507</t>
  </si>
  <si>
    <t>4401509</t>
  </si>
  <si>
    <t>4401511</t>
  </si>
  <si>
    <t>4401513</t>
  </si>
  <si>
    <t>4401515</t>
  </si>
  <si>
    <t>4401517</t>
  </si>
  <si>
    <t>Xã Bình Tường</t>
  </si>
  <si>
    <t>4401519</t>
  </si>
  <si>
    <t>Xã Tây Vinh</t>
  </si>
  <si>
    <t>4401521</t>
  </si>
  <si>
    <t>Xã Tây Bình</t>
  </si>
  <si>
    <t>4401523</t>
  </si>
  <si>
    <t>4401525</t>
  </si>
  <si>
    <t>Xã Tây Xuân</t>
  </si>
  <si>
    <t>4401527</t>
  </si>
  <si>
    <t>Xã Tây Phú</t>
  </si>
  <si>
    <t>4401529</t>
  </si>
  <si>
    <t>Xã Bình Nghi</t>
  </si>
  <si>
    <t>4401701</t>
  </si>
  <si>
    <t>Thị Trấn Bình Định</t>
  </si>
  <si>
    <t>4401703</t>
  </si>
  <si>
    <t>Thị Trấn Đập Đá</t>
  </si>
  <si>
    <t>4401705</t>
  </si>
  <si>
    <t>Xã Nhơn Thành</t>
  </si>
  <si>
    <t>4401707</t>
  </si>
  <si>
    <t>Xã Nhơn Mỹ</t>
  </si>
  <si>
    <t>4401709</t>
  </si>
  <si>
    <t>Xã Nhơn Hạnh</t>
  </si>
  <si>
    <t>4401711</t>
  </si>
  <si>
    <t>Xã Nhơn Phong</t>
  </si>
  <si>
    <t>4401713</t>
  </si>
  <si>
    <t>Xã Nhơn Hậu</t>
  </si>
  <si>
    <t>4401715</t>
  </si>
  <si>
    <t>Xã Nhơn An</t>
  </si>
  <si>
    <t>4401717</t>
  </si>
  <si>
    <t>Xã Nhơn Hưng</t>
  </si>
  <si>
    <t>4401719</t>
  </si>
  <si>
    <t>Xã Nhơn Phúc</t>
  </si>
  <si>
    <t>4401721</t>
  </si>
  <si>
    <t>Xã Nhơn Khánh</t>
  </si>
  <si>
    <t>4401723</t>
  </si>
  <si>
    <t>Xã Nhơn Lộc</t>
  </si>
  <si>
    <t>4401725</t>
  </si>
  <si>
    <t>Xã Nhơn Hòa</t>
  </si>
  <si>
    <t>4401727</t>
  </si>
  <si>
    <t>Xã Nhơn Thọ</t>
  </si>
  <si>
    <t>4401729</t>
  </si>
  <si>
    <t>Xã Nhơn Tân</t>
  </si>
  <si>
    <t>4401901</t>
  </si>
  <si>
    <t>Thị Trấn Tuy Phước</t>
  </si>
  <si>
    <t>4401903</t>
  </si>
  <si>
    <t>Thị Trấn Diêu Trì</t>
  </si>
  <si>
    <t>4401905</t>
  </si>
  <si>
    <t>Xã Phước Thắng</t>
  </si>
  <si>
    <t>4401907</t>
  </si>
  <si>
    <t>Xã Phước Hưng</t>
  </si>
  <si>
    <t>4401909</t>
  </si>
  <si>
    <t>Xã Phước Hòa</t>
  </si>
  <si>
    <t>4401911</t>
  </si>
  <si>
    <t>Xã Phước Quang</t>
  </si>
  <si>
    <t>4401913</t>
  </si>
  <si>
    <t>Xã Phước Sơn</t>
  </si>
  <si>
    <t>4401915</t>
  </si>
  <si>
    <t>4401917</t>
  </si>
  <si>
    <t>Xã Phước Lộc</t>
  </si>
  <si>
    <t>4401919</t>
  </si>
  <si>
    <t>Xã Phước Thuận</t>
  </si>
  <si>
    <t>4401921</t>
  </si>
  <si>
    <t>Xã Phước Nghĩa</t>
  </si>
  <si>
    <t>4401923</t>
  </si>
  <si>
    <t>Xã Phước An</t>
  </si>
  <si>
    <t>4401925</t>
  </si>
  <si>
    <t>4401927</t>
  </si>
  <si>
    <t>4402101</t>
  </si>
  <si>
    <t>Thị Trấn Vân Canh</t>
  </si>
  <si>
    <t>4402103</t>
  </si>
  <si>
    <t>Xã Canh Liên</t>
  </si>
  <si>
    <t>4402105</t>
  </si>
  <si>
    <t>Xã Canh Vinh</t>
  </si>
  <si>
    <t>4402107</t>
  </si>
  <si>
    <t>Xã Canh Hiển</t>
  </si>
  <si>
    <t>4402109</t>
  </si>
  <si>
    <t>Xã Canh Thuận</t>
  </si>
  <si>
    <t>4402111</t>
  </si>
  <si>
    <t>Xã Canh Hòa</t>
  </si>
  <si>
    <t>4402113</t>
  </si>
  <si>
    <t>Xã Canh Hiệp</t>
  </si>
  <si>
    <t>4500101</t>
  </si>
  <si>
    <t>4500102</t>
  </si>
  <si>
    <t>4500103</t>
  </si>
  <si>
    <t>4500105</t>
  </si>
  <si>
    <t>4500107</t>
  </si>
  <si>
    <t>4500109</t>
  </si>
  <si>
    <t>Phường 6</t>
  </si>
  <si>
    <t>4500111</t>
  </si>
  <si>
    <t>Phường 7</t>
  </si>
  <si>
    <t>4500113</t>
  </si>
  <si>
    <t>Phường 8</t>
  </si>
  <si>
    <t>4500115</t>
  </si>
  <si>
    <t>Phường 9</t>
  </si>
  <si>
    <t>4500117</t>
  </si>
  <si>
    <t>Xã Hòa Kiến</t>
  </si>
  <si>
    <t>4500119</t>
  </si>
  <si>
    <t>Xã Bình Kiến</t>
  </si>
  <si>
    <t>4500121</t>
  </si>
  <si>
    <t>4500123</t>
  </si>
  <si>
    <t>4500125</t>
  </si>
  <si>
    <t>Phường Phú Lâm</t>
  </si>
  <si>
    <t>4500127</t>
  </si>
  <si>
    <t>Phường Phú Thạnh</t>
  </si>
  <si>
    <t>4500129</t>
  </si>
  <si>
    <t>Phường Phú Đông</t>
  </si>
  <si>
    <t>4500301</t>
  </si>
  <si>
    <t>Thị Trấn La Hai</t>
  </si>
  <si>
    <t>4500303</t>
  </si>
  <si>
    <t>Xã Phú Mỡ</t>
  </si>
  <si>
    <t>4500305</t>
  </si>
  <si>
    <t>4500307</t>
  </si>
  <si>
    <t>Xã Xuân Lãnh</t>
  </si>
  <si>
    <t>4500309</t>
  </si>
  <si>
    <t>4500311</t>
  </si>
  <si>
    <t>Xã Xuân Quang 1</t>
  </si>
  <si>
    <t>4500313</t>
  </si>
  <si>
    <t>Xã Xuân Quang 2</t>
  </si>
  <si>
    <t>4500315</t>
  </si>
  <si>
    <t>Xã Xuân Sơn Bắc</t>
  </si>
  <si>
    <t>4500317</t>
  </si>
  <si>
    <t>Xã Xuân Sơn Nam</t>
  </si>
  <si>
    <t>4500319</t>
  </si>
  <si>
    <t>Xã Xuân Quang 3</t>
  </si>
  <si>
    <t>4500321</t>
  </si>
  <si>
    <t>Xã Xuân Phước</t>
  </si>
  <si>
    <t>4500501</t>
  </si>
  <si>
    <t>4500503</t>
  </si>
  <si>
    <t>4500505</t>
  </si>
  <si>
    <t>4500507</t>
  </si>
  <si>
    <t>4500509</t>
  </si>
  <si>
    <t>4500511</t>
  </si>
  <si>
    <t>Xã Xuân Cảnh</t>
  </si>
  <si>
    <t>4500513</t>
  </si>
  <si>
    <t>4500515</t>
  </si>
  <si>
    <t>4500517</t>
  </si>
  <si>
    <t>Xã Xuân Thọ 1</t>
  </si>
  <si>
    <t>4500519</t>
  </si>
  <si>
    <t>Xã Xuân Thọ 2</t>
  </si>
  <si>
    <t>4500521</t>
  </si>
  <si>
    <t>4500701</t>
  </si>
  <si>
    <t>Thị Trấn Chí Thạnh</t>
  </si>
  <si>
    <t>4500703</t>
  </si>
  <si>
    <t>Xã An Thạch</t>
  </si>
  <si>
    <t>4500705</t>
  </si>
  <si>
    <t>Xã An Dân</t>
  </si>
  <si>
    <t>4500707</t>
  </si>
  <si>
    <t>Xã An Ninh Tây</t>
  </si>
  <si>
    <t>4500709</t>
  </si>
  <si>
    <t>Xã An Ninh Đông</t>
  </si>
  <si>
    <t>4500711</t>
  </si>
  <si>
    <t>Xã An Định</t>
  </si>
  <si>
    <t>4500713</t>
  </si>
  <si>
    <t>Xã An Nghiệp</t>
  </si>
  <si>
    <t>4500715</t>
  </si>
  <si>
    <t>Xã An Xuân</t>
  </si>
  <si>
    <t>4500717</t>
  </si>
  <si>
    <t>Xã An Lĩnh</t>
  </si>
  <si>
    <t>4500719</t>
  </si>
  <si>
    <t>4500721</t>
  </si>
  <si>
    <t>Xã An Cư</t>
  </si>
  <si>
    <t>4500723</t>
  </si>
  <si>
    <t>4500725</t>
  </si>
  <si>
    <t>4500727</t>
  </si>
  <si>
    <t>4500729</t>
  </si>
  <si>
    <t>4500731</t>
  </si>
  <si>
    <t>Xã An Chấn</t>
  </si>
  <si>
    <t>4500901</t>
  </si>
  <si>
    <t>Thị Trấn Củng Sơn</t>
  </si>
  <si>
    <t>4500903</t>
  </si>
  <si>
    <t>Xã Phước Tân</t>
  </si>
  <si>
    <t>4500905</t>
  </si>
  <si>
    <t>Xã Cà Lúi</t>
  </si>
  <si>
    <t>4500907</t>
  </si>
  <si>
    <t>Xã Krông Pa</t>
  </si>
  <si>
    <t>4500909</t>
  </si>
  <si>
    <t>Xã Suối Trai</t>
  </si>
  <si>
    <t>4500910</t>
  </si>
  <si>
    <t>Xã Suối Bạc</t>
  </si>
  <si>
    <t>4500911</t>
  </si>
  <si>
    <t>Xã Sơn Phước</t>
  </si>
  <si>
    <t>4500913</t>
  </si>
  <si>
    <t>Xã Sơn Hội</t>
  </si>
  <si>
    <t>4500915</t>
  </si>
  <si>
    <t>Xã Sơn Xuân</t>
  </si>
  <si>
    <t>4500917</t>
  </si>
  <si>
    <t>Xã Sơn Định</t>
  </si>
  <si>
    <t>4500919</t>
  </si>
  <si>
    <t>4500921</t>
  </si>
  <si>
    <t>Xã Sơn Nguyên</t>
  </si>
  <si>
    <t>4500923</t>
  </si>
  <si>
    <t>4500925</t>
  </si>
  <si>
    <t>Xã Eachà Rang</t>
  </si>
  <si>
    <t>4501101</t>
  </si>
  <si>
    <t>4501103</t>
  </si>
  <si>
    <t>Xã Sơn Thành Đông</t>
  </si>
  <si>
    <t>4501105</t>
  </si>
  <si>
    <t>Xã Sơn Thành Tây</t>
  </si>
  <si>
    <t>4501107</t>
  </si>
  <si>
    <t>4501109</t>
  </si>
  <si>
    <t>Xã Hòa Mỹ Tây</t>
  </si>
  <si>
    <t>4501111</t>
  </si>
  <si>
    <t>Xã Hòa Mỹ Đông</t>
  </si>
  <si>
    <t>4501113</t>
  </si>
  <si>
    <t>Xã Hòa Thịnh</t>
  </si>
  <si>
    <t>4501115</t>
  </si>
  <si>
    <t>Xã Hòa Đồng</t>
  </si>
  <si>
    <t>4501117</t>
  </si>
  <si>
    <t>Xã Hòa Tân Tây</t>
  </si>
  <si>
    <t>4501119</t>
  </si>
  <si>
    <t>Xã Hòa Bình 2</t>
  </si>
  <si>
    <t>4501121</t>
  </si>
  <si>
    <t>Xã Hòa Bình 1</t>
  </si>
  <si>
    <t>4501301</t>
  </si>
  <si>
    <t>Thị Trấn Hai Riêng</t>
  </si>
  <si>
    <t>4501303</t>
  </si>
  <si>
    <t>Xã Ea Bá</t>
  </si>
  <si>
    <t>4501305</t>
  </si>
  <si>
    <t>Xã Ea Lâm</t>
  </si>
  <si>
    <t>4501307</t>
  </si>
  <si>
    <t>Xã Eabar</t>
  </si>
  <si>
    <t>4501309</t>
  </si>
  <si>
    <t>Xã Eabia</t>
  </si>
  <si>
    <t>4501311</t>
  </si>
  <si>
    <t>Xã Eatrol</t>
  </si>
  <si>
    <t>4501313</t>
  </si>
  <si>
    <t>Xã Sông Hinh</t>
  </si>
  <si>
    <t>4501315</t>
  </si>
  <si>
    <t>Xã Đức Bình Tây</t>
  </si>
  <si>
    <t>4501317</t>
  </si>
  <si>
    <t>Xã Đức Bình Đông</t>
  </si>
  <si>
    <t>4501319</t>
  </si>
  <si>
    <t>4501501</t>
  </si>
  <si>
    <t>4501503</t>
  </si>
  <si>
    <t>4501505</t>
  </si>
  <si>
    <t>Xã Hòa Định Đông</t>
  </si>
  <si>
    <t>4501507</t>
  </si>
  <si>
    <t>Xã Hòa Định Tây</t>
  </si>
  <si>
    <t>4501509</t>
  </si>
  <si>
    <t>Xã Hòa Trị</t>
  </si>
  <si>
    <t>4501511</t>
  </si>
  <si>
    <t>Xã Hòa Quang</t>
  </si>
  <si>
    <t>4501513</t>
  </si>
  <si>
    <t>Xã Hòa Hội</t>
  </si>
  <si>
    <t>4501701</t>
  </si>
  <si>
    <t>Xã Hòa Tâm</t>
  </si>
  <si>
    <t>4501703</t>
  </si>
  <si>
    <t>Xã Hòa Tân Đông</t>
  </si>
  <si>
    <t>4501705</t>
  </si>
  <si>
    <t>Xã Hòa Thành</t>
  </si>
  <si>
    <t>4501707</t>
  </si>
  <si>
    <t>Xã Hòa Hiệp Trung</t>
  </si>
  <si>
    <t>4501709</t>
  </si>
  <si>
    <t>Xã Hòa Hiệp Nam</t>
  </si>
  <si>
    <t>4501711</t>
  </si>
  <si>
    <t>Xã Hòa Vinh</t>
  </si>
  <si>
    <t>4501713</t>
  </si>
  <si>
    <t>Xã Hòa Xuân Đông</t>
  </si>
  <si>
    <t>4501715</t>
  </si>
  <si>
    <t>Xã Hòa Xuân Tây</t>
  </si>
  <si>
    <t>4501717</t>
  </si>
  <si>
    <t>Xã Hòa Xuân Nam</t>
  </si>
  <si>
    <t>4501721</t>
  </si>
  <si>
    <t>Xã Hòa Hiệp Bắc</t>
  </si>
  <si>
    <t>4600101</t>
  </si>
  <si>
    <t>Phường Vĩnh Hải</t>
  </si>
  <si>
    <t>4600103</t>
  </si>
  <si>
    <t>Phường Vĩnh Phước</t>
  </si>
  <si>
    <t>4600105</t>
  </si>
  <si>
    <t>Phường Vĩnh Thọ</t>
  </si>
  <si>
    <t>4600107</t>
  </si>
  <si>
    <t>Phường Ngọc Hiệp</t>
  </si>
  <si>
    <t>4600109</t>
  </si>
  <si>
    <t>Phường Vạn Thắng</t>
  </si>
  <si>
    <t>4600111</t>
  </si>
  <si>
    <t>Phường Phương Sơn</t>
  </si>
  <si>
    <t>4600113</t>
  </si>
  <si>
    <t>Phường Xương Huân</t>
  </si>
  <si>
    <t>4600115</t>
  </si>
  <si>
    <t>Phường Vạn Thạnh</t>
  </si>
  <si>
    <t>4600117</t>
  </si>
  <si>
    <t>Phường Phương Sài</t>
  </si>
  <si>
    <t>4600119</t>
  </si>
  <si>
    <t>Phường Phước Tân</t>
  </si>
  <si>
    <t>4600121</t>
  </si>
  <si>
    <t>Phường Phước Tiến</t>
  </si>
  <si>
    <t>4600123</t>
  </si>
  <si>
    <t>Phường Phước Hải</t>
  </si>
  <si>
    <t>4600124</t>
  </si>
  <si>
    <t>Phường Phước Long</t>
  </si>
  <si>
    <t>4600125</t>
  </si>
  <si>
    <t>Phường Lộc Thọ</t>
  </si>
  <si>
    <t>4600127</t>
  </si>
  <si>
    <t>4600129</t>
  </si>
  <si>
    <t>4600131</t>
  </si>
  <si>
    <t>Phường Vĩnh Nguyên</t>
  </si>
  <si>
    <t>4600133</t>
  </si>
  <si>
    <t>Phường Vĩnh Trường</t>
  </si>
  <si>
    <t>4600135</t>
  </si>
  <si>
    <t>Phường Vĩnh Hòa</t>
  </si>
  <si>
    <t>4600137</t>
  </si>
  <si>
    <t>Xã Vĩnh Phương</t>
  </si>
  <si>
    <t>4600139</t>
  </si>
  <si>
    <t>4600141</t>
  </si>
  <si>
    <t>Xã Vĩnh Thạnh</t>
  </si>
  <si>
    <t>4600143</t>
  </si>
  <si>
    <t>4600145</t>
  </si>
  <si>
    <t>4600147</t>
  </si>
  <si>
    <t>4600149</t>
  </si>
  <si>
    <t>Xã Phước Đồng</t>
  </si>
  <si>
    <t>4600151</t>
  </si>
  <si>
    <t>Xã Vĩnh Lương</t>
  </si>
  <si>
    <t>4600301</t>
  </si>
  <si>
    <t>Thị Trấn Vạn Giã</t>
  </si>
  <si>
    <t>4600303</t>
  </si>
  <si>
    <t>4600305</t>
  </si>
  <si>
    <t>Xã Vạn Long</t>
  </si>
  <si>
    <t>4600307</t>
  </si>
  <si>
    <t>Xã Vạn Phước</t>
  </si>
  <si>
    <t>4600309</t>
  </si>
  <si>
    <t>4600311</t>
  </si>
  <si>
    <t>Xã Vạn Bình</t>
  </si>
  <si>
    <t>4600313</t>
  </si>
  <si>
    <t>Xã Vạn Khánh</t>
  </si>
  <si>
    <t>4600315</t>
  </si>
  <si>
    <t>Xã Vạn Phú</t>
  </si>
  <si>
    <t>4600317</t>
  </si>
  <si>
    <t>4600319</t>
  </si>
  <si>
    <t>Xã Vạn Thạnh</t>
  </si>
  <si>
    <t>4600321</t>
  </si>
  <si>
    <t>Xã Vạn Lương</t>
  </si>
  <si>
    <t>4600323</t>
  </si>
  <si>
    <t>4600325</t>
  </si>
  <si>
    <t>Xã Vạn Hưng</t>
  </si>
  <si>
    <t>4600501</t>
  </si>
  <si>
    <t>Thị Trấn Ninh Hòa</t>
  </si>
  <si>
    <t>4600502</t>
  </si>
  <si>
    <t>4600503</t>
  </si>
  <si>
    <t>4600505</t>
  </si>
  <si>
    <t>Xã Ninh Tây</t>
  </si>
  <si>
    <t>4600507</t>
  </si>
  <si>
    <t>Xã Ninh Thượng</t>
  </si>
  <si>
    <t>4600509</t>
  </si>
  <si>
    <t>4600511</t>
  </si>
  <si>
    <t>4600513</t>
  </si>
  <si>
    <t>Xã Ninh Sim</t>
  </si>
  <si>
    <t>4600515</t>
  </si>
  <si>
    <t>4600517</t>
  </si>
  <si>
    <t>Xã Ninh Trung</t>
  </si>
  <si>
    <t>4600519</t>
  </si>
  <si>
    <t>Xã Ninh Thân</t>
  </si>
  <si>
    <t>4600521</t>
  </si>
  <si>
    <t>Xã Ninh Đông</t>
  </si>
  <si>
    <t>4600523</t>
  </si>
  <si>
    <t>Xã Ninh Diêm</t>
  </si>
  <si>
    <t>4600525</t>
  </si>
  <si>
    <t>Xã Ninh Thủy</t>
  </si>
  <si>
    <t>4600527</t>
  </si>
  <si>
    <t>Xã Ninh Phụng</t>
  </si>
  <si>
    <t>4600529</t>
  </si>
  <si>
    <t>Xã Ninh Đa</t>
  </si>
  <si>
    <t>4600531</t>
  </si>
  <si>
    <t>Xã Ninh Bình</t>
  </si>
  <si>
    <t>4600533</t>
  </si>
  <si>
    <t>4600535</t>
  </si>
  <si>
    <t>Xã Ninh Phú</t>
  </si>
  <si>
    <t>4600537</t>
  </si>
  <si>
    <t>Xã Ninh Quang</t>
  </si>
  <si>
    <t>4600539</t>
  </si>
  <si>
    <t>Xã Ninh Hà</t>
  </si>
  <si>
    <t>4600541</t>
  </si>
  <si>
    <t>Xã Ninh Phước</t>
  </si>
  <si>
    <t>4600543</t>
  </si>
  <si>
    <t>Xã Ninh Tân</t>
  </si>
  <si>
    <t>4600545</t>
  </si>
  <si>
    <t>Xã Ninh Hưng</t>
  </si>
  <si>
    <t>4600547</t>
  </si>
  <si>
    <t>Xã Ninh Lộc</t>
  </si>
  <si>
    <t>4600549</t>
  </si>
  <si>
    <t>4600551</t>
  </si>
  <si>
    <t>Xã Ninh Ích</t>
  </si>
  <si>
    <t>4600701</t>
  </si>
  <si>
    <t>Thị Trấn Diên Khánh</t>
  </si>
  <si>
    <t>4600703</t>
  </si>
  <si>
    <t>Xã Diên Lâm</t>
  </si>
  <si>
    <t>4600705</t>
  </si>
  <si>
    <t>Xã Diên Điền</t>
  </si>
  <si>
    <t>4600707</t>
  </si>
  <si>
    <t>Xã Diên Xuân</t>
  </si>
  <si>
    <t>4600709</t>
  </si>
  <si>
    <t>Xã Diên Sơn</t>
  </si>
  <si>
    <t>4600711</t>
  </si>
  <si>
    <t>Xã Diên Đồng</t>
  </si>
  <si>
    <t>4600713</t>
  </si>
  <si>
    <t>Xã Diên Phú</t>
  </si>
  <si>
    <t>4600715</t>
  </si>
  <si>
    <t>Xã Diên Thọ</t>
  </si>
  <si>
    <t>4600717</t>
  </si>
  <si>
    <t>Xã Diên Phước</t>
  </si>
  <si>
    <t>4600719</t>
  </si>
  <si>
    <t>Xã Diên Lạc</t>
  </si>
  <si>
    <t>4600721</t>
  </si>
  <si>
    <t>Xã Diên Thạnh</t>
  </si>
  <si>
    <t>4600723</t>
  </si>
  <si>
    <t>Xã Diên Toàn</t>
  </si>
  <si>
    <t>4600725</t>
  </si>
  <si>
    <t>Xã Diên An</t>
  </si>
  <si>
    <t>4600727</t>
  </si>
  <si>
    <t>Xã Diên Tân</t>
  </si>
  <si>
    <t>4600729</t>
  </si>
  <si>
    <t>Xã Diên Hòa</t>
  </si>
  <si>
    <t>4600731</t>
  </si>
  <si>
    <t>Xã Diên Lộc</t>
  </si>
  <si>
    <t>4600733</t>
  </si>
  <si>
    <t>Xã Diên Bình</t>
  </si>
  <si>
    <t>4600735</t>
  </si>
  <si>
    <t>Xã Suối Hiệp</t>
  </si>
  <si>
    <t>4600737</t>
  </si>
  <si>
    <t>Xã Suối Tiên</t>
  </si>
  <si>
    <t>4600901</t>
  </si>
  <si>
    <t>Phường Cam Nghĩa</t>
  </si>
  <si>
    <t>4600903</t>
  </si>
  <si>
    <t>Phường Cam Phúc Bắc</t>
  </si>
  <si>
    <t>4600905</t>
  </si>
  <si>
    <t>Phường Cam Phúc Nam</t>
  </si>
  <si>
    <t>4600907</t>
  </si>
  <si>
    <t>Phường Cam Phú</t>
  </si>
  <si>
    <t>4600909</t>
  </si>
  <si>
    <t>Phường Cam Lộc</t>
  </si>
  <si>
    <t>4600911</t>
  </si>
  <si>
    <t>Phường Cam Thuận</t>
  </si>
  <si>
    <t>4600913</t>
  </si>
  <si>
    <t>Phường Cam Lợi</t>
  </si>
  <si>
    <t>4600915</t>
  </si>
  <si>
    <t>Phường Cam Linh</t>
  </si>
  <si>
    <t>4600917</t>
  </si>
  <si>
    <t>Phường Ba Ngòi</t>
  </si>
  <si>
    <t>4600921</t>
  </si>
  <si>
    <t>Xã Cam Thành Nam</t>
  </si>
  <si>
    <t>4600923</t>
  </si>
  <si>
    <t>Xã Cam Phước Đông</t>
  </si>
  <si>
    <t>4600925</t>
  </si>
  <si>
    <t>Xã Cam Thịnh Tây</t>
  </si>
  <si>
    <t>4600927</t>
  </si>
  <si>
    <t>Xã Cam Thịnh Đông</t>
  </si>
  <si>
    <t>4600929</t>
  </si>
  <si>
    <t>Xã Cam Lập</t>
  </si>
  <si>
    <t>4600931</t>
  </si>
  <si>
    <t>Xã Cam Bình</t>
  </si>
  <si>
    <t>4601101</t>
  </si>
  <si>
    <t>Thị Trấn Khánh Vĩnh</t>
  </si>
  <si>
    <t>4601103</t>
  </si>
  <si>
    <t>Xã Khánh Hiệp</t>
  </si>
  <si>
    <t>4601105</t>
  </si>
  <si>
    <t>Xã Khánh Bình</t>
  </si>
  <si>
    <t>4601107</t>
  </si>
  <si>
    <t>4601109</t>
  </si>
  <si>
    <t>Xã Khánh Đông</t>
  </si>
  <si>
    <t>4601111</t>
  </si>
  <si>
    <t>4601113</t>
  </si>
  <si>
    <t>Xã Khánh Nam</t>
  </si>
  <si>
    <t>4601115</t>
  </si>
  <si>
    <t>Xã Giang Ly</t>
  </si>
  <si>
    <t>4601117</t>
  </si>
  <si>
    <t>Xã Cầu Bà</t>
  </si>
  <si>
    <t>4601119</t>
  </si>
  <si>
    <t>4601120</t>
  </si>
  <si>
    <t>Xã Sông Cầu</t>
  </si>
  <si>
    <t>4601121</t>
  </si>
  <si>
    <t>4601123</t>
  </si>
  <si>
    <t>Xã Sơn Thái</t>
  </si>
  <si>
    <t>4601125</t>
  </si>
  <si>
    <t>Xã Liên Sang</t>
  </si>
  <si>
    <t>4601301</t>
  </si>
  <si>
    <t>Thị Trấn Tô Hạp</t>
  </si>
  <si>
    <t>4601303</t>
  </si>
  <si>
    <t>4601305</t>
  </si>
  <si>
    <t>4601307</t>
  </si>
  <si>
    <t>4601309</t>
  </si>
  <si>
    <t>Xã Sơn Hiệp</t>
  </si>
  <si>
    <t>4601311</t>
  </si>
  <si>
    <t>4601313</t>
  </si>
  <si>
    <t>Xã Ba Cụm Bắc</t>
  </si>
  <si>
    <t>4601315</t>
  </si>
  <si>
    <t>Xã Ba Cụm Nam</t>
  </si>
  <si>
    <t>4601501</t>
  </si>
  <si>
    <t>Thị Trấn Trường Sa</t>
  </si>
  <si>
    <t>4601503</t>
  </si>
  <si>
    <t>Xã Song Tử Tây</t>
  </si>
  <si>
    <t>4601505</t>
  </si>
  <si>
    <t>Xã Sinh Tồn</t>
  </si>
  <si>
    <t>4601701</t>
  </si>
  <si>
    <t>Thị Trấn Cam Đức</t>
  </si>
  <si>
    <t>4601703</t>
  </si>
  <si>
    <t>Xã Cam Tân</t>
  </si>
  <si>
    <t>4601705</t>
  </si>
  <si>
    <t>Xã Cam Hòa</t>
  </si>
  <si>
    <t>4601707</t>
  </si>
  <si>
    <t>Xã Cam Hải Đông</t>
  </si>
  <si>
    <t>4601709</t>
  </si>
  <si>
    <t>4601711</t>
  </si>
  <si>
    <t>Xã Cam Hiệp Bắc</t>
  </si>
  <si>
    <t>4601713</t>
  </si>
  <si>
    <t>Xã Cam Hải Tây</t>
  </si>
  <si>
    <t>4601715</t>
  </si>
  <si>
    <t>Xã Cam Hiệp Nam</t>
  </si>
  <si>
    <t>4601717</t>
  </si>
  <si>
    <t>Xã Cam Thành Bắc</t>
  </si>
  <si>
    <t>4601719</t>
  </si>
  <si>
    <t>Xã Cam Phước Tây</t>
  </si>
  <si>
    <t>4601721</t>
  </si>
  <si>
    <t>Xã Cam An Bắc</t>
  </si>
  <si>
    <t>4601723</t>
  </si>
  <si>
    <t>Xã Cam An Nam</t>
  </si>
  <si>
    <t>4601725</t>
  </si>
  <si>
    <t>Xã Suối Cát</t>
  </si>
  <si>
    <t>4601727</t>
  </si>
  <si>
    <t>Xã Suối Tân</t>
  </si>
  <si>
    <t>4700101</t>
  </si>
  <si>
    <t>Phường Đức Thắng</t>
  </si>
  <si>
    <t>4700103</t>
  </si>
  <si>
    <t>Phường Mũi Né</t>
  </si>
  <si>
    <t>4700105</t>
  </si>
  <si>
    <t>Phường Phú Trinh</t>
  </si>
  <si>
    <t>4700107</t>
  </si>
  <si>
    <t>Phường Phú Thủy</t>
  </si>
  <si>
    <t>4700109</t>
  </si>
  <si>
    <t>Phường Thanh Hải</t>
  </si>
  <si>
    <t>4700111</t>
  </si>
  <si>
    <t>Phường Bình Hưng</t>
  </si>
  <si>
    <t>4700113</t>
  </si>
  <si>
    <t>Phường Hưng Long</t>
  </si>
  <si>
    <t>4700115</t>
  </si>
  <si>
    <t>Phường Đức Nghĩa</t>
  </si>
  <si>
    <t>4700117</t>
  </si>
  <si>
    <t>Phường Lạc Đạo</t>
  </si>
  <si>
    <t>4700119</t>
  </si>
  <si>
    <t>Phường Đức Long</t>
  </si>
  <si>
    <t>4700121</t>
  </si>
  <si>
    <t>Phường Hàm Tiến</t>
  </si>
  <si>
    <t>4700123</t>
  </si>
  <si>
    <t>4700125</t>
  </si>
  <si>
    <t>Xã Phong Nẫm</t>
  </si>
  <si>
    <t>4700127</t>
  </si>
  <si>
    <t>Xã Tiến Lợi</t>
  </si>
  <si>
    <t>4700129</t>
  </si>
  <si>
    <t>Xã Tiến Thành</t>
  </si>
  <si>
    <t>4700131</t>
  </si>
  <si>
    <t>Phường Phú Tài</t>
  </si>
  <si>
    <t>4700133</t>
  </si>
  <si>
    <t>Phường Xuân An</t>
  </si>
  <si>
    <t>4700135</t>
  </si>
  <si>
    <t>Xã Thiện Nghiệp</t>
  </si>
  <si>
    <t>4700301</t>
  </si>
  <si>
    <t>Phường Phước Hội</t>
  </si>
  <si>
    <t>4700303</t>
  </si>
  <si>
    <t>Phường Tân Thiện</t>
  </si>
  <si>
    <t>4700305</t>
  </si>
  <si>
    <t>4700307</t>
  </si>
  <si>
    <t>Phường Bình Tân</t>
  </si>
  <si>
    <t>4700309</t>
  </si>
  <si>
    <t>Phường Phước Lộc</t>
  </si>
  <si>
    <t>4700311</t>
  </si>
  <si>
    <t>4700313</t>
  </si>
  <si>
    <t>Xã Tân Hải</t>
  </si>
  <si>
    <t>4700315</t>
  </si>
  <si>
    <t>4700317</t>
  </si>
  <si>
    <t>Xã Tân Phước</t>
  </si>
  <si>
    <t>4700501</t>
  </si>
  <si>
    <t>Thị Trấn Liên Hương</t>
  </si>
  <si>
    <t>4700503</t>
  </si>
  <si>
    <t>Thị Trấn Phan Rí Cửa</t>
  </si>
  <si>
    <t>4700505</t>
  </si>
  <si>
    <t>Xã Phan Dũng</t>
  </si>
  <si>
    <t>4700507</t>
  </si>
  <si>
    <t>4700509</t>
  </si>
  <si>
    <t>4700511</t>
  </si>
  <si>
    <t>4700513</t>
  </si>
  <si>
    <t>Xã Phước Thể</t>
  </si>
  <si>
    <t>4700515</t>
  </si>
  <si>
    <t>4700517</t>
  </si>
  <si>
    <t>Xã Chí Công</t>
  </si>
  <si>
    <t>4700519</t>
  </si>
  <si>
    <t>Xã Hòa Minh</t>
  </si>
  <si>
    <t>4700521</t>
  </si>
  <si>
    <t>4700523</t>
  </si>
  <si>
    <t>4700701</t>
  </si>
  <si>
    <t>Thị Trấn Chợ Lầu</t>
  </si>
  <si>
    <t>4700703</t>
  </si>
  <si>
    <t>Xã Phan Lâm</t>
  </si>
  <si>
    <t>4700705</t>
  </si>
  <si>
    <t>Xã Phan Điền</t>
  </si>
  <si>
    <t>4700707</t>
  </si>
  <si>
    <t>Xã Phan Hiệp</t>
  </si>
  <si>
    <t>4700709</t>
  </si>
  <si>
    <t>Xã Phan Hòa</t>
  </si>
  <si>
    <t>4700711</t>
  </si>
  <si>
    <t>4700713</t>
  </si>
  <si>
    <t>Xã Phan Rí Thành</t>
  </si>
  <si>
    <t>4700715</t>
  </si>
  <si>
    <t>4700717</t>
  </si>
  <si>
    <t>4700719</t>
  </si>
  <si>
    <t>Xã Phan Sơn</t>
  </si>
  <si>
    <t>4700721</t>
  </si>
  <si>
    <t>4700723</t>
  </si>
  <si>
    <t>4700725</t>
  </si>
  <si>
    <t>4700727</t>
  </si>
  <si>
    <t>Xã Sông Lũy</t>
  </si>
  <si>
    <t>4700729</t>
  </si>
  <si>
    <t>4700731</t>
  </si>
  <si>
    <t>4700733</t>
  </si>
  <si>
    <t>Xã Phan Tiến</t>
  </si>
  <si>
    <t>4700735</t>
  </si>
  <si>
    <t>Xã Sông Bình</t>
  </si>
  <si>
    <t>4700901</t>
  </si>
  <si>
    <t>Thị Trấn Ma Lâm</t>
  </si>
  <si>
    <t>4700903</t>
  </si>
  <si>
    <t>Xã Hồng Liêm</t>
  </si>
  <si>
    <t>4700905</t>
  </si>
  <si>
    <t>4700907</t>
  </si>
  <si>
    <t>4700909</t>
  </si>
  <si>
    <t>Xã Hàm Trí</t>
  </si>
  <si>
    <t>4700911</t>
  </si>
  <si>
    <t>4700913</t>
  </si>
  <si>
    <t>Xã Hàm Phú</t>
  </si>
  <si>
    <t>4700915</t>
  </si>
  <si>
    <t>Xã Hàm Đức</t>
  </si>
  <si>
    <t>4700917</t>
  </si>
  <si>
    <t>Xã La Dạ</t>
  </si>
  <si>
    <t>4700919</t>
  </si>
  <si>
    <t>4700921</t>
  </si>
  <si>
    <t>Xã Thuận Minh</t>
  </si>
  <si>
    <t>4700923</t>
  </si>
  <si>
    <t>Xã Hàm Chính</t>
  </si>
  <si>
    <t>4700925</t>
  </si>
  <si>
    <t>Xã Hàm Thắng</t>
  </si>
  <si>
    <t>4700927</t>
  </si>
  <si>
    <t>Thị Trấn Phú Long</t>
  </si>
  <si>
    <t>4700929</t>
  </si>
  <si>
    <t>Xã Hàm Liêm</t>
  </si>
  <si>
    <t>4700931</t>
  </si>
  <si>
    <t>Xã Hàm Hiệp</t>
  </si>
  <si>
    <t>4700933</t>
  </si>
  <si>
    <t>Xã Đa Mi</t>
  </si>
  <si>
    <t>4701101</t>
  </si>
  <si>
    <t>Thị Trấn Thuận Nam</t>
  </si>
  <si>
    <t>4701102</t>
  </si>
  <si>
    <t>4701103</t>
  </si>
  <si>
    <t>Xã Mỹ Thạnh</t>
  </si>
  <si>
    <t>4701105</t>
  </si>
  <si>
    <t>Xã Hàm Cần</t>
  </si>
  <si>
    <t>4701107</t>
  </si>
  <si>
    <t>Xã Mương Mán</t>
  </si>
  <si>
    <t>4701109</t>
  </si>
  <si>
    <t>Xã Hàm Mỹ</t>
  </si>
  <si>
    <t>4701111</t>
  </si>
  <si>
    <t>Xã Hàm Thạnh</t>
  </si>
  <si>
    <t>4701113</t>
  </si>
  <si>
    <t>Xã Hàm Kiệm</t>
  </si>
  <si>
    <t>4701115</t>
  </si>
  <si>
    <t>Xã Hàm Cường</t>
  </si>
  <si>
    <t>4701117</t>
  </si>
  <si>
    <t>Xã Hàm Minh</t>
  </si>
  <si>
    <t>4701119</t>
  </si>
  <si>
    <t>Xã Thuận Quí</t>
  </si>
  <si>
    <t>4701121</t>
  </si>
  <si>
    <t>Xã Tân Thuận</t>
  </si>
  <si>
    <t>4701123</t>
  </si>
  <si>
    <t>4701301</t>
  </si>
  <si>
    <t>Thị Trấn Lạc Tánh</t>
  </si>
  <si>
    <t>4701303</t>
  </si>
  <si>
    <t>Xã Bắc Ruộng</t>
  </si>
  <si>
    <t>4701305</t>
  </si>
  <si>
    <t>Xã La Ngâu</t>
  </si>
  <si>
    <t>4701307</t>
  </si>
  <si>
    <t>Xã Đồng Kho</t>
  </si>
  <si>
    <t>4701309</t>
  </si>
  <si>
    <t>Xã Đức Bình</t>
  </si>
  <si>
    <t>4701311</t>
  </si>
  <si>
    <t>4701313</t>
  </si>
  <si>
    <t>Xã Suối Kiết</t>
  </si>
  <si>
    <t>4701315</t>
  </si>
  <si>
    <t>Xã Măng Tố</t>
  </si>
  <si>
    <t>4701317</t>
  </si>
  <si>
    <t>Xã Huy Khiêm</t>
  </si>
  <si>
    <t>4701319</t>
  </si>
  <si>
    <t>Xã Nghị Đức</t>
  </si>
  <si>
    <t>4701321</t>
  </si>
  <si>
    <t>4701323</t>
  </si>
  <si>
    <t>4701325</t>
  </si>
  <si>
    <t>Xã Gia An</t>
  </si>
  <si>
    <t>4701327</t>
  </si>
  <si>
    <t>Xã Gia Huynh</t>
  </si>
  <si>
    <t>4701501</t>
  </si>
  <si>
    <t>Thị Trấn Tân Minh</t>
  </si>
  <si>
    <t>4701503</t>
  </si>
  <si>
    <t>Xã Sông Phan</t>
  </si>
  <si>
    <t>4701505</t>
  </si>
  <si>
    <t>Thị Trấn Tân Nghĩa</t>
  </si>
  <si>
    <t>4701507</t>
  </si>
  <si>
    <t>4701509</t>
  </si>
  <si>
    <t>4701511</t>
  </si>
  <si>
    <t>Xã Tân Thắng</t>
  </si>
  <si>
    <t>4701513</t>
  </si>
  <si>
    <t>Xã Tân Hà</t>
  </si>
  <si>
    <t>4701515</t>
  </si>
  <si>
    <t>4701519</t>
  </si>
  <si>
    <t>4701521</t>
  </si>
  <si>
    <t>Xã Thắng Hải</t>
  </si>
  <si>
    <t>4701701</t>
  </si>
  <si>
    <t>Thị Trấn Võ Xu</t>
  </si>
  <si>
    <t>4701702</t>
  </si>
  <si>
    <t>Thị Trấn Đức Tài</t>
  </si>
  <si>
    <t>4701703</t>
  </si>
  <si>
    <t>Xã Mê Pu</t>
  </si>
  <si>
    <t>4701705</t>
  </si>
  <si>
    <t>4701707</t>
  </si>
  <si>
    <t>4701709</t>
  </si>
  <si>
    <t>4701711</t>
  </si>
  <si>
    <t>Xã Sùng Nhơn</t>
  </si>
  <si>
    <t>4701713</t>
  </si>
  <si>
    <t>4701715</t>
  </si>
  <si>
    <t>4701719</t>
  </si>
  <si>
    <t>Xã Đa Kai</t>
  </si>
  <si>
    <t>4701721</t>
  </si>
  <si>
    <t>4701723</t>
  </si>
  <si>
    <t>4701725</t>
  </si>
  <si>
    <t>Xã Đức Tín</t>
  </si>
  <si>
    <t>4701901</t>
  </si>
  <si>
    <t>Xã Ngũ Phụng</t>
  </si>
  <si>
    <t>4701903</t>
  </si>
  <si>
    <t>Xã Long Hải</t>
  </si>
  <si>
    <t>4701905</t>
  </si>
  <si>
    <t>4800101</t>
  </si>
  <si>
    <t>Phường Mỹ Hương</t>
  </si>
  <si>
    <t>4800103</t>
  </si>
  <si>
    <t>Phường Kinh Dinh</t>
  </si>
  <si>
    <t>4800105</t>
  </si>
  <si>
    <t>Phường Đạo Long</t>
  </si>
  <si>
    <t>4800107</t>
  </si>
  <si>
    <t>Phường Tấn Tài</t>
  </si>
  <si>
    <t>4800109</t>
  </si>
  <si>
    <t>Phường Phủ Hà</t>
  </si>
  <si>
    <t>4800111</t>
  </si>
  <si>
    <t>4800113</t>
  </si>
  <si>
    <t>4800115</t>
  </si>
  <si>
    <t>Phường Bảo An</t>
  </si>
  <si>
    <t>4800117</t>
  </si>
  <si>
    <t>Phường Đô Vinh</t>
  </si>
  <si>
    <t>4800119</t>
  </si>
  <si>
    <t>Phường Đài Sơn</t>
  </si>
  <si>
    <t>4800121</t>
  </si>
  <si>
    <t>Phường Văn Hải</t>
  </si>
  <si>
    <t>4800123</t>
  </si>
  <si>
    <t>4800125</t>
  </si>
  <si>
    <t>Phường Mỹ Hải</t>
  </si>
  <si>
    <t>4800127</t>
  </si>
  <si>
    <t>Xã Thành Hải</t>
  </si>
  <si>
    <t>4800129</t>
  </si>
  <si>
    <t>Phường Mỹ Bình</t>
  </si>
  <si>
    <t>4800131</t>
  </si>
  <si>
    <t>Phường Mỹ Đông</t>
  </si>
  <si>
    <t>4800301</t>
  </si>
  <si>
    <t>Thị Trấn Tân Sơn</t>
  </si>
  <si>
    <t>4800303</t>
  </si>
  <si>
    <t>4800305</t>
  </si>
  <si>
    <t>4800307</t>
  </si>
  <si>
    <t>4800309</t>
  </si>
  <si>
    <t>4800311</t>
  </si>
  <si>
    <t>Xã Nhơn Sơn</t>
  </si>
  <si>
    <t>4800313</t>
  </si>
  <si>
    <t>4800315</t>
  </si>
  <si>
    <t>Xã Ma Nới</t>
  </si>
  <si>
    <t>4800501</t>
  </si>
  <si>
    <t>Thị Trấn Khánh Hải</t>
  </si>
  <si>
    <t>4800503</t>
  </si>
  <si>
    <t>4800505</t>
  </si>
  <si>
    <t>Xã Vĩnh Hải</t>
  </si>
  <si>
    <t>4800507</t>
  </si>
  <si>
    <t>4800509</t>
  </si>
  <si>
    <t>Xã Hộ Hải</t>
  </si>
  <si>
    <t>4800511</t>
  </si>
  <si>
    <t>4800513</t>
  </si>
  <si>
    <t>Xã Phương Hải</t>
  </si>
  <si>
    <t>4800515</t>
  </si>
  <si>
    <t>Xã Tri Hải</t>
  </si>
  <si>
    <t>4800517</t>
  </si>
  <si>
    <t>4800519</t>
  </si>
  <si>
    <t>4800701</t>
  </si>
  <si>
    <t>Thị Trấn Phước Dân</t>
  </si>
  <si>
    <t>4800703</t>
  </si>
  <si>
    <t>4800705</t>
  </si>
  <si>
    <t>Xã Phước Thái</t>
  </si>
  <si>
    <t>4800707</t>
  </si>
  <si>
    <t>Xã Phước Hậu</t>
  </si>
  <si>
    <t>4800709</t>
  </si>
  <si>
    <t>4800711</t>
  </si>
  <si>
    <t>4800713</t>
  </si>
  <si>
    <t>Xã Phước Hải</t>
  </si>
  <si>
    <t>4800715</t>
  </si>
  <si>
    <t>Xã Phước Dinh</t>
  </si>
  <si>
    <t>4800717</t>
  </si>
  <si>
    <t>Xã Phước Diêm</t>
  </si>
  <si>
    <t>4800719</t>
  </si>
  <si>
    <t>Xã Phước Hữu</t>
  </si>
  <si>
    <t>4800721</t>
  </si>
  <si>
    <t>Xã Phước Nam</t>
  </si>
  <si>
    <t>4800722</t>
  </si>
  <si>
    <t>Xã Phước Minh</t>
  </si>
  <si>
    <t>4800723</t>
  </si>
  <si>
    <t>Xã Phước Hà</t>
  </si>
  <si>
    <t>4800725</t>
  </si>
  <si>
    <t>Xã Nhị Hà</t>
  </si>
  <si>
    <t>4800727</t>
  </si>
  <si>
    <t>Xã Phước Vinh</t>
  </si>
  <si>
    <t>4800901</t>
  </si>
  <si>
    <t>4800903</t>
  </si>
  <si>
    <t>Xã Phước Kháng</t>
  </si>
  <si>
    <t>4800905</t>
  </si>
  <si>
    <t>Xã Phước Chiến</t>
  </si>
  <si>
    <t>4800907</t>
  </si>
  <si>
    <t>Xã Công Hải</t>
  </si>
  <si>
    <t>4800909</t>
  </si>
  <si>
    <t>Xã Lợi Hải</t>
  </si>
  <si>
    <t>4800911</t>
  </si>
  <si>
    <t>4801101</t>
  </si>
  <si>
    <t>4801103</t>
  </si>
  <si>
    <t>Xã Phước Đại</t>
  </si>
  <si>
    <t>4801105</t>
  </si>
  <si>
    <t>4801107</t>
  </si>
  <si>
    <t>Xã Phước Tiến</t>
  </si>
  <si>
    <t>4801109</t>
  </si>
  <si>
    <t>Xã Phước Bình</t>
  </si>
  <si>
    <t>4801111</t>
  </si>
  <si>
    <t>4801113</t>
  </si>
  <si>
    <t>4801115</t>
  </si>
  <si>
    <t>Xã Phước Chính</t>
  </si>
  <si>
    <t>4801117</t>
  </si>
  <si>
    <t>Xã Phước Trung</t>
  </si>
  <si>
    <t>4900101</t>
  </si>
  <si>
    <t>Phường Yên Đỗ</t>
  </si>
  <si>
    <t>4900103</t>
  </si>
  <si>
    <t>Phường Diên Hồng</t>
  </si>
  <si>
    <t>4900105</t>
  </si>
  <si>
    <t>Phường Hội Thương</t>
  </si>
  <si>
    <t>4900107</t>
  </si>
  <si>
    <t>Phường Hội Phú</t>
  </si>
  <si>
    <t>4900109</t>
  </si>
  <si>
    <t>Phường Hoa Lư</t>
  </si>
  <si>
    <t>4900111</t>
  </si>
  <si>
    <t>Phường Trà Bá</t>
  </si>
  <si>
    <t>4900113</t>
  </si>
  <si>
    <t>Phường Yên Thế</t>
  </si>
  <si>
    <t>4900115</t>
  </si>
  <si>
    <t>Phường Ia Kring</t>
  </si>
  <si>
    <t>4900117</t>
  </si>
  <si>
    <t>4900119</t>
  </si>
  <si>
    <t>4900121</t>
  </si>
  <si>
    <t>4900123</t>
  </si>
  <si>
    <t>4900125</t>
  </si>
  <si>
    <t>Xã Chư Hdrông</t>
  </si>
  <si>
    <t>4900127</t>
  </si>
  <si>
    <t>Xã Biển Hồ</t>
  </si>
  <si>
    <t>4900129</t>
  </si>
  <si>
    <t>4900131</t>
  </si>
  <si>
    <t>Xã Trà Đa</t>
  </si>
  <si>
    <t>4900133</t>
  </si>
  <si>
    <t>Xã Chư Á</t>
  </si>
  <si>
    <t>4900135</t>
  </si>
  <si>
    <t>Xã Gào</t>
  </si>
  <si>
    <t>4900301</t>
  </si>
  <si>
    <t>Thị Trấn Kbang</t>
  </si>
  <si>
    <t>4900303</t>
  </si>
  <si>
    <t>Xã Đăk Roong</t>
  </si>
  <si>
    <t>4900305</t>
  </si>
  <si>
    <t>Xã Sơn Lang</t>
  </si>
  <si>
    <t>4900307</t>
  </si>
  <si>
    <t>Xã Kon Pne</t>
  </si>
  <si>
    <t>4900309</t>
  </si>
  <si>
    <t>Xã Krong</t>
  </si>
  <si>
    <t>4900311</t>
  </si>
  <si>
    <t>Xã Sơ Pai</t>
  </si>
  <si>
    <t>4900313</t>
  </si>
  <si>
    <t>Xã Lơ Ku</t>
  </si>
  <si>
    <t>4900315</t>
  </si>
  <si>
    <t>Xã Đông</t>
  </si>
  <si>
    <t>4900317</t>
  </si>
  <si>
    <t>4900319</t>
  </si>
  <si>
    <t>Xã Tơ Tung</t>
  </si>
  <si>
    <t>4900321</t>
  </si>
  <si>
    <t>Xã Kông Lơng Khơng</t>
  </si>
  <si>
    <t>4900323</t>
  </si>
  <si>
    <t>Xã Kông Bơ La</t>
  </si>
  <si>
    <t>4900325</t>
  </si>
  <si>
    <t>Xã Đăk Hlơ</t>
  </si>
  <si>
    <t>4900327</t>
  </si>
  <si>
    <t>Xã Đăk Smar</t>
  </si>
  <si>
    <t>4900501</t>
  </si>
  <si>
    <t>Thị Trấn Đăk Đoa</t>
  </si>
  <si>
    <t>4900503</t>
  </si>
  <si>
    <t>4900505</t>
  </si>
  <si>
    <t>Xã Đăk Sơmei</t>
  </si>
  <si>
    <t>4900507</t>
  </si>
  <si>
    <t>Xã Hnol</t>
  </si>
  <si>
    <t>4900509</t>
  </si>
  <si>
    <t>Xã Hải Yang</t>
  </si>
  <si>
    <t>4900511</t>
  </si>
  <si>
    <t>Xã Hà Bầu</t>
  </si>
  <si>
    <t>4900513</t>
  </si>
  <si>
    <t>Xã Kon Gang</t>
  </si>
  <si>
    <t>4900515</t>
  </si>
  <si>
    <t>Xã Đăkkrong</t>
  </si>
  <si>
    <t>4900517</t>
  </si>
  <si>
    <t>Xã Nam Yang</t>
  </si>
  <si>
    <t>4900519</t>
  </si>
  <si>
    <t>Xã K' Dang</t>
  </si>
  <si>
    <t>4900523</t>
  </si>
  <si>
    <t>Xã H' Neng</t>
  </si>
  <si>
    <t>4900525</t>
  </si>
  <si>
    <t>4900527</t>
  </si>
  <si>
    <t>Xã Glar</t>
  </si>
  <si>
    <t>4900529</t>
  </si>
  <si>
    <t>Xã A Dơk</t>
  </si>
  <si>
    <t>4900531</t>
  </si>
  <si>
    <t>Xã Trang</t>
  </si>
  <si>
    <t>4900535</t>
  </si>
  <si>
    <t>Xã Ia Pết</t>
  </si>
  <si>
    <t>4900537</t>
  </si>
  <si>
    <t>Xã Ia Băng</t>
  </si>
  <si>
    <t>4900701</t>
  </si>
  <si>
    <t>Thị Trấn Phú Hòa</t>
  </si>
  <si>
    <t>4900703</t>
  </si>
  <si>
    <t>Xã Hà Tây</t>
  </si>
  <si>
    <t>4900705</t>
  </si>
  <si>
    <t>Xã Ia Khươl</t>
  </si>
  <si>
    <t>4900707</t>
  </si>
  <si>
    <t>Xã Ia Phí</t>
  </si>
  <si>
    <t>4900709</t>
  </si>
  <si>
    <t>Xã Ia Mơ Nông</t>
  </si>
  <si>
    <t>4900711</t>
  </si>
  <si>
    <t>Xã Đăk Tơ Ver</t>
  </si>
  <si>
    <t>4900713</t>
  </si>
  <si>
    <t>4900715</t>
  </si>
  <si>
    <t>Xã Chư Đăng Ya</t>
  </si>
  <si>
    <t>4900717</t>
  </si>
  <si>
    <t>Xã Ia Ka</t>
  </si>
  <si>
    <t>4900719</t>
  </si>
  <si>
    <t>4900721</t>
  </si>
  <si>
    <t>Xã Chư Jôr</t>
  </si>
  <si>
    <t>4900723</t>
  </si>
  <si>
    <t>4900901</t>
  </si>
  <si>
    <t>Thị Trấn Ia Kha</t>
  </si>
  <si>
    <t>4900903</t>
  </si>
  <si>
    <t>Xã Ia Sao</t>
  </si>
  <si>
    <t>4900905</t>
  </si>
  <si>
    <t>Xã Ia Hrung</t>
  </si>
  <si>
    <t>4900907</t>
  </si>
  <si>
    <t>Xã Ia Krai</t>
  </si>
  <si>
    <t>4900909</t>
  </si>
  <si>
    <t>Xã Ia Tô</t>
  </si>
  <si>
    <t>4900911</t>
  </si>
  <si>
    <t>Xã Ia Kênh</t>
  </si>
  <si>
    <t>4900913</t>
  </si>
  <si>
    <t>Xã Ia O</t>
  </si>
  <si>
    <t>4900915</t>
  </si>
  <si>
    <t>Xã Ia Dêr</t>
  </si>
  <si>
    <t>4900917</t>
  </si>
  <si>
    <t>Xã Ia Chia</t>
  </si>
  <si>
    <t>4900919</t>
  </si>
  <si>
    <t>Xã Ia Pếch</t>
  </si>
  <si>
    <t>4901101</t>
  </si>
  <si>
    <t>Thị Trấn An Khê</t>
  </si>
  <si>
    <t>4901103</t>
  </si>
  <si>
    <t>Phường An Bình</t>
  </si>
  <si>
    <t>4901105</t>
  </si>
  <si>
    <t>Phường An Phú</t>
  </si>
  <si>
    <t>4901107</t>
  </si>
  <si>
    <t>Phường An Tân</t>
  </si>
  <si>
    <t>4901109</t>
  </si>
  <si>
    <t>4901111</t>
  </si>
  <si>
    <t>Xã Tú An</t>
  </si>
  <si>
    <t>4901113</t>
  </si>
  <si>
    <t>Xã Cửu An</t>
  </si>
  <si>
    <t>4901115</t>
  </si>
  <si>
    <t>4901117</t>
  </si>
  <si>
    <t>4901301</t>
  </si>
  <si>
    <t>Thị Trấn Kông Chro</t>
  </si>
  <si>
    <t>4901303</t>
  </si>
  <si>
    <t>Xã Chư Krêy</t>
  </si>
  <si>
    <t>4901305</t>
  </si>
  <si>
    <t>4901307</t>
  </si>
  <si>
    <t>Xã Kông Yang</t>
  </si>
  <si>
    <t>4901309</t>
  </si>
  <si>
    <t>Xã Đăk Tơ Pang</t>
  </si>
  <si>
    <t>4901311</t>
  </si>
  <si>
    <t>Xã Sró</t>
  </si>
  <si>
    <t>4901313</t>
  </si>
  <si>
    <t>Xã Đăk Song</t>
  </si>
  <si>
    <t>4901315</t>
  </si>
  <si>
    <t>Xã Yang Trung</t>
  </si>
  <si>
    <t>4901317</t>
  </si>
  <si>
    <t>Xã Ya Ma</t>
  </si>
  <si>
    <t>4901319</t>
  </si>
  <si>
    <t>Xã Chơ Long</t>
  </si>
  <si>
    <t>4901321</t>
  </si>
  <si>
    <t>Xã Yang Nam</t>
  </si>
  <si>
    <t>4901323</t>
  </si>
  <si>
    <t>Xã Pơ Pho</t>
  </si>
  <si>
    <t>4901325</t>
  </si>
  <si>
    <t>Xã Đăk Pling</t>
  </si>
  <si>
    <t>4901327</t>
  </si>
  <si>
    <t>Xã Đăk Kơ Ning</t>
  </si>
  <si>
    <t>4901501</t>
  </si>
  <si>
    <t>Thị Trấn Chư Ty</t>
  </si>
  <si>
    <t>4901503</t>
  </si>
  <si>
    <t>Xã Ia Dơk</t>
  </si>
  <si>
    <t>4901505</t>
  </si>
  <si>
    <t>Xã Ia Krêl</t>
  </si>
  <si>
    <t>4901507</t>
  </si>
  <si>
    <t>Xã Ia Din</t>
  </si>
  <si>
    <t>4901509</t>
  </si>
  <si>
    <t>Xã Ia Kla</t>
  </si>
  <si>
    <t>4901511</t>
  </si>
  <si>
    <t>Xã Ia Dom</t>
  </si>
  <si>
    <t>4901513</t>
  </si>
  <si>
    <t>Xã Ia Lang</t>
  </si>
  <si>
    <t>4901515</t>
  </si>
  <si>
    <t>Xã Ia Kriêng</t>
  </si>
  <si>
    <t>4901517</t>
  </si>
  <si>
    <t>Xã Ia Pnôn</t>
  </si>
  <si>
    <t>4901519</t>
  </si>
  <si>
    <t>Xã Ia Nan</t>
  </si>
  <si>
    <t>4901701</t>
  </si>
  <si>
    <t>Thị Trấn Chư Prông</t>
  </si>
  <si>
    <t>4901703</t>
  </si>
  <si>
    <t>Xã Bình Giáo</t>
  </si>
  <si>
    <t>4901705</t>
  </si>
  <si>
    <t>Xã Thăng Hưng</t>
  </si>
  <si>
    <t>4901706</t>
  </si>
  <si>
    <t>Xã Bàu Cạn</t>
  </si>
  <si>
    <t>4901707</t>
  </si>
  <si>
    <t>Xã Ia Phìn</t>
  </si>
  <si>
    <t>4901709</t>
  </si>
  <si>
    <t>4901711</t>
  </si>
  <si>
    <t>Xã Ia Tôr</t>
  </si>
  <si>
    <t>4901713</t>
  </si>
  <si>
    <t>Xã Ia Boòng</t>
  </si>
  <si>
    <t>4901715</t>
  </si>
  <si>
    <t>Xã Ia Ó</t>
  </si>
  <si>
    <t>4901717</t>
  </si>
  <si>
    <t>Xã Ia Púch</t>
  </si>
  <si>
    <t>4901719</t>
  </si>
  <si>
    <t>Xã Ia Me</t>
  </si>
  <si>
    <t>4901721</t>
  </si>
  <si>
    <t>Xã Ia Vê</t>
  </si>
  <si>
    <t>4901723</t>
  </si>
  <si>
    <t>Xã Ia Pia</t>
  </si>
  <si>
    <t>4901725</t>
  </si>
  <si>
    <t>Xã Ia Lâu</t>
  </si>
  <si>
    <t>4901727</t>
  </si>
  <si>
    <t>Xã Ia Mơ</t>
  </si>
  <si>
    <t>4901901</t>
  </si>
  <si>
    <t>Thị Trấn Chư Sê</t>
  </si>
  <si>
    <t>4901903</t>
  </si>
  <si>
    <t>Xã Ia Tiêm</t>
  </si>
  <si>
    <t>4901905</t>
  </si>
  <si>
    <t>Xã Bờ Ngoong</t>
  </si>
  <si>
    <t>4901907</t>
  </si>
  <si>
    <t>Xã Ia Glai</t>
  </si>
  <si>
    <t>4901909</t>
  </si>
  <si>
    <t>Xã Al Ba</t>
  </si>
  <si>
    <t>4901911</t>
  </si>
  <si>
    <t>Xã Ayun</t>
  </si>
  <si>
    <t>4901913</t>
  </si>
  <si>
    <t>Xã Ia Hlốp</t>
  </si>
  <si>
    <t>4901915</t>
  </si>
  <si>
    <t>Xã Ia Blang</t>
  </si>
  <si>
    <t>4901917</t>
  </si>
  <si>
    <t>Xã Dun</t>
  </si>
  <si>
    <t>4901919</t>
  </si>
  <si>
    <t>Xã H Bông</t>
  </si>
  <si>
    <t>4901921</t>
  </si>
  <si>
    <t>Xã Ia Hrú</t>
  </si>
  <si>
    <t>4901922</t>
  </si>
  <si>
    <t>Xã Ia Dreng</t>
  </si>
  <si>
    <t>4901923</t>
  </si>
  <si>
    <t>Xã Ia Ko</t>
  </si>
  <si>
    <t>4901925</t>
  </si>
  <si>
    <t>4901926</t>
  </si>
  <si>
    <t>Xã Ia Phang</t>
  </si>
  <si>
    <t>4901927</t>
  </si>
  <si>
    <t>Xã Ia Le</t>
  </si>
  <si>
    <t>4902101</t>
  </si>
  <si>
    <t>Phường Cheo Reo</t>
  </si>
  <si>
    <t>4902103</t>
  </si>
  <si>
    <t>4902105</t>
  </si>
  <si>
    <t>Phường Hòa Bình</t>
  </si>
  <si>
    <t>4902107</t>
  </si>
  <si>
    <t>Phường Sông Bờ</t>
  </si>
  <si>
    <t>4902111</t>
  </si>
  <si>
    <t>Xã Chư Bah</t>
  </si>
  <si>
    <t>4902113</t>
  </si>
  <si>
    <t>Xã Ia Rbol</t>
  </si>
  <si>
    <t>4902115</t>
  </si>
  <si>
    <t>Xã Ia Rtô</t>
  </si>
  <si>
    <t>4902117</t>
  </si>
  <si>
    <t>4902301</t>
  </si>
  <si>
    <t>Thị Trấn Phú Túc</t>
  </si>
  <si>
    <t>4902303</t>
  </si>
  <si>
    <t>Xã Ia Rsai</t>
  </si>
  <si>
    <t>4902305</t>
  </si>
  <si>
    <t>Xã Ia Rsươm</t>
  </si>
  <si>
    <t>4902307</t>
  </si>
  <si>
    <t>Xã Chư Gu</t>
  </si>
  <si>
    <t>4902309</t>
  </si>
  <si>
    <t>Xã Đất Bằng</t>
  </si>
  <si>
    <t>4902311</t>
  </si>
  <si>
    <t>Xã Ia Mláh</t>
  </si>
  <si>
    <t>4902313</t>
  </si>
  <si>
    <t>Xã Chư Drăng</t>
  </si>
  <si>
    <t>4902315</t>
  </si>
  <si>
    <t>Xã Phú Cần</t>
  </si>
  <si>
    <t>4902317</t>
  </si>
  <si>
    <t>Xã Ia Hdreh</t>
  </si>
  <si>
    <t>4902319</t>
  </si>
  <si>
    <t>Xã Ia Rmok</t>
  </si>
  <si>
    <t>4902321</t>
  </si>
  <si>
    <t>Xã Chư Ngọc</t>
  </si>
  <si>
    <t>4902323</t>
  </si>
  <si>
    <t>Xã Uar</t>
  </si>
  <si>
    <t>4902325</t>
  </si>
  <si>
    <t>Xã Chư Rcăm</t>
  </si>
  <si>
    <t>4902327</t>
  </si>
  <si>
    <t>Xã Krông Năng</t>
  </si>
  <si>
    <t>4902501</t>
  </si>
  <si>
    <t>Thị Trấn Phú Thiện</t>
  </si>
  <si>
    <t>4902503</t>
  </si>
  <si>
    <t>Xã Chư A Thai</t>
  </si>
  <si>
    <t>4902505</t>
  </si>
  <si>
    <t>Xã Ia Sol</t>
  </si>
  <si>
    <t>4902507</t>
  </si>
  <si>
    <t>Xã Ia Piar</t>
  </si>
  <si>
    <t>4902509</t>
  </si>
  <si>
    <t>Xã Ia Hiao</t>
  </si>
  <si>
    <t>4902511</t>
  </si>
  <si>
    <t>Xã Ia Yeng</t>
  </si>
  <si>
    <t>4902513</t>
  </si>
  <si>
    <t>Xã Ayun Hạ</t>
  </si>
  <si>
    <t>4902515</t>
  </si>
  <si>
    <t>Xã Chrô Pơnan</t>
  </si>
  <si>
    <t>4902517</t>
  </si>
  <si>
    <t>Xã Ia Ke</t>
  </si>
  <si>
    <t>4902519</t>
  </si>
  <si>
    <t>Xã Ia Peng</t>
  </si>
  <si>
    <t>4902701</t>
  </si>
  <si>
    <t>Thị Trấn Kon Dơng</t>
  </si>
  <si>
    <t>4902703</t>
  </si>
  <si>
    <t>4902705</t>
  </si>
  <si>
    <t>Xã Hà Ra</t>
  </si>
  <si>
    <t>4902707</t>
  </si>
  <si>
    <t>Xã Đăk Yă</t>
  </si>
  <si>
    <t>4902709</t>
  </si>
  <si>
    <t>Xã Đăk Djrăng</t>
  </si>
  <si>
    <t>4902711</t>
  </si>
  <si>
    <t>Xã Lơ Pang</t>
  </si>
  <si>
    <t>4902713</t>
  </si>
  <si>
    <t>Xã Kon Thụp</t>
  </si>
  <si>
    <t>4902715</t>
  </si>
  <si>
    <t>Xã Đê Ar</t>
  </si>
  <si>
    <t>4902717</t>
  </si>
  <si>
    <t>Xã Kon Chiêng</t>
  </si>
  <si>
    <t>4902719</t>
  </si>
  <si>
    <t>Xã Đăk Trôi</t>
  </si>
  <si>
    <t>4902901</t>
  </si>
  <si>
    <t>Xã Đăk Pơ</t>
  </si>
  <si>
    <t>4902903</t>
  </si>
  <si>
    <t>Xã Hà Tam</t>
  </si>
  <si>
    <t>4902905</t>
  </si>
  <si>
    <t>Xã Cư An</t>
  </si>
  <si>
    <t>4902907</t>
  </si>
  <si>
    <t>4902909</t>
  </si>
  <si>
    <t>4902911</t>
  </si>
  <si>
    <t>Xã Yang Bắc</t>
  </si>
  <si>
    <t>4902913</t>
  </si>
  <si>
    <t>Xã An Thành</t>
  </si>
  <si>
    <t>4902915</t>
  </si>
  <si>
    <t>Xã Ya Hội</t>
  </si>
  <si>
    <t>4903101</t>
  </si>
  <si>
    <t>Thị Trấn Ia Pa</t>
  </si>
  <si>
    <t>4903103</t>
  </si>
  <si>
    <t>Xã Pờ Tó</t>
  </si>
  <si>
    <t>4903105</t>
  </si>
  <si>
    <t>Xã Chư Răng</t>
  </si>
  <si>
    <t>4903107</t>
  </si>
  <si>
    <t>4903109</t>
  </si>
  <si>
    <t>Xã Chư Mố</t>
  </si>
  <si>
    <t>4903111</t>
  </si>
  <si>
    <t>Xã Ia Tul</t>
  </si>
  <si>
    <t>4903113</t>
  </si>
  <si>
    <t>Xã Ia Broăi</t>
  </si>
  <si>
    <t>4903115</t>
  </si>
  <si>
    <t>Xã Ia Mrơn</t>
  </si>
  <si>
    <t>4903117</t>
  </si>
  <si>
    <t>Xã Ia Kdăm</t>
  </si>
  <si>
    <t>4903119</t>
  </si>
  <si>
    <t>Xã Ia Trok</t>
  </si>
  <si>
    <t>5000101</t>
  </si>
  <si>
    <t>Phường Tân Định</t>
  </si>
  <si>
    <t>5000103</t>
  </si>
  <si>
    <t>Phường Đa Kao</t>
  </si>
  <si>
    <t>5000105</t>
  </si>
  <si>
    <t>Phường Bến Nghé</t>
  </si>
  <si>
    <t>5000107</t>
  </si>
  <si>
    <t>Phường Bến Thành</t>
  </si>
  <si>
    <t>5000109</t>
  </si>
  <si>
    <t>Phường Nguyễn Thái Bình</t>
  </si>
  <si>
    <t>5000111</t>
  </si>
  <si>
    <t>5000113</t>
  </si>
  <si>
    <t>Phường Cầu Ông Lãnh</t>
  </si>
  <si>
    <t>5000115</t>
  </si>
  <si>
    <t>Phường Cô Giang</t>
  </si>
  <si>
    <t>5000117</t>
  </si>
  <si>
    <t>Phường Nguyễn Cư Trinh</t>
  </si>
  <si>
    <t>5000119</t>
  </si>
  <si>
    <t>Phường Cầu Kho</t>
  </si>
  <si>
    <t>5000301</t>
  </si>
  <si>
    <t>5000303</t>
  </si>
  <si>
    <t>Phường Thảo Điền</t>
  </si>
  <si>
    <t>5000305</t>
  </si>
  <si>
    <t>Phường An Khánh</t>
  </si>
  <si>
    <t>5000307</t>
  </si>
  <si>
    <t>Phường Bình Khánh</t>
  </si>
  <si>
    <t>5000309</t>
  </si>
  <si>
    <t>Phường Bình An</t>
  </si>
  <si>
    <t>5000311</t>
  </si>
  <si>
    <t>Phường Thủ Thiêm</t>
  </si>
  <si>
    <t>5000313</t>
  </si>
  <si>
    <t>Phường An Lợi Đông</t>
  </si>
  <si>
    <t>5000315</t>
  </si>
  <si>
    <t>Phường Bình Trưng Tây</t>
  </si>
  <si>
    <t>5000317</t>
  </si>
  <si>
    <t>Phường Bình Trưng Đông</t>
  </si>
  <si>
    <t>5000319</t>
  </si>
  <si>
    <t>Phường Cát Lái</t>
  </si>
  <si>
    <t>5000321</t>
  </si>
  <si>
    <t>Phường Thạnh Mỹ Lợi</t>
  </si>
  <si>
    <t>5000501</t>
  </si>
  <si>
    <t>Phường 01</t>
  </si>
  <si>
    <t>5000503</t>
  </si>
  <si>
    <t>Phường 02</t>
  </si>
  <si>
    <t>5000505</t>
  </si>
  <si>
    <t>Phường 03</t>
  </si>
  <si>
    <t>5000507</t>
  </si>
  <si>
    <t>Phường 04</t>
  </si>
  <si>
    <t>5000509</t>
  </si>
  <si>
    <t>Phường 05</t>
  </si>
  <si>
    <t>5000511</t>
  </si>
  <si>
    <t>Phường 06</t>
  </si>
  <si>
    <t>5000513</t>
  </si>
  <si>
    <t>Phường 07</t>
  </si>
  <si>
    <t>5000515</t>
  </si>
  <si>
    <t>Phường 08</t>
  </si>
  <si>
    <t>5000517</t>
  </si>
  <si>
    <t>Phường 09</t>
  </si>
  <si>
    <t>5000519</t>
  </si>
  <si>
    <t>Phường 10</t>
  </si>
  <si>
    <t>5000521</t>
  </si>
  <si>
    <t>Phường 11</t>
  </si>
  <si>
    <t>5000523</t>
  </si>
  <si>
    <t>Phường 12</t>
  </si>
  <si>
    <t>5000525</t>
  </si>
  <si>
    <t>Phường 13</t>
  </si>
  <si>
    <t>5000527</t>
  </si>
  <si>
    <t>Phường 14</t>
  </si>
  <si>
    <t>5000701</t>
  </si>
  <si>
    <t>5000703</t>
  </si>
  <si>
    <t>5000705</t>
  </si>
  <si>
    <t>5000707</t>
  </si>
  <si>
    <t>5000709</t>
  </si>
  <si>
    <t>5000711</t>
  </si>
  <si>
    <t>5000713</t>
  </si>
  <si>
    <t>5000715</t>
  </si>
  <si>
    <t>5000717</t>
  </si>
  <si>
    <t>5000719</t>
  </si>
  <si>
    <t>5000721</t>
  </si>
  <si>
    <t>5000723</t>
  </si>
  <si>
    <t>5000725</t>
  </si>
  <si>
    <t>Phường 15</t>
  </si>
  <si>
    <t>5000727</t>
  </si>
  <si>
    <t>Phường 16</t>
  </si>
  <si>
    <t>5000729</t>
  </si>
  <si>
    <t>Phường 18</t>
  </si>
  <si>
    <t>5000901</t>
  </si>
  <si>
    <t>5000903</t>
  </si>
  <si>
    <t>5000905</t>
  </si>
  <si>
    <t>5000907</t>
  </si>
  <si>
    <t>5000909</t>
  </si>
  <si>
    <t>5000911</t>
  </si>
  <si>
    <t>5000913</t>
  </si>
  <si>
    <t>5000915</t>
  </si>
  <si>
    <t>5000917</t>
  </si>
  <si>
    <t>5000919</t>
  </si>
  <si>
    <t>5000921</t>
  </si>
  <si>
    <t>5000923</t>
  </si>
  <si>
    <t>5000925</t>
  </si>
  <si>
    <t>5000927</t>
  </si>
  <si>
    <t>5000929</t>
  </si>
  <si>
    <t>5001101</t>
  </si>
  <si>
    <t>5001103</t>
  </si>
  <si>
    <t>5001105</t>
  </si>
  <si>
    <t>5001107</t>
  </si>
  <si>
    <t>5001109</t>
  </si>
  <si>
    <t>5001111</t>
  </si>
  <si>
    <t>5001113</t>
  </si>
  <si>
    <t>5001115</t>
  </si>
  <si>
    <t>5001117</t>
  </si>
  <si>
    <t>5001119</t>
  </si>
  <si>
    <t>5001121</t>
  </si>
  <si>
    <t>5001123</t>
  </si>
  <si>
    <t>5001125</t>
  </si>
  <si>
    <t>5001127</t>
  </si>
  <si>
    <t>5001301</t>
  </si>
  <si>
    <t>Phường Phú Mỹ</t>
  </si>
  <si>
    <t>5001303</t>
  </si>
  <si>
    <t>5001305</t>
  </si>
  <si>
    <t>Phường Tân Phú</t>
  </si>
  <si>
    <t>5001307</t>
  </si>
  <si>
    <t>Phường Tân Thuận Đông</t>
  </si>
  <si>
    <t>5001309</t>
  </si>
  <si>
    <t>5001311</t>
  </si>
  <si>
    <t>Phường Tân Thuận Tây</t>
  </si>
  <si>
    <t>5001313</t>
  </si>
  <si>
    <t>Phường Tân Kiểng</t>
  </si>
  <si>
    <t>5001315</t>
  </si>
  <si>
    <t>Phường Tân Quy</t>
  </si>
  <si>
    <t>5001317</t>
  </si>
  <si>
    <t>5001319</t>
  </si>
  <si>
    <t>Phường Tân Hưng</t>
  </si>
  <si>
    <t>5001501</t>
  </si>
  <si>
    <t>5001503</t>
  </si>
  <si>
    <t>5001505</t>
  </si>
  <si>
    <t>5001507</t>
  </si>
  <si>
    <t>5001509</t>
  </si>
  <si>
    <t>5001511</t>
  </si>
  <si>
    <t>5001513</t>
  </si>
  <si>
    <t>5001515</t>
  </si>
  <si>
    <t>5001517</t>
  </si>
  <si>
    <t>5001519</t>
  </si>
  <si>
    <t>5001521</t>
  </si>
  <si>
    <t>5001523</t>
  </si>
  <si>
    <t>5001525</t>
  </si>
  <si>
    <t>5001527</t>
  </si>
  <si>
    <t>5001529</t>
  </si>
  <si>
    <t>5001531</t>
  </si>
  <si>
    <t>5001701</t>
  </si>
  <si>
    <t>Phường Phước Long A</t>
  </si>
  <si>
    <t>5001703</t>
  </si>
  <si>
    <t>Phường Phước Long B</t>
  </si>
  <si>
    <t>5001705</t>
  </si>
  <si>
    <t>Phường Tăng Nhơn Phú A</t>
  </si>
  <si>
    <t>5001707</t>
  </si>
  <si>
    <t>Phường Tăng Nhơn Phú B</t>
  </si>
  <si>
    <t>5001709</t>
  </si>
  <si>
    <t>Phường Long Trường</t>
  </si>
  <si>
    <t>5001711</t>
  </si>
  <si>
    <t>Phường Trường Thạnh</t>
  </si>
  <si>
    <t>5001713</t>
  </si>
  <si>
    <t>Phường Phước Bình</t>
  </si>
  <si>
    <t>5001715</t>
  </si>
  <si>
    <t>5001717</t>
  </si>
  <si>
    <t>Phường Hiệp Phú</t>
  </si>
  <si>
    <t>5001719</t>
  </si>
  <si>
    <t>Phường Long Thạnh Mỹ</t>
  </si>
  <si>
    <t>5001721</t>
  </si>
  <si>
    <t>Phường Long Bình</t>
  </si>
  <si>
    <t>5001723</t>
  </si>
  <si>
    <t>Phường Long Phước</t>
  </si>
  <si>
    <t>5001725</t>
  </si>
  <si>
    <t>Phường Phú Hữu</t>
  </si>
  <si>
    <t>5001901</t>
  </si>
  <si>
    <t>5001903</t>
  </si>
  <si>
    <t>5001905</t>
  </si>
  <si>
    <t>5001907</t>
  </si>
  <si>
    <t>5001909</t>
  </si>
  <si>
    <t>5001911</t>
  </si>
  <si>
    <t>5001913</t>
  </si>
  <si>
    <t>5001915</t>
  </si>
  <si>
    <t>5001917</t>
  </si>
  <si>
    <t>5001919</t>
  </si>
  <si>
    <t>5001921</t>
  </si>
  <si>
    <t>5001923</t>
  </si>
  <si>
    <t>5001925</t>
  </si>
  <si>
    <t>5001927</t>
  </si>
  <si>
    <t>5001929</t>
  </si>
  <si>
    <t>5002101</t>
  </si>
  <si>
    <t>5002103</t>
  </si>
  <si>
    <t>5002105</t>
  </si>
  <si>
    <t>5002107</t>
  </si>
  <si>
    <t>5002109</t>
  </si>
  <si>
    <t>5002111</t>
  </si>
  <si>
    <t>5002113</t>
  </si>
  <si>
    <t>5002115</t>
  </si>
  <si>
    <t>5002117</t>
  </si>
  <si>
    <t>5002119</t>
  </si>
  <si>
    <t>5002121</t>
  </si>
  <si>
    <t>5002123</t>
  </si>
  <si>
    <t>5002125</t>
  </si>
  <si>
    <t>5002127</t>
  </si>
  <si>
    <t>5002129</t>
  </si>
  <si>
    <t>5002131</t>
  </si>
  <si>
    <t>5002301</t>
  </si>
  <si>
    <t>Phường Tân Thới Nhất</t>
  </si>
  <si>
    <t>5002303</t>
  </si>
  <si>
    <t>Phường Đông Hưng Thuận</t>
  </si>
  <si>
    <t>5002305</t>
  </si>
  <si>
    <t>Phường An Phú Đông</t>
  </si>
  <si>
    <t>5002307</t>
  </si>
  <si>
    <t>Phường Trung Mỹ Tây</t>
  </si>
  <si>
    <t>5002309</t>
  </si>
  <si>
    <t>Phường Tân Chánh Hiệp</t>
  </si>
  <si>
    <t>5002311</t>
  </si>
  <si>
    <t>Phường Thạnh Lộc</t>
  </si>
  <si>
    <t>5002313</t>
  </si>
  <si>
    <t>Phường Thạnh Xuân</t>
  </si>
  <si>
    <t>5002315</t>
  </si>
  <si>
    <t>Phường Hiệp Thành</t>
  </si>
  <si>
    <t>5002317</t>
  </si>
  <si>
    <t>Phường Thới An</t>
  </si>
  <si>
    <t>5002319</t>
  </si>
  <si>
    <t>Phường Tân Thới Hiệp</t>
  </si>
  <si>
    <t>5002501</t>
  </si>
  <si>
    <t>5002503</t>
  </si>
  <si>
    <t>5002505</t>
  </si>
  <si>
    <t>5002507</t>
  </si>
  <si>
    <t>5002509</t>
  </si>
  <si>
    <t>5002511</t>
  </si>
  <si>
    <t>5002513</t>
  </si>
  <si>
    <t>5002515</t>
  </si>
  <si>
    <t>5002517</t>
  </si>
  <si>
    <t>5002519</t>
  </si>
  <si>
    <t>5002521</t>
  </si>
  <si>
    <t>5002523</t>
  </si>
  <si>
    <t>Phường 17</t>
  </si>
  <si>
    <t>5002701</t>
  </si>
  <si>
    <t>5002703</t>
  </si>
  <si>
    <t>5002705</t>
  </si>
  <si>
    <t>5002707</t>
  </si>
  <si>
    <t>5002709</t>
  </si>
  <si>
    <t>5002711</t>
  </si>
  <si>
    <t>5002713</t>
  </si>
  <si>
    <t>5002715</t>
  </si>
  <si>
    <t>5002717</t>
  </si>
  <si>
    <t>5002719</t>
  </si>
  <si>
    <t>5002721</t>
  </si>
  <si>
    <t>5002723</t>
  </si>
  <si>
    <t>5002725</t>
  </si>
  <si>
    <t>5002727</t>
  </si>
  <si>
    <t>5002729</t>
  </si>
  <si>
    <t>5002901</t>
  </si>
  <si>
    <t>5002903</t>
  </si>
  <si>
    <t>5002905</t>
  </si>
  <si>
    <t>5002907</t>
  </si>
  <si>
    <t>5002909</t>
  </si>
  <si>
    <t>5002911</t>
  </si>
  <si>
    <t>5002913</t>
  </si>
  <si>
    <t>5002915</t>
  </si>
  <si>
    <t>5002917</t>
  </si>
  <si>
    <t>5002919</t>
  </si>
  <si>
    <t>5002921</t>
  </si>
  <si>
    <t>5002923</t>
  </si>
  <si>
    <t>5002925</t>
  </si>
  <si>
    <t>Phường 19</t>
  </si>
  <si>
    <t>5002927</t>
  </si>
  <si>
    <t>Phường 21</t>
  </si>
  <si>
    <t>5002929</t>
  </si>
  <si>
    <t>Phường 22</t>
  </si>
  <si>
    <t>5002931</t>
  </si>
  <si>
    <t>Phường 24</t>
  </si>
  <si>
    <t>5002933</t>
  </si>
  <si>
    <t>Phường 25</t>
  </si>
  <si>
    <t>5002935</t>
  </si>
  <si>
    <t>Phường 26</t>
  </si>
  <si>
    <t>5002937</t>
  </si>
  <si>
    <t>Phường 27</t>
  </si>
  <si>
    <t>5002939</t>
  </si>
  <si>
    <t>Phường 28</t>
  </si>
  <si>
    <t>5003101</t>
  </si>
  <si>
    <t>5003103</t>
  </si>
  <si>
    <t>5003105</t>
  </si>
  <si>
    <t>5003107</t>
  </si>
  <si>
    <t>5003109</t>
  </si>
  <si>
    <t>5003111</t>
  </si>
  <si>
    <t>5003113</t>
  </si>
  <si>
    <t>5003115</t>
  </si>
  <si>
    <t>5003117</t>
  </si>
  <si>
    <t>5003119</t>
  </si>
  <si>
    <t>5003121</t>
  </si>
  <si>
    <t>5003123</t>
  </si>
  <si>
    <t>5003125</t>
  </si>
  <si>
    <t>5003127</t>
  </si>
  <si>
    <t>5003129</t>
  </si>
  <si>
    <t>5003301</t>
  </si>
  <si>
    <t>Phường Linh Đông</t>
  </si>
  <si>
    <t>5003303</t>
  </si>
  <si>
    <t>Phường Hiệp Bình Chánh</t>
  </si>
  <si>
    <t>5003305</t>
  </si>
  <si>
    <t>Phường Hiệp Bình Phước</t>
  </si>
  <si>
    <t>5003307</t>
  </si>
  <si>
    <t>Phường Tam Phú</t>
  </si>
  <si>
    <t>5003309</t>
  </si>
  <si>
    <t>Phường Linh Xuân</t>
  </si>
  <si>
    <t>5003311</t>
  </si>
  <si>
    <t>Phường Linh Chiểu</t>
  </si>
  <si>
    <t>5003313</t>
  </si>
  <si>
    <t>Phường Trường Thọ</t>
  </si>
  <si>
    <t>5003315</t>
  </si>
  <si>
    <t>Phường Bình Chiểu</t>
  </si>
  <si>
    <t>5003317</t>
  </si>
  <si>
    <t>Phường Linh Tây</t>
  </si>
  <si>
    <t>5003319</t>
  </si>
  <si>
    <t>Phường Bình Thọ</t>
  </si>
  <si>
    <t>5003321</t>
  </si>
  <si>
    <t>Phường Tam Bình</t>
  </si>
  <si>
    <t>5003323</t>
  </si>
  <si>
    <t>Phường Linh Trung</t>
  </si>
  <si>
    <t>5003501</t>
  </si>
  <si>
    <t>Phường Tây Sơn Nhì</t>
  </si>
  <si>
    <t>5003503</t>
  </si>
  <si>
    <t>Phường Tây Thạnh</t>
  </si>
  <si>
    <t>5003505</t>
  </si>
  <si>
    <t>Phường Sơn Ký</t>
  </si>
  <si>
    <t>5003507</t>
  </si>
  <si>
    <t>Phường Tân Quý</t>
  </si>
  <si>
    <t>5003509</t>
  </si>
  <si>
    <t>5003511</t>
  </si>
  <si>
    <t>Phường Phú Thọ Hòa</t>
  </si>
  <si>
    <t>5003513</t>
  </si>
  <si>
    <t>5003515</t>
  </si>
  <si>
    <t>Phường Phú Trung</t>
  </si>
  <si>
    <t>5003517</t>
  </si>
  <si>
    <t>Phường Hòa Thạnh</t>
  </si>
  <si>
    <t>5003519</t>
  </si>
  <si>
    <t>Phường Hiệp Tân</t>
  </si>
  <si>
    <t>5003521</t>
  </si>
  <si>
    <t>Phường Tân Thới Hòa</t>
  </si>
  <si>
    <t>5003701</t>
  </si>
  <si>
    <t>Phường Bình Hưng Hòa</t>
  </si>
  <si>
    <t>5003703</t>
  </si>
  <si>
    <t>Phường Bình Hưng Hòa A</t>
  </si>
  <si>
    <t>5003705</t>
  </si>
  <si>
    <t>Phường Bình Hưng Hòa B</t>
  </si>
  <si>
    <t>5003707</t>
  </si>
  <si>
    <t>Phường Bình Trị Đông</t>
  </si>
  <si>
    <t>5003709</t>
  </si>
  <si>
    <t>Phường Bình Trị Đông A</t>
  </si>
  <si>
    <t>5003711</t>
  </si>
  <si>
    <t>Phường Bình Trị Đông B</t>
  </si>
  <si>
    <t>5003713</t>
  </si>
  <si>
    <t>Phường Tân Tạo</t>
  </si>
  <si>
    <t>5003715</t>
  </si>
  <si>
    <t>Phường Tân Tạo A</t>
  </si>
  <si>
    <t>5003717</t>
  </si>
  <si>
    <t>Phường An Lạc</t>
  </si>
  <si>
    <t>5003719</t>
  </si>
  <si>
    <t>Phường An Lạc A</t>
  </si>
  <si>
    <t>5003901</t>
  </si>
  <si>
    <t>Thị Trấn Tân Túc</t>
  </si>
  <si>
    <t>5003903</t>
  </si>
  <si>
    <t>Xã Bình Hưng</t>
  </si>
  <si>
    <t>5003905</t>
  </si>
  <si>
    <t>5003907</t>
  </si>
  <si>
    <t>Xã Đa Phước</t>
  </si>
  <si>
    <t>5003909</t>
  </si>
  <si>
    <t>Xã Quy Đức</t>
  </si>
  <si>
    <t>5003911</t>
  </si>
  <si>
    <t>5003913</t>
  </si>
  <si>
    <t>Xã Tân Quý Tây</t>
  </si>
  <si>
    <t>5003915</t>
  </si>
  <si>
    <t>5003917</t>
  </si>
  <si>
    <t>Xã Tân Kiên</t>
  </si>
  <si>
    <t>5003919</t>
  </si>
  <si>
    <t>Xã Tân Nhựt</t>
  </si>
  <si>
    <t>5003921</t>
  </si>
  <si>
    <t>Xã Bình Lợi</t>
  </si>
  <si>
    <t>5003923</t>
  </si>
  <si>
    <t>Xã Vĩnh Lộc A</t>
  </si>
  <si>
    <t>5003925</t>
  </si>
  <si>
    <t>Xã Vĩnh Lộc B</t>
  </si>
  <si>
    <t>5003927</t>
  </si>
  <si>
    <t>Xã Phạm Văn Hai</t>
  </si>
  <si>
    <t>5003929</t>
  </si>
  <si>
    <t>Xã Lê Minh Xuân</t>
  </si>
  <si>
    <t>5003931</t>
  </si>
  <si>
    <t>Xã An Phú Tây</t>
  </si>
  <si>
    <t>5004101</t>
  </si>
  <si>
    <t>Thị Trấn Nhà Bè</t>
  </si>
  <si>
    <t>5004103</t>
  </si>
  <si>
    <t>5004105</t>
  </si>
  <si>
    <t>Xã Phước Kiển</t>
  </si>
  <si>
    <t>5004107</t>
  </si>
  <si>
    <t>5004109</t>
  </si>
  <si>
    <t>Xã Nhơn Đức</t>
  </si>
  <si>
    <t>5004111</t>
  </si>
  <si>
    <t>Xã Long Thới</t>
  </si>
  <si>
    <t>5004113</t>
  </si>
  <si>
    <t>Xã Hiệp Phước</t>
  </si>
  <si>
    <t>5004301</t>
  </si>
  <si>
    <t>Thị Trấn Cần Thạnh</t>
  </si>
  <si>
    <t>5004303</t>
  </si>
  <si>
    <t>Xã Long Hòa</t>
  </si>
  <si>
    <t>5004305</t>
  </si>
  <si>
    <t>Xã Lý Nhơn</t>
  </si>
  <si>
    <t>5004307</t>
  </si>
  <si>
    <t>Xã Thạnh An</t>
  </si>
  <si>
    <t>5004309</t>
  </si>
  <si>
    <t>Xã Tam Thôn Hiệp</t>
  </si>
  <si>
    <t>5004311</t>
  </si>
  <si>
    <t>Xã Bình Khánh</t>
  </si>
  <si>
    <t>5004313</t>
  </si>
  <si>
    <t>Xã An Thới Đông</t>
  </si>
  <si>
    <t>5004501</t>
  </si>
  <si>
    <t>Thị Trấn Củ Chi</t>
  </si>
  <si>
    <t>5004503</t>
  </si>
  <si>
    <t>Xã Phú Hòa Đông</t>
  </si>
  <si>
    <t>5004505</t>
  </si>
  <si>
    <t>Xã Tân Thạnh Đông</t>
  </si>
  <si>
    <t>5004507</t>
  </si>
  <si>
    <t>Xã Tân Thạnh Tây</t>
  </si>
  <si>
    <t>5004509</t>
  </si>
  <si>
    <t>5004511</t>
  </si>
  <si>
    <t>Xã Phước Vĩnh An</t>
  </si>
  <si>
    <t>5004513</t>
  </si>
  <si>
    <t>5004515</t>
  </si>
  <si>
    <t>Xã Tân An Hội</t>
  </si>
  <si>
    <t>5004517</t>
  </si>
  <si>
    <t>Xã Tân Thông Hội</t>
  </si>
  <si>
    <t>5004519</t>
  </si>
  <si>
    <t>Xã Tân Phú Trung</t>
  </si>
  <si>
    <t>5004521</t>
  </si>
  <si>
    <t>Xã Thái Mỹ</t>
  </si>
  <si>
    <t>5004523</t>
  </si>
  <si>
    <t>Xã Phước Thạnh</t>
  </si>
  <si>
    <t>5004525</t>
  </si>
  <si>
    <t>Xã An Nhơn Tây</t>
  </si>
  <si>
    <t>5004527</t>
  </si>
  <si>
    <t>Xã Trung Lập Thượng</t>
  </si>
  <si>
    <t>5004529</t>
  </si>
  <si>
    <t>Xã Phú Mỹ Hưng</t>
  </si>
  <si>
    <t>5004531</t>
  </si>
  <si>
    <t>5004533</t>
  </si>
  <si>
    <t>Xã Nhuận Đức</t>
  </si>
  <si>
    <t>5004535</t>
  </si>
  <si>
    <t>Xã Phạm Văn Cội</t>
  </si>
  <si>
    <t>5004537</t>
  </si>
  <si>
    <t>5004539</t>
  </si>
  <si>
    <t>5004541</t>
  </si>
  <si>
    <t>Xã Trung Lập Hạ</t>
  </si>
  <si>
    <t>5004701</t>
  </si>
  <si>
    <t>Thị Trấn Hóc Môn</t>
  </si>
  <si>
    <t>5004703</t>
  </si>
  <si>
    <t>Xã Tân Thới Nhì</t>
  </si>
  <si>
    <t>5004705</t>
  </si>
  <si>
    <t>5004707</t>
  </si>
  <si>
    <t>Xã Thới Tam Thôn</t>
  </si>
  <si>
    <t>5004709</t>
  </si>
  <si>
    <t>Xã Đông Thạnh</t>
  </si>
  <si>
    <t>5004711</t>
  </si>
  <si>
    <t>Xã Nhị Bình</t>
  </si>
  <si>
    <t>5004713</t>
  </si>
  <si>
    <t>Xã Xuân Thới Sơn</t>
  </si>
  <si>
    <t>5004715</t>
  </si>
  <si>
    <t>5004717</t>
  </si>
  <si>
    <t>Xã Xuân Thới Thượng</t>
  </si>
  <si>
    <t>5004719</t>
  </si>
  <si>
    <t>Xã Bà Điểm</t>
  </si>
  <si>
    <t>5004721</t>
  </si>
  <si>
    <t>Xã Trung Chánh</t>
  </si>
  <si>
    <t>5004723</t>
  </si>
  <si>
    <t>Xã Xuân Thới Đông</t>
  </si>
  <si>
    <t>5100101</t>
  </si>
  <si>
    <t>5100103</t>
  </si>
  <si>
    <t>Phường Duy Tân</t>
  </si>
  <si>
    <t>5100105</t>
  </si>
  <si>
    <t>5100107</t>
  </si>
  <si>
    <t>5100109</t>
  </si>
  <si>
    <t>5100111</t>
  </si>
  <si>
    <t>5100113</t>
  </si>
  <si>
    <t>Phường Trường Chinh</t>
  </si>
  <si>
    <t>5100115</t>
  </si>
  <si>
    <t>5100117</t>
  </si>
  <si>
    <t>5100121</t>
  </si>
  <si>
    <t>5100123</t>
  </si>
  <si>
    <t>Xã Đắk Cấm</t>
  </si>
  <si>
    <t>5100125</t>
  </si>
  <si>
    <t>Xã Kroong</t>
  </si>
  <si>
    <t>5100127</t>
  </si>
  <si>
    <t>Xã Ngọk Bay</t>
  </si>
  <si>
    <t>5100129</t>
  </si>
  <si>
    <t>5100131</t>
  </si>
  <si>
    <t>Xã Đắk Blà</t>
  </si>
  <si>
    <t>5100133</t>
  </si>
  <si>
    <t>Xã Ia Chim</t>
  </si>
  <si>
    <t>5100135</t>
  </si>
  <si>
    <t>5100137</t>
  </si>
  <si>
    <t>Xã Chư Hreng</t>
  </si>
  <si>
    <t>5100139</t>
  </si>
  <si>
    <t>Xã Đắk Rơ Wa</t>
  </si>
  <si>
    <t>5100141</t>
  </si>
  <si>
    <t>5100301</t>
  </si>
  <si>
    <t>Thị Trấn Đắk Glei</t>
  </si>
  <si>
    <t>5100303</t>
  </si>
  <si>
    <t>Xã Đắk Plô</t>
  </si>
  <si>
    <t>5100305</t>
  </si>
  <si>
    <t>Xã Đắk Man</t>
  </si>
  <si>
    <t>5100307</t>
  </si>
  <si>
    <t>Xã Đắk Nhoong</t>
  </si>
  <si>
    <t>5100309</t>
  </si>
  <si>
    <t>Xã Đắk Pék</t>
  </si>
  <si>
    <t>5100311</t>
  </si>
  <si>
    <t>Xã Đắk Choong</t>
  </si>
  <si>
    <t>5100313</t>
  </si>
  <si>
    <t>Xã Mường Hoong</t>
  </si>
  <si>
    <t>5100315</t>
  </si>
  <si>
    <t>5100317</t>
  </si>
  <si>
    <t>Xã Đắk Long</t>
  </si>
  <si>
    <t>5100319</t>
  </si>
  <si>
    <t>Xã Đắk Kroong</t>
  </si>
  <si>
    <t>5100321</t>
  </si>
  <si>
    <t>Xã Đắk Môn</t>
  </si>
  <si>
    <t>5100501</t>
  </si>
  <si>
    <t>Thị Trấn Plei Cần</t>
  </si>
  <si>
    <t>5100503</t>
  </si>
  <si>
    <t>Xã Đắk Ang</t>
  </si>
  <si>
    <t>5100505</t>
  </si>
  <si>
    <t>Xã Đắk Dục</t>
  </si>
  <si>
    <t>5100507</t>
  </si>
  <si>
    <t>Xã Đắk Nông</t>
  </si>
  <si>
    <t>5100509</t>
  </si>
  <si>
    <t>Xã Đắk Xú</t>
  </si>
  <si>
    <t>5100511</t>
  </si>
  <si>
    <t>Xã Pờ Y</t>
  </si>
  <si>
    <t>5100513</t>
  </si>
  <si>
    <t>Xã Sa Loong</t>
  </si>
  <si>
    <t>5100701</t>
  </si>
  <si>
    <t>Thị Trấn Đắk Tô</t>
  </si>
  <si>
    <t>5100703</t>
  </si>
  <si>
    <t>Xã Ngọk Tụ</t>
  </si>
  <si>
    <t>5100705</t>
  </si>
  <si>
    <t>Xã Đắk Rơ Nga</t>
  </si>
  <si>
    <t>5100707</t>
  </si>
  <si>
    <t>Xã Văn Lem</t>
  </si>
  <si>
    <t>5100709</t>
  </si>
  <si>
    <t>Xã Đắk Trăm</t>
  </si>
  <si>
    <t>5100711</t>
  </si>
  <si>
    <t>Xã Kon Đào</t>
  </si>
  <si>
    <t>5100713</t>
  </si>
  <si>
    <t>Xã Tân Cảnh</t>
  </si>
  <si>
    <t>5100715</t>
  </si>
  <si>
    <t>Xã Pô Kô</t>
  </si>
  <si>
    <t>5100717</t>
  </si>
  <si>
    <t>5100901</t>
  </si>
  <si>
    <t>Thị Trấn Kon Plông</t>
  </si>
  <si>
    <t>5100903</t>
  </si>
  <si>
    <t>Xã Đắk Ring</t>
  </si>
  <si>
    <t>5100905</t>
  </si>
  <si>
    <t>Xã Măng Buk</t>
  </si>
  <si>
    <t>5100907</t>
  </si>
  <si>
    <t>Xã Đăk Long</t>
  </si>
  <si>
    <t>5100909</t>
  </si>
  <si>
    <t>Xã Đắk Tăng</t>
  </si>
  <si>
    <t>5100911</t>
  </si>
  <si>
    <t>Xã Măng Cành</t>
  </si>
  <si>
    <t>5100913</t>
  </si>
  <si>
    <t>Xã Hiếu</t>
  </si>
  <si>
    <t>5100915</t>
  </si>
  <si>
    <t>Xã Pờ Ê</t>
  </si>
  <si>
    <t>5101101</t>
  </si>
  <si>
    <t>Thị Trấn Đắk Hà</t>
  </si>
  <si>
    <t>5101103</t>
  </si>
  <si>
    <t>Xã Đắk Pxi</t>
  </si>
  <si>
    <t>5101105</t>
  </si>
  <si>
    <t>Xã Đắk Hring</t>
  </si>
  <si>
    <t>5101107</t>
  </si>
  <si>
    <t>Xã Đắk Ui</t>
  </si>
  <si>
    <t>5101109</t>
  </si>
  <si>
    <t>Xã Ngok Wang</t>
  </si>
  <si>
    <t>5101111</t>
  </si>
  <si>
    <t>Xã Hà Mòn</t>
  </si>
  <si>
    <t>5101113</t>
  </si>
  <si>
    <t>Xã Ngok Réo</t>
  </si>
  <si>
    <t>5101115</t>
  </si>
  <si>
    <t>Xã Đắk La</t>
  </si>
  <si>
    <t>5101117</t>
  </si>
  <si>
    <t>Xã Đắk Mar</t>
  </si>
  <si>
    <t>5101301</t>
  </si>
  <si>
    <t>Thị Trấn Sa Thầy</t>
  </si>
  <si>
    <t>5101303</t>
  </si>
  <si>
    <t>Xã Rơ Kơi</t>
  </si>
  <si>
    <t>5101305</t>
  </si>
  <si>
    <t>Xã Mô Rai</t>
  </si>
  <si>
    <t>5101307</t>
  </si>
  <si>
    <t>Xã Sa Nhơn</t>
  </si>
  <si>
    <t>5101309</t>
  </si>
  <si>
    <t>Xã Sa Sơn</t>
  </si>
  <si>
    <t>5101311</t>
  </si>
  <si>
    <t>Xã Sa Nghĩa</t>
  </si>
  <si>
    <t>5101313</t>
  </si>
  <si>
    <t>Xã Sa Bình</t>
  </si>
  <si>
    <t>5101315</t>
  </si>
  <si>
    <t>Xã Ya Xiêr</t>
  </si>
  <si>
    <t>5101317</t>
  </si>
  <si>
    <t>Xã Ya Ly</t>
  </si>
  <si>
    <t>5101319</t>
  </si>
  <si>
    <t>Xã Hơ Moong</t>
  </si>
  <si>
    <t>5101501</t>
  </si>
  <si>
    <t>Xã Văn Xuôi</t>
  </si>
  <si>
    <t>5101503</t>
  </si>
  <si>
    <t>Xã Đắk Na</t>
  </si>
  <si>
    <t>5101505</t>
  </si>
  <si>
    <t>Xã Măng Ri</t>
  </si>
  <si>
    <t>5101507</t>
  </si>
  <si>
    <t>Xã Ngọk Lây</t>
  </si>
  <si>
    <t>5101509</t>
  </si>
  <si>
    <t>Xã Đắk Sao</t>
  </si>
  <si>
    <t>5101511</t>
  </si>
  <si>
    <t>Xã Đắk Tơ Kan</t>
  </si>
  <si>
    <t>5101513</t>
  </si>
  <si>
    <t>Xã Tu Mơ Rông</t>
  </si>
  <si>
    <t>5101515</t>
  </si>
  <si>
    <t>Xã Ngok Yêu</t>
  </si>
  <si>
    <t>5101517</t>
  </si>
  <si>
    <t>Xã Đắk Hà</t>
  </si>
  <si>
    <t>5101519</t>
  </si>
  <si>
    <t>Xã Tê Xăng</t>
  </si>
  <si>
    <t>5101521</t>
  </si>
  <si>
    <t>Xã Đăk Rơ Ông</t>
  </si>
  <si>
    <t>5101701</t>
  </si>
  <si>
    <t>Thị Trấn Con Rẫy</t>
  </si>
  <si>
    <t>5101703</t>
  </si>
  <si>
    <t>5101705</t>
  </si>
  <si>
    <t>Xã Đăk Ruồng</t>
  </si>
  <si>
    <t>5101707</t>
  </si>
  <si>
    <t>Xã Đăk Tờ Re</t>
  </si>
  <si>
    <t>5101709</t>
  </si>
  <si>
    <t>Xã Đăk Pờ Ne</t>
  </si>
  <si>
    <t>5101711</t>
  </si>
  <si>
    <t>Xã Đăk Tờ Lùng</t>
  </si>
  <si>
    <t>5101713</t>
  </si>
  <si>
    <t>Xã Đăk Kôi</t>
  </si>
  <si>
    <t>5200101</t>
  </si>
  <si>
    <t>5200103</t>
  </si>
  <si>
    <t>5200105</t>
  </si>
  <si>
    <t>5200107</t>
  </si>
  <si>
    <t>5200109</t>
  </si>
  <si>
    <t>Phường Hòa Xuân</t>
  </si>
  <si>
    <t>5200111</t>
  </si>
  <si>
    <t>Phường Thành Nhất</t>
  </si>
  <si>
    <t>5200113</t>
  </si>
  <si>
    <t>5200115</t>
  </si>
  <si>
    <t>Xã Hòa Khánh</t>
  </si>
  <si>
    <t>5200117</t>
  </si>
  <si>
    <t>Phường Tân Lợi</t>
  </si>
  <si>
    <t>5200119</t>
  </si>
  <si>
    <t>Phường Hòa Phú</t>
  </si>
  <si>
    <t>5200121</t>
  </si>
  <si>
    <t>5200123</t>
  </si>
  <si>
    <t>5200125</t>
  </si>
  <si>
    <t>Phường Tân Tiến</t>
  </si>
  <si>
    <t>5200127</t>
  </si>
  <si>
    <t>Phường Tự An</t>
  </si>
  <si>
    <t>5200129</t>
  </si>
  <si>
    <t>Phường Ea Tam</t>
  </si>
  <si>
    <t>5200131</t>
  </si>
  <si>
    <t>Phường Khánh Xuân</t>
  </si>
  <si>
    <t>5200133</t>
  </si>
  <si>
    <t>5200135</t>
  </si>
  <si>
    <t>Xã Cư Ebua</t>
  </si>
  <si>
    <t>5200137</t>
  </si>
  <si>
    <t>Xã Eatu</t>
  </si>
  <si>
    <t>5200139</t>
  </si>
  <si>
    <t>5200141</t>
  </si>
  <si>
    <t>Xã Ea Kao</t>
  </si>
  <si>
    <t>5200301</t>
  </si>
  <si>
    <t>Thị Trấn Ea Drăng</t>
  </si>
  <si>
    <t>5200303</t>
  </si>
  <si>
    <t>Xã Ea H''leo</t>
  </si>
  <si>
    <t>5200305</t>
  </si>
  <si>
    <t>Xã Ea Sol</t>
  </si>
  <si>
    <t>5200307</t>
  </si>
  <si>
    <t>Xã Ea Ral</t>
  </si>
  <si>
    <t>5200309</t>
  </si>
  <si>
    <t>Xã Ea Wy</t>
  </si>
  <si>
    <t>5200311</t>
  </si>
  <si>
    <t>Xã Cư Mốt</t>
  </si>
  <si>
    <t>5200313</t>
  </si>
  <si>
    <t>Xã Ea Hiao</t>
  </si>
  <si>
    <t>5200315</t>
  </si>
  <si>
    <t>Xã Ea Khăl</t>
  </si>
  <si>
    <t>5200317</t>
  </si>
  <si>
    <t>Xã Dlie Yang</t>
  </si>
  <si>
    <t>5200319</t>
  </si>
  <si>
    <t>Xã Ea Nam</t>
  </si>
  <si>
    <t>5200321</t>
  </si>
  <si>
    <t>Xã Ea Tir</t>
  </si>
  <si>
    <t>5200323</t>
  </si>
  <si>
    <t>Xã Cư A Mung</t>
  </si>
  <si>
    <t>5200501</t>
  </si>
  <si>
    <t>Thị Trấn Ea Súp</t>
  </si>
  <si>
    <t>5200503</t>
  </si>
  <si>
    <t>Xã Ea Rốk</t>
  </si>
  <si>
    <t>5200505</t>
  </si>
  <si>
    <t>Xã Ea Lê</t>
  </si>
  <si>
    <t>5200507</t>
  </si>
  <si>
    <t>Xã Ea Bung</t>
  </si>
  <si>
    <t>5200509</t>
  </si>
  <si>
    <t>Xã Cư M''lan</t>
  </si>
  <si>
    <t>5200511</t>
  </si>
  <si>
    <t>Xã Ia Lốp</t>
  </si>
  <si>
    <t>5200513</t>
  </si>
  <si>
    <t>Xã Ya Tơ Mốt</t>
  </si>
  <si>
    <t>5200515</t>
  </si>
  <si>
    <t>Xã Cư Kbang</t>
  </si>
  <si>
    <t>5200517</t>
  </si>
  <si>
    <t>Xã Ia Jlơi</t>
  </si>
  <si>
    <t>5200519</t>
  </si>
  <si>
    <t>Xã Ia Rvê</t>
  </si>
  <si>
    <t>5200701</t>
  </si>
  <si>
    <t>Thị Trấn Krông Năng</t>
  </si>
  <si>
    <t>5200703</t>
  </si>
  <si>
    <t>Xã Ea Tóh</t>
  </si>
  <si>
    <t>5200705</t>
  </si>
  <si>
    <t>Xã Ea Tam</t>
  </si>
  <si>
    <t>5200707</t>
  </si>
  <si>
    <t>5200709</t>
  </si>
  <si>
    <t>5200711</t>
  </si>
  <si>
    <t>Xã Ea Hồ</t>
  </si>
  <si>
    <t>5200713</t>
  </si>
  <si>
    <t>5200715</t>
  </si>
  <si>
    <t>Xã Ea Tân</t>
  </si>
  <si>
    <t>5200717</t>
  </si>
  <si>
    <t>Xã Chư Klông</t>
  </si>
  <si>
    <t>5200719</t>
  </si>
  <si>
    <t>Xã Đliê Ya</t>
  </si>
  <si>
    <t>5200721</t>
  </si>
  <si>
    <t>Xã Ea Puh</t>
  </si>
  <si>
    <t>5200723</t>
  </si>
  <si>
    <t>Xã Ea Dăh</t>
  </si>
  <si>
    <t>5200903</t>
  </si>
  <si>
    <t>Xã Cư Né</t>
  </si>
  <si>
    <t>5200904</t>
  </si>
  <si>
    <t>Xã Chứ Kbô</t>
  </si>
  <si>
    <t>5200905</t>
  </si>
  <si>
    <t>Xã Cư Pơng</t>
  </si>
  <si>
    <t>5200907</t>
  </si>
  <si>
    <t>Xã Pơng Drang</t>
  </si>
  <si>
    <t>5200908</t>
  </si>
  <si>
    <t>Xã Ea Ngai</t>
  </si>
  <si>
    <t>5200917</t>
  </si>
  <si>
    <t>Xã Ea Sin</t>
  </si>
  <si>
    <t>5201101</t>
  </si>
  <si>
    <t>Xã Krông Na</t>
  </si>
  <si>
    <t>5201103</t>
  </si>
  <si>
    <t>Xã Ea Huar</t>
  </si>
  <si>
    <t>5201105</t>
  </si>
  <si>
    <t>Xã Ea Wer</t>
  </si>
  <si>
    <t>5201107</t>
  </si>
  <si>
    <t>Xã Cuôr Knia</t>
  </si>
  <si>
    <t>5201109</t>
  </si>
  <si>
    <t>Xã Ea Bar</t>
  </si>
  <si>
    <t>5201111</t>
  </si>
  <si>
    <t>Xã Ea Nuôl</t>
  </si>
  <si>
    <t>5201113</t>
  </si>
  <si>
    <t>5201115</t>
  </si>
  <si>
    <t>Xã Ea R''bin</t>
  </si>
  <si>
    <t>5201117</t>
  </si>
  <si>
    <t>Xã Đắk R''tíh</t>
  </si>
  <si>
    <t>5201119</t>
  </si>
  <si>
    <t>Xã Nam Ka</t>
  </si>
  <si>
    <t>5201301</t>
  </si>
  <si>
    <t>Thị Trấn Ea Pốk</t>
  </si>
  <si>
    <t>5201303</t>
  </si>
  <si>
    <t>Thị Trấn Quảng Phú</t>
  </si>
  <si>
    <t>5201305</t>
  </si>
  <si>
    <t>5201307</t>
  </si>
  <si>
    <t>Xã Ea Kiết</t>
  </si>
  <si>
    <t>5201309</t>
  </si>
  <si>
    <t>Xã Ea Tar</t>
  </si>
  <si>
    <t>5201311</t>
  </si>
  <si>
    <t>Xã Cư Dliê M''nông</t>
  </si>
  <si>
    <t>5201313</t>
  </si>
  <si>
    <t>Xã Ea H''đinh</t>
  </si>
  <si>
    <t>5201315</t>
  </si>
  <si>
    <t>Xã Ea Tul</t>
  </si>
  <si>
    <t>5201317</t>
  </si>
  <si>
    <t>Xã Ea Kpam</t>
  </si>
  <si>
    <t>5201319</t>
  </si>
  <si>
    <t>Xã Ea M''dróh</t>
  </si>
  <si>
    <t>5201321</t>
  </si>
  <si>
    <t>Xã Cư M''gar</t>
  </si>
  <si>
    <t>5201323</t>
  </si>
  <si>
    <t>Xã Ea D''rơng</t>
  </si>
  <si>
    <t>5201325</t>
  </si>
  <si>
    <t>Xã Ea M''nang</t>
  </si>
  <si>
    <t>5201327</t>
  </si>
  <si>
    <t>Xã Cư Suê</t>
  </si>
  <si>
    <t>5201329</t>
  </si>
  <si>
    <t>Xã Cuôr Đăng</t>
  </si>
  <si>
    <t>5201331</t>
  </si>
  <si>
    <t>Xã Ea Kuêh</t>
  </si>
  <si>
    <t>5201333</t>
  </si>
  <si>
    <t>Xã Quảng Hiệp</t>
  </si>
  <si>
    <t>5201501</t>
  </si>
  <si>
    <t>Thị Trấn Ea Kar</t>
  </si>
  <si>
    <t>5201503</t>
  </si>
  <si>
    <t>Thị Trấn Ea Knốp</t>
  </si>
  <si>
    <t>5201505</t>
  </si>
  <si>
    <t>Xã Ea Sô</t>
  </si>
  <si>
    <t>5201507</t>
  </si>
  <si>
    <t>5201509</t>
  </si>
  <si>
    <t>Xã Cư Huê</t>
  </si>
  <si>
    <t>5201511</t>
  </si>
  <si>
    <t>Xã Ea Tih</t>
  </si>
  <si>
    <t>5201513</t>
  </si>
  <si>
    <t>Xã Ea Đar</t>
  </si>
  <si>
    <t>5201515</t>
  </si>
  <si>
    <t>Xã Ea Kmút</t>
  </si>
  <si>
    <t>5201517</t>
  </si>
  <si>
    <t>Xã Cư Ni</t>
  </si>
  <si>
    <t>5201519</t>
  </si>
  <si>
    <t>Xã Ea Păl</t>
  </si>
  <si>
    <t>5201521</t>
  </si>
  <si>
    <t>Xã Ea Ô</t>
  </si>
  <si>
    <t>5201523</t>
  </si>
  <si>
    <t>Xã Cư Yang</t>
  </si>
  <si>
    <t>5201525</t>
  </si>
  <si>
    <t>Xã Cư Bong</t>
  </si>
  <si>
    <t>5201527</t>
  </si>
  <si>
    <t>5201529</t>
  </si>
  <si>
    <t>Xã Cư Prông</t>
  </si>
  <si>
    <t>5201531</t>
  </si>
  <si>
    <t>Xã Cư Elang</t>
  </si>
  <si>
    <t>5201701</t>
  </si>
  <si>
    <t>Thị Trấn M''đrắk</t>
  </si>
  <si>
    <t>5201703</t>
  </si>
  <si>
    <t>Xã Cư Prao</t>
  </si>
  <si>
    <t>5201705</t>
  </si>
  <si>
    <t>Xã Ea Pil</t>
  </si>
  <si>
    <t>5201707</t>
  </si>
  <si>
    <t>Xã Ea Lai</t>
  </si>
  <si>
    <t>5201709</t>
  </si>
  <si>
    <t>Xã Ea H''mlay</t>
  </si>
  <si>
    <t>5201711</t>
  </si>
  <si>
    <t>Xã Krông Jing</t>
  </si>
  <si>
    <t>5201713</t>
  </si>
  <si>
    <t>Xã Ea M''doal</t>
  </si>
  <si>
    <t>5201715</t>
  </si>
  <si>
    <t>Xã Ea Riêng</t>
  </si>
  <si>
    <t>5201717</t>
  </si>
  <si>
    <t>Xã Cư M''ta</t>
  </si>
  <si>
    <t>5201719</t>
  </si>
  <si>
    <t>Xã Cư Króa</t>
  </si>
  <si>
    <t>5201721</t>
  </si>
  <si>
    <t>Xã Krông Á</t>
  </si>
  <si>
    <t>5201723</t>
  </si>
  <si>
    <t>Xã Ea Trang</t>
  </si>
  <si>
    <t>5201725</t>
  </si>
  <si>
    <t>Xã Cư San</t>
  </si>
  <si>
    <t>5201901</t>
  </si>
  <si>
    <t>Thị Trấn Phước An</t>
  </si>
  <si>
    <t>5201903</t>
  </si>
  <si>
    <t>Xã Krông Búk</t>
  </si>
  <si>
    <t>5201905</t>
  </si>
  <si>
    <t>Xã Ea Kly</t>
  </si>
  <si>
    <t>5201907</t>
  </si>
  <si>
    <t>Xã Ea Kênh</t>
  </si>
  <si>
    <t>5201909</t>
  </si>
  <si>
    <t>Xã Ea Phê</t>
  </si>
  <si>
    <t>5201911</t>
  </si>
  <si>
    <t>Xã Ea Knuêc</t>
  </si>
  <si>
    <t>5201913</t>
  </si>
  <si>
    <t>Xã Ea Yông</t>
  </si>
  <si>
    <t>5201915</t>
  </si>
  <si>
    <t>5201917</t>
  </si>
  <si>
    <t>Xã Ea Kuăng</t>
  </si>
  <si>
    <t>5201919</t>
  </si>
  <si>
    <t>Xã Hòa Đông</t>
  </si>
  <si>
    <t>5201921</t>
  </si>
  <si>
    <t>Xã Ea Hiu</t>
  </si>
  <si>
    <t>5201923</t>
  </si>
  <si>
    <t>5201925</t>
  </si>
  <si>
    <t>5201927</t>
  </si>
  <si>
    <t>Xã Vụ Bổn</t>
  </si>
  <si>
    <t>5201929</t>
  </si>
  <si>
    <t>Xã Ea Uy</t>
  </si>
  <si>
    <t>5201931</t>
  </si>
  <si>
    <t>Xã Ea Yiêng</t>
  </si>
  <si>
    <t>5202101</t>
  </si>
  <si>
    <t>Xã Cư Ê Wi</t>
  </si>
  <si>
    <t>5202103</t>
  </si>
  <si>
    <t>Xã Ea Ktur</t>
  </si>
  <si>
    <t>5202105</t>
  </si>
  <si>
    <t>Xã Ea Tiêu</t>
  </si>
  <si>
    <t>5202107</t>
  </si>
  <si>
    <t>Xã Ea Bhốk</t>
  </si>
  <si>
    <t>5202109</t>
  </si>
  <si>
    <t>Xã Ea Hu</t>
  </si>
  <si>
    <t>5202111</t>
  </si>
  <si>
    <t>Xã Hòa Hiệp</t>
  </si>
  <si>
    <t>5202113</t>
  </si>
  <si>
    <t>Xã Dray Bhăng</t>
  </si>
  <si>
    <t>5202115</t>
  </si>
  <si>
    <t>Xã Ea Ning</t>
  </si>
  <si>
    <t>5202301</t>
  </si>
  <si>
    <t>Thị Trấn Buôn Trấp</t>
  </si>
  <si>
    <t>5202303</t>
  </si>
  <si>
    <t>Xã Ea Na</t>
  </si>
  <si>
    <t>5202305</t>
  </si>
  <si>
    <t>Xã Ea Bông</t>
  </si>
  <si>
    <t>5202307</t>
  </si>
  <si>
    <t>Xã Đur Kmăl</t>
  </si>
  <si>
    <t>5202309</t>
  </si>
  <si>
    <t>5202311</t>
  </si>
  <si>
    <t>5202313</t>
  </si>
  <si>
    <t>Xã Bănga Drênh</t>
  </si>
  <si>
    <t>5202315</t>
  </si>
  <si>
    <t>Xã Dray Sáp</t>
  </si>
  <si>
    <t>5202501</t>
  </si>
  <si>
    <t>Thị Trấn Krông Kmar</t>
  </si>
  <si>
    <t>5202503</t>
  </si>
  <si>
    <t>Xã Dang Kang</t>
  </si>
  <si>
    <t>5202505</t>
  </si>
  <si>
    <t>Xã Cư Kty</t>
  </si>
  <si>
    <t>5202507</t>
  </si>
  <si>
    <t>5202509</t>
  </si>
  <si>
    <t>Xã Hòa Tân</t>
  </si>
  <si>
    <t>5202511</t>
  </si>
  <si>
    <t>5202513</t>
  </si>
  <si>
    <t>Xã Hòa Lễ</t>
  </si>
  <si>
    <t>5202515</t>
  </si>
  <si>
    <t>Xã Ea Trul</t>
  </si>
  <si>
    <t>5202517</t>
  </si>
  <si>
    <t>Xã Khuê Ngọc Điền</t>
  </si>
  <si>
    <t>5202519</t>
  </si>
  <si>
    <t>Xã Cư Pui</t>
  </si>
  <si>
    <t>5202521</t>
  </si>
  <si>
    <t>5202523</t>
  </si>
  <si>
    <t>Xã Cư Drăm</t>
  </si>
  <si>
    <t>5202525</t>
  </si>
  <si>
    <t>Xã Yang Mao</t>
  </si>
  <si>
    <t>5202527</t>
  </si>
  <si>
    <t>Xã Yang Reh</t>
  </si>
  <si>
    <t>5202701</t>
  </si>
  <si>
    <t>Thị Trấn Liên Sơn</t>
  </si>
  <si>
    <t>5202703</t>
  </si>
  <si>
    <t>Xã Yang Tao</t>
  </si>
  <si>
    <t>5202705</t>
  </si>
  <si>
    <t>Xã Bông Krang</t>
  </si>
  <si>
    <t>5202707</t>
  </si>
  <si>
    <t>Xã Đắk Liêng</t>
  </si>
  <si>
    <t>5202709</t>
  </si>
  <si>
    <t>Xã Buôn Triết</t>
  </si>
  <si>
    <t>5202711</t>
  </si>
  <si>
    <t>Xã Buôn Tría</t>
  </si>
  <si>
    <t>5202713</t>
  </si>
  <si>
    <t>Xã Đắk Phơi</t>
  </si>
  <si>
    <t>5202715</t>
  </si>
  <si>
    <t>Xã Đắk Nuê</t>
  </si>
  <si>
    <t>5202717</t>
  </si>
  <si>
    <t>Xã Krông Nô</t>
  </si>
  <si>
    <t>5202719</t>
  </si>
  <si>
    <t>5202721</t>
  </si>
  <si>
    <t>5202901</t>
  </si>
  <si>
    <t>Phường Đạt Hiếu</t>
  </si>
  <si>
    <t>5202903</t>
  </si>
  <si>
    <t>5202905</t>
  </si>
  <si>
    <t>5202907</t>
  </si>
  <si>
    <t>5202909</t>
  </si>
  <si>
    <t>5202911</t>
  </si>
  <si>
    <t>Phường Thiện An</t>
  </si>
  <si>
    <t>5202913</t>
  </si>
  <si>
    <t>5202915</t>
  </si>
  <si>
    <t>Xã Ea Siên</t>
  </si>
  <si>
    <t>5202917</t>
  </si>
  <si>
    <t>Xã Ea Đê</t>
  </si>
  <si>
    <t>5202919</t>
  </si>
  <si>
    <t>Xã Cư Bao</t>
  </si>
  <si>
    <t>5202921</t>
  </si>
  <si>
    <t>5202923</t>
  </si>
  <si>
    <t>Xã Ea Drông</t>
  </si>
  <si>
    <t>5202925</t>
  </si>
  <si>
    <t>Xã Ea Blang</t>
  </si>
  <si>
    <t>5300101</t>
  </si>
  <si>
    <t>Phường Đắk R''moan</t>
  </si>
  <si>
    <t>5300103</t>
  </si>
  <si>
    <t>Phường Nghĩa Trung</t>
  </si>
  <si>
    <t>5300105</t>
  </si>
  <si>
    <t>5300107</t>
  </si>
  <si>
    <t>Phường Nghĩa Đức</t>
  </si>
  <si>
    <t>5300109</t>
  </si>
  <si>
    <t>Phường Nghĩa Thành</t>
  </si>
  <si>
    <t>5300111</t>
  </si>
  <si>
    <t>Phường Nghĩa Phú</t>
  </si>
  <si>
    <t>5300113</t>
  </si>
  <si>
    <t>5300115</t>
  </si>
  <si>
    <t>Xã Đắk Nia</t>
  </si>
  <si>
    <t>5300301</t>
  </si>
  <si>
    <t>Thị Trấn Đắk Mil</t>
  </si>
  <si>
    <t>5300303</t>
  </si>
  <si>
    <t>Xã Đắk R''la</t>
  </si>
  <si>
    <t>5300305</t>
  </si>
  <si>
    <t>Xã Đắk Gằn</t>
  </si>
  <si>
    <t>5300307</t>
  </si>
  <si>
    <t>Xã Đức Mạnh</t>
  </si>
  <si>
    <t>5300309</t>
  </si>
  <si>
    <t>Xã Đắk Lao</t>
  </si>
  <si>
    <t>5300311</t>
  </si>
  <si>
    <t>Xã Đắk Sắk</t>
  </si>
  <si>
    <t>5300313</t>
  </si>
  <si>
    <t>5300315</t>
  </si>
  <si>
    <t>Xã Thuận An</t>
  </si>
  <si>
    <t>5300317</t>
  </si>
  <si>
    <t>Xã Đắk N''drót</t>
  </si>
  <si>
    <t>5300319</t>
  </si>
  <si>
    <t>5300501</t>
  </si>
  <si>
    <t>Thị Trấn Đắk Mâm</t>
  </si>
  <si>
    <t>5300503</t>
  </si>
  <si>
    <t>Xã Đắk Sôr</t>
  </si>
  <si>
    <t>5300505</t>
  </si>
  <si>
    <t>Xã Nam Đà</t>
  </si>
  <si>
    <t>5300507</t>
  </si>
  <si>
    <t>Xã Buôn Choah</t>
  </si>
  <si>
    <t>5300509</t>
  </si>
  <si>
    <t>Xã Đắk Drô</t>
  </si>
  <si>
    <t>5300511</t>
  </si>
  <si>
    <t>Xã Nâm Nung</t>
  </si>
  <si>
    <t>5300513</t>
  </si>
  <si>
    <t>Xã Đức Xuyên</t>
  </si>
  <si>
    <t>5300515</t>
  </si>
  <si>
    <t>Xã Nậm N''dir</t>
  </si>
  <si>
    <t>5300517</t>
  </si>
  <si>
    <t>Xã Đắk Nang</t>
  </si>
  <si>
    <t>5300519</t>
  </si>
  <si>
    <t>5300701</t>
  </si>
  <si>
    <t>Thị Trấn Đức An</t>
  </si>
  <si>
    <t>5300703</t>
  </si>
  <si>
    <t>5300705</t>
  </si>
  <si>
    <t>Xã Thuận Hạnh</t>
  </si>
  <si>
    <t>5300707</t>
  </si>
  <si>
    <t>Xã Đắk N''drung</t>
  </si>
  <si>
    <t>5300709</t>
  </si>
  <si>
    <t>5300711</t>
  </si>
  <si>
    <t>Xã Đắk Môl</t>
  </si>
  <si>
    <t>5300713</t>
  </si>
  <si>
    <t>5300715</t>
  </si>
  <si>
    <t>Xã Đăk Hòa</t>
  </si>
  <si>
    <t>5300717</t>
  </si>
  <si>
    <t>Xã Nâm N''jang</t>
  </si>
  <si>
    <t>5300901</t>
  </si>
  <si>
    <t>Thị Trấn Kiến Đức</t>
  </si>
  <si>
    <t>5300903</t>
  </si>
  <si>
    <t>5300905</t>
  </si>
  <si>
    <t>Xã Đắk Ru</t>
  </si>
  <si>
    <t>5300909</t>
  </si>
  <si>
    <t>5300911</t>
  </si>
  <si>
    <t>Xã Nhân Cơ</t>
  </si>
  <si>
    <t>5300912</t>
  </si>
  <si>
    <t>Xã Đắk Wer</t>
  </si>
  <si>
    <t>5300913</t>
  </si>
  <si>
    <t>Xã Kiến Thành</t>
  </si>
  <si>
    <t>5300915</t>
  </si>
  <si>
    <t>Xã Quảng Tín</t>
  </si>
  <si>
    <t>5300917</t>
  </si>
  <si>
    <t>Xã Đạo Nghĩa</t>
  </si>
  <si>
    <t>5300919</t>
  </si>
  <si>
    <t>Xã Đắk Sin</t>
  </si>
  <si>
    <t>5301101</t>
  </si>
  <si>
    <t>5301103</t>
  </si>
  <si>
    <t>Xã Đắk Ha</t>
  </si>
  <si>
    <t>5301105</t>
  </si>
  <si>
    <t>Xã Đắk R''măng</t>
  </si>
  <si>
    <t>5301107</t>
  </si>
  <si>
    <t>5301109</t>
  </si>
  <si>
    <t>Xã Đắk Plao</t>
  </si>
  <si>
    <t>5301111</t>
  </si>
  <si>
    <t>Xã Đắk Som</t>
  </si>
  <si>
    <t>5301113</t>
  </si>
  <si>
    <t>5301115</t>
  </si>
  <si>
    <t>Xã Quảng Hà</t>
  </si>
  <si>
    <t>5301301</t>
  </si>
  <si>
    <t>Thị Trấn Ea T''ling</t>
  </si>
  <si>
    <t>5301303</t>
  </si>
  <si>
    <t>Xã Ea Pô</t>
  </si>
  <si>
    <t>5301305</t>
  </si>
  <si>
    <t>Xã Nam Dong</t>
  </si>
  <si>
    <t>5301307</t>
  </si>
  <si>
    <t>Xã Cư Knia</t>
  </si>
  <si>
    <t>5301309</t>
  </si>
  <si>
    <t>Xã Đăk Đrông</t>
  </si>
  <si>
    <t>5301311</t>
  </si>
  <si>
    <t>Xã Đắk Wil</t>
  </si>
  <si>
    <t>5301313</t>
  </si>
  <si>
    <t>Xã Tâm Thắng</t>
  </si>
  <si>
    <t>5301315</t>
  </si>
  <si>
    <t>Xã Trúc Sơn</t>
  </si>
  <si>
    <t>5301501</t>
  </si>
  <si>
    <t>Xã Đăk Ngọ</t>
  </si>
  <si>
    <t>5301503</t>
  </si>
  <si>
    <t>Xã Đăk Búk So</t>
  </si>
  <si>
    <t>5301505</t>
  </si>
  <si>
    <t>Xã Đăk R''tíh</t>
  </si>
  <si>
    <t>5301507</t>
  </si>
  <si>
    <t>5301509</t>
  </si>
  <si>
    <t>5301511</t>
  </si>
  <si>
    <t>Xã Quảng Trực</t>
  </si>
  <si>
    <t>5400101</t>
  </si>
  <si>
    <t>5400103</t>
  </si>
  <si>
    <t>5400105</t>
  </si>
  <si>
    <t>5400107</t>
  </si>
  <si>
    <t>5400109</t>
  </si>
  <si>
    <t>5400111</t>
  </si>
  <si>
    <t>5400113</t>
  </si>
  <si>
    <t>5400115</t>
  </si>
  <si>
    <t>5400117</t>
  </si>
  <si>
    <t>5400119</t>
  </si>
  <si>
    <t>5400121</t>
  </si>
  <si>
    <t>5400123</t>
  </si>
  <si>
    <t>5400125</t>
  </si>
  <si>
    <t>5400127</t>
  </si>
  <si>
    <t>5400129</t>
  </si>
  <si>
    <t>Xã Tà Nung</t>
  </si>
  <si>
    <t>5400301</t>
  </si>
  <si>
    <t>5400303</t>
  </si>
  <si>
    <t>5400305</t>
  </si>
  <si>
    <t>Phường Lộc Phát</t>
  </si>
  <si>
    <t>5400307</t>
  </si>
  <si>
    <t>Phường Lộc Tiến</t>
  </si>
  <si>
    <t>5400309</t>
  </si>
  <si>
    <t>Phường B''lao</t>
  </si>
  <si>
    <t>5400311</t>
  </si>
  <si>
    <t>Phường Lộc Sơn</t>
  </si>
  <si>
    <t>5400313</t>
  </si>
  <si>
    <t>Xã Đam Bri</t>
  </si>
  <si>
    <t>5400315</t>
  </si>
  <si>
    <t>Xã Lộc Thanh</t>
  </si>
  <si>
    <t>5400317</t>
  </si>
  <si>
    <t>Xã Lộc Nga</t>
  </si>
  <si>
    <t>5400319</t>
  </si>
  <si>
    <t>Xã Lộc Châu</t>
  </si>
  <si>
    <t>5400320</t>
  </si>
  <si>
    <t>Xã Đại Lào</t>
  </si>
  <si>
    <t>5400501</t>
  </si>
  <si>
    <t>Thị Trấn Lạc Dương</t>
  </si>
  <si>
    <t>5400503</t>
  </si>
  <si>
    <t>Xã Đạ Chais</t>
  </si>
  <si>
    <t>5400505</t>
  </si>
  <si>
    <t>Xã Đạ Sar</t>
  </si>
  <si>
    <t>5400507</t>
  </si>
  <si>
    <t>Xã Đạ Nhim</t>
  </si>
  <si>
    <t>5400509</t>
  </si>
  <si>
    <t>Xã Lát</t>
  </si>
  <si>
    <t>5400511</t>
  </si>
  <si>
    <t>Xã Đưng Knớ</t>
  </si>
  <si>
    <t>5400701</t>
  </si>
  <si>
    <t>5400703</t>
  </si>
  <si>
    <t>Thị Trấn D''ran</t>
  </si>
  <si>
    <t>5400705</t>
  </si>
  <si>
    <t>Xã Lạc Xuân</t>
  </si>
  <si>
    <t>5400707</t>
  </si>
  <si>
    <t>Xã Lạc Lâm</t>
  </si>
  <si>
    <t>5400709</t>
  </si>
  <si>
    <t>Xã Ka Đô</t>
  </si>
  <si>
    <t>5400711</t>
  </si>
  <si>
    <t>Xã Quảng Lập</t>
  </si>
  <si>
    <t>5400713</t>
  </si>
  <si>
    <t>Xã P''róh</t>
  </si>
  <si>
    <t>5400715</t>
  </si>
  <si>
    <t>Xã K''đơn</t>
  </si>
  <si>
    <t>5400717</t>
  </si>
  <si>
    <t>Xã Tu Tra</t>
  </si>
  <si>
    <t>5400719</t>
  </si>
  <si>
    <t>Xã Đạ Ròn</t>
  </si>
  <si>
    <t>5400901</t>
  </si>
  <si>
    <t>Thị Trấn Liên Nghĩa</t>
  </si>
  <si>
    <t>5400903</t>
  </si>
  <si>
    <t>Xã Hiệp Thạnh</t>
  </si>
  <si>
    <t>5400905</t>
  </si>
  <si>
    <t>5400907</t>
  </si>
  <si>
    <t>5400909</t>
  </si>
  <si>
    <t>Xã N''thol Hạ</t>
  </si>
  <si>
    <t>5400911</t>
  </si>
  <si>
    <t>5400913</t>
  </si>
  <si>
    <t>Xã Phú Hội</t>
  </si>
  <si>
    <t>5400915</t>
  </si>
  <si>
    <t>Xã Ninh Gia</t>
  </si>
  <si>
    <t>5400917</t>
  </si>
  <si>
    <t>Xã Tà Hine</t>
  </si>
  <si>
    <t>5400919</t>
  </si>
  <si>
    <t>Xã Ninh Loan</t>
  </si>
  <si>
    <t>5400921</t>
  </si>
  <si>
    <t>Xã Đà Loan</t>
  </si>
  <si>
    <t>5400923</t>
  </si>
  <si>
    <t>Xã Tà Năng</t>
  </si>
  <si>
    <t>5400925</t>
  </si>
  <si>
    <t>5400927</t>
  </si>
  <si>
    <t>5401101</t>
  </si>
  <si>
    <t>Thị Trấn Đinh Văn</t>
  </si>
  <si>
    <t>5401103</t>
  </si>
  <si>
    <t>Thị Trấn Nam Ban</t>
  </si>
  <si>
    <t>5401105</t>
  </si>
  <si>
    <t>Xã Đạ Đờn</t>
  </si>
  <si>
    <t>5401107</t>
  </si>
  <si>
    <t>Xã Phi Tô</t>
  </si>
  <si>
    <t>5401109</t>
  </si>
  <si>
    <t>5401111</t>
  </si>
  <si>
    <t>5401113</t>
  </si>
  <si>
    <t>5401115</t>
  </si>
  <si>
    <t>5401117</t>
  </si>
  <si>
    <t>5401119</t>
  </si>
  <si>
    <t>5401121</t>
  </si>
  <si>
    <t>5401123</t>
  </si>
  <si>
    <t>5401125</t>
  </si>
  <si>
    <t>5401127</t>
  </si>
  <si>
    <t>5401129</t>
  </si>
  <si>
    <t>5401131</t>
  </si>
  <si>
    <t>5401301</t>
  </si>
  <si>
    <t>Thị Trấn Lộc Thắng</t>
  </si>
  <si>
    <t>5401303</t>
  </si>
  <si>
    <t>Xã Lộc Bảo</t>
  </si>
  <si>
    <t>5401305</t>
  </si>
  <si>
    <t>Xã Lộc Bắc</t>
  </si>
  <si>
    <t>5401307</t>
  </si>
  <si>
    <t>Xã Lộc Lâm</t>
  </si>
  <si>
    <t>5401309</t>
  </si>
  <si>
    <t>Xã Lộc Phú</t>
  </si>
  <si>
    <t>5401311</t>
  </si>
  <si>
    <t>Xã Lộc Quảng</t>
  </si>
  <si>
    <t>5401313</t>
  </si>
  <si>
    <t>Xã Lộc Ngãi</t>
  </si>
  <si>
    <t>5401315</t>
  </si>
  <si>
    <t>Xã Lộc Đức</t>
  </si>
  <si>
    <t>5401317</t>
  </si>
  <si>
    <t>5401319</t>
  </si>
  <si>
    <t>5401321</t>
  </si>
  <si>
    <t>Xã Lộc Thành</t>
  </si>
  <si>
    <t>5401323</t>
  </si>
  <si>
    <t>Xã Lộc Nam</t>
  </si>
  <si>
    <t>5401501</t>
  </si>
  <si>
    <t>Thị Trấn Di Linh</t>
  </si>
  <si>
    <t>5401503</t>
  </si>
  <si>
    <t>Xã Đinh Trang Thượng</t>
  </si>
  <si>
    <t>5401505</t>
  </si>
  <si>
    <t>5401507</t>
  </si>
  <si>
    <t>5401509</t>
  </si>
  <si>
    <t>Xã Đinh Lạc</t>
  </si>
  <si>
    <t>5401511</t>
  </si>
  <si>
    <t>Xã Gia Hiệp</t>
  </si>
  <si>
    <t>5401513</t>
  </si>
  <si>
    <t>Xã Tam Bố</t>
  </si>
  <si>
    <t>5401515</t>
  </si>
  <si>
    <t>Xã Đinh Trang Hòa</t>
  </si>
  <si>
    <t>5401517</t>
  </si>
  <si>
    <t>Xã Liên Đầm</t>
  </si>
  <si>
    <t>5401519</t>
  </si>
  <si>
    <t>Xã Gung Ré</t>
  </si>
  <si>
    <t>5401521</t>
  </si>
  <si>
    <t>Xã Bảo Thuận</t>
  </si>
  <si>
    <t>5401523</t>
  </si>
  <si>
    <t>5401525</t>
  </si>
  <si>
    <t>Xã Hòa Trung</t>
  </si>
  <si>
    <t>5401527</t>
  </si>
  <si>
    <t>5401529</t>
  </si>
  <si>
    <t>5401531</t>
  </si>
  <si>
    <t>Xã Sơn Điền</t>
  </si>
  <si>
    <t>5401533</t>
  </si>
  <si>
    <t>Xã Gia Bắc</t>
  </si>
  <si>
    <t>5401535</t>
  </si>
  <si>
    <t>Xã Tân Nghĩa</t>
  </si>
  <si>
    <t>5401701</t>
  </si>
  <si>
    <t>Thị Trấn Ma Đa Guôi</t>
  </si>
  <si>
    <t>5401703</t>
  </si>
  <si>
    <t>Thị Trấn Đạ M''ri</t>
  </si>
  <si>
    <t>5401705</t>
  </si>
  <si>
    <t>Xã Đạ M''ri</t>
  </si>
  <si>
    <t>5401707</t>
  </si>
  <si>
    <t>5401709</t>
  </si>
  <si>
    <t>Xã Đạ Tồn</t>
  </si>
  <si>
    <t>5401711</t>
  </si>
  <si>
    <t>Xã Đạ Oai</t>
  </si>
  <si>
    <t>5401713</t>
  </si>
  <si>
    <t>Xã Ma Đa Guôi</t>
  </si>
  <si>
    <t>5401715</t>
  </si>
  <si>
    <t>Xã Đạ Ploa</t>
  </si>
  <si>
    <t>5401717</t>
  </si>
  <si>
    <t>5401719</t>
  </si>
  <si>
    <t>5401901</t>
  </si>
  <si>
    <t>Thị Trấn Đạ Tẻh</t>
  </si>
  <si>
    <t>5401903</t>
  </si>
  <si>
    <t>Xã An Nhơn</t>
  </si>
  <si>
    <t>5401905</t>
  </si>
  <si>
    <t>5401907</t>
  </si>
  <si>
    <t>Xã Quốc Oai</t>
  </si>
  <si>
    <t>5401909</t>
  </si>
  <si>
    <t>Xã Đạ Lây</t>
  </si>
  <si>
    <t>5401911</t>
  </si>
  <si>
    <t>Xã Quảng Trị</t>
  </si>
  <si>
    <t>5401913</t>
  </si>
  <si>
    <t>5401915</t>
  </si>
  <si>
    <t>Xã Triệu Hải</t>
  </si>
  <si>
    <t>5401917</t>
  </si>
  <si>
    <t>5401919</t>
  </si>
  <si>
    <t>Xã Đạ Kho</t>
  </si>
  <si>
    <t>5402101</t>
  </si>
  <si>
    <t>Thị Trấn Đồng Nai</t>
  </si>
  <si>
    <t>5402103</t>
  </si>
  <si>
    <t>Xã Tiên Hoàng</t>
  </si>
  <si>
    <t>5402105</t>
  </si>
  <si>
    <t>Xã Quảng Ngãi</t>
  </si>
  <si>
    <t>5402107</t>
  </si>
  <si>
    <t>Xã Gia Viễn</t>
  </si>
  <si>
    <t>5402109</t>
  </si>
  <si>
    <t>Xã Nam Ninh</t>
  </si>
  <si>
    <t>5402111</t>
  </si>
  <si>
    <t>Xã Mỹ Lâm</t>
  </si>
  <si>
    <t>5402113</t>
  </si>
  <si>
    <t>Xã Đức Phổ</t>
  </si>
  <si>
    <t>5402115</t>
  </si>
  <si>
    <t>Xã Tư Nghĩa</t>
  </si>
  <si>
    <t>5402117</t>
  </si>
  <si>
    <t>Xã Phước Cát 1</t>
  </si>
  <si>
    <t>5402119</t>
  </si>
  <si>
    <t>Xã Phước Cát 2</t>
  </si>
  <si>
    <t>5402121</t>
  </si>
  <si>
    <t>Xã Phù Mỹ</t>
  </si>
  <si>
    <t>5402123</t>
  </si>
  <si>
    <t>Xã Đồng Nai Thượng</t>
  </si>
  <si>
    <t>5402301</t>
  </si>
  <si>
    <t>Xã Đạ Mrông</t>
  </si>
  <si>
    <t>5402303</t>
  </si>
  <si>
    <t>Xã Phi Liêng</t>
  </si>
  <si>
    <t>5402305</t>
  </si>
  <si>
    <t>Xã Đạ Knàng</t>
  </si>
  <si>
    <t>5402307</t>
  </si>
  <si>
    <t>Xã Liêng S''rônh</t>
  </si>
  <si>
    <t>5402309</t>
  </si>
  <si>
    <t>Xã Rô Men</t>
  </si>
  <si>
    <t>5402311</t>
  </si>
  <si>
    <t>Xã Đạ Long</t>
  </si>
  <si>
    <t>5402313</t>
  </si>
  <si>
    <t>Xã Đạ Rsal</t>
  </si>
  <si>
    <t>5402315</t>
  </si>
  <si>
    <t>Xã Đạ Tông</t>
  </si>
  <si>
    <t>5500101</t>
  </si>
  <si>
    <t>Phường Phú Cường</t>
  </si>
  <si>
    <t>5500103</t>
  </si>
  <si>
    <t>5500105</t>
  </si>
  <si>
    <t>Phường Chánh Nghĩa</t>
  </si>
  <si>
    <t>5500107</t>
  </si>
  <si>
    <t>5500109</t>
  </si>
  <si>
    <t>Phường Phú Thọ</t>
  </si>
  <si>
    <t>5500111</t>
  </si>
  <si>
    <t>5500113</t>
  </si>
  <si>
    <t>Phường Định Hòa</t>
  </si>
  <si>
    <t>5500115</t>
  </si>
  <si>
    <t>Phường Phú Lợi</t>
  </si>
  <si>
    <t>5500117</t>
  </si>
  <si>
    <t>Phường Phú Tân</t>
  </si>
  <si>
    <t>5500119</t>
  </si>
  <si>
    <t>5500121</t>
  </si>
  <si>
    <t>Phường Hiệp An</t>
  </si>
  <si>
    <t>5500123</t>
  </si>
  <si>
    <t>5500125</t>
  </si>
  <si>
    <t>Xã Tương Bình Hiệp</t>
  </si>
  <si>
    <t>5500127</t>
  </si>
  <si>
    <t>Xã Chánh Mỹ</t>
  </si>
  <si>
    <t>5500301</t>
  </si>
  <si>
    <t>Thị Trấn Mỹ Phước</t>
  </si>
  <si>
    <t>5500317</t>
  </si>
  <si>
    <t>Xã Cây Trường Ii</t>
  </si>
  <si>
    <t>5500319</t>
  </si>
  <si>
    <t>Xã Trừ Văn Thố</t>
  </si>
  <si>
    <t>5500323</t>
  </si>
  <si>
    <t>Xã Lai Uyên</t>
  </si>
  <si>
    <t>5500331</t>
  </si>
  <si>
    <t>5500333</t>
  </si>
  <si>
    <t>Xã Long Nguyên</t>
  </si>
  <si>
    <t>5500335</t>
  </si>
  <si>
    <t>5500337</t>
  </si>
  <si>
    <t>Xã Lai Hưng</t>
  </si>
  <si>
    <t>5500341</t>
  </si>
  <si>
    <t>Xã Chánh Phú Hòa</t>
  </si>
  <si>
    <t>5500343</t>
  </si>
  <si>
    <t>Xã An Điền</t>
  </si>
  <si>
    <t>5500345</t>
  </si>
  <si>
    <t>Xã An Tây</t>
  </si>
  <si>
    <t>5500347</t>
  </si>
  <si>
    <t>Xã Thới Hòa</t>
  </si>
  <si>
    <t>5500349</t>
  </si>
  <si>
    <t>Xã Hòa Lợi</t>
  </si>
  <si>
    <t>5500351</t>
  </si>
  <si>
    <t>5500353</t>
  </si>
  <si>
    <t>Xã Tân Định</t>
  </si>
  <si>
    <t>5500501</t>
  </si>
  <si>
    <t>Thị Trấn Uyên Hưng</t>
  </si>
  <si>
    <t>5500503</t>
  </si>
  <si>
    <t>Thị Trấn Tân Phước Khánh</t>
  </si>
  <si>
    <t>5500505</t>
  </si>
  <si>
    <t>5500507</t>
  </si>
  <si>
    <t>Xã Thạnh Phước</t>
  </si>
  <si>
    <t>5500509</t>
  </si>
  <si>
    <t>Xã Tân Vĩnh Hiệp</t>
  </si>
  <si>
    <t>5500511</t>
  </si>
  <si>
    <t>5500513</t>
  </si>
  <si>
    <t>Xã Thường Tân</t>
  </si>
  <si>
    <t>5500515</t>
  </si>
  <si>
    <t>Xã Phú Chánh</t>
  </si>
  <si>
    <t>5500517</t>
  </si>
  <si>
    <t>5500519</t>
  </si>
  <si>
    <t>5500521</t>
  </si>
  <si>
    <t>5500523</t>
  </si>
  <si>
    <t>5500525</t>
  </si>
  <si>
    <t>5500527</t>
  </si>
  <si>
    <t>5500529</t>
  </si>
  <si>
    <t>5500531</t>
  </si>
  <si>
    <t>Xã Lạc An</t>
  </si>
  <si>
    <t>5500533</t>
  </si>
  <si>
    <t>Xã Hội Nghĩa</t>
  </si>
  <si>
    <t>5500535</t>
  </si>
  <si>
    <t>5500537</t>
  </si>
  <si>
    <t>Xã Đất Cuốc</t>
  </si>
  <si>
    <t>5500539</t>
  </si>
  <si>
    <t>5500541</t>
  </si>
  <si>
    <t>Xã Thạnh Hội</t>
  </si>
  <si>
    <t>5500543</t>
  </si>
  <si>
    <t>Xã Hiếu Liêm</t>
  </si>
  <si>
    <t>5500701</t>
  </si>
  <si>
    <t>Thị Trấn Lái Thiêu</t>
  </si>
  <si>
    <t>5500705</t>
  </si>
  <si>
    <t>Thị Trấn An Thạnh</t>
  </si>
  <si>
    <t>5500707</t>
  </si>
  <si>
    <t>5500709</t>
  </si>
  <si>
    <t>Xã Thuận Giao</t>
  </si>
  <si>
    <t>5500711</t>
  </si>
  <si>
    <t>5500715</t>
  </si>
  <si>
    <t>Xã Hưng Định</t>
  </si>
  <si>
    <t>5500717</t>
  </si>
  <si>
    <t>5500719</t>
  </si>
  <si>
    <t>Xã Bình Nhâm</t>
  </si>
  <si>
    <t>5500721</t>
  </si>
  <si>
    <t>5500729</t>
  </si>
  <si>
    <t>5500901</t>
  </si>
  <si>
    <t>Thị Trấn Dầu Tiếng</t>
  </si>
  <si>
    <t>5500903</t>
  </si>
  <si>
    <t>5500905</t>
  </si>
  <si>
    <t>Xã Minh Thạnh</t>
  </si>
  <si>
    <t>5500907</t>
  </si>
  <si>
    <t>5500909</t>
  </si>
  <si>
    <t>Xã Định An</t>
  </si>
  <si>
    <t>5500911</t>
  </si>
  <si>
    <t>Xã Định Hiệp</t>
  </si>
  <si>
    <t>5500913</t>
  </si>
  <si>
    <t>5500915</t>
  </si>
  <si>
    <t>5500917</t>
  </si>
  <si>
    <t>Xã Long Tân</t>
  </si>
  <si>
    <t>5500919</t>
  </si>
  <si>
    <t>5500921</t>
  </si>
  <si>
    <t>5501101</t>
  </si>
  <si>
    <t>Thị Trấn Phước Vĩnh</t>
  </si>
  <si>
    <t>5501103</t>
  </si>
  <si>
    <t>Xã An Linh</t>
  </si>
  <si>
    <t>5501105</t>
  </si>
  <si>
    <t>Xã Phước Sang</t>
  </si>
  <si>
    <t>5501107</t>
  </si>
  <si>
    <t>Xã An Long</t>
  </si>
  <si>
    <t>5501109</t>
  </si>
  <si>
    <t>5501111</t>
  </si>
  <si>
    <t>5501113</t>
  </si>
  <si>
    <t>5501115</t>
  </si>
  <si>
    <t>5501117</t>
  </si>
  <si>
    <t>5501301</t>
  </si>
  <si>
    <t>Thị Trấn Dĩ An</t>
  </si>
  <si>
    <t>5501303</t>
  </si>
  <si>
    <t>5501305</t>
  </si>
  <si>
    <t>Xã Tân Đông Hiệp</t>
  </si>
  <si>
    <t>5501307</t>
  </si>
  <si>
    <t>5501309</t>
  </si>
  <si>
    <t>5501311</t>
  </si>
  <si>
    <t>5600101</t>
  </si>
  <si>
    <t>5600103</t>
  </si>
  <si>
    <t>Phường Tân Đồng</t>
  </si>
  <si>
    <t>5600105</t>
  </si>
  <si>
    <t>5600107</t>
  </si>
  <si>
    <t>Phường Tân Xuân</t>
  </si>
  <si>
    <t>5600109</t>
  </si>
  <si>
    <t>5600111</t>
  </si>
  <si>
    <t>5600113</t>
  </si>
  <si>
    <t>Xã Tiến Hưng</t>
  </si>
  <si>
    <t>5600115</t>
  </si>
  <si>
    <t>5600301</t>
  </si>
  <si>
    <t>Phường Long Thủy</t>
  </si>
  <si>
    <t>5600303</t>
  </si>
  <si>
    <t>5600305</t>
  </si>
  <si>
    <t>Phường Thác Mơ</t>
  </si>
  <si>
    <t>5600307</t>
  </si>
  <si>
    <t>Phường Sơn Giang</t>
  </si>
  <si>
    <t>5600309</t>
  </si>
  <si>
    <t>5600311</t>
  </si>
  <si>
    <t>Phường Long Giang</t>
  </si>
  <si>
    <t>5600313</t>
  </si>
  <si>
    <t>Xã Phước Tín</t>
  </si>
  <si>
    <t>5600501</t>
  </si>
  <si>
    <t>Thị Trấn Lộc Ninh</t>
  </si>
  <si>
    <t>5600503</t>
  </si>
  <si>
    <t>Xã Lộc Hưng</t>
  </si>
  <si>
    <t>5600505</t>
  </si>
  <si>
    <t>Xã Lộc Thiện</t>
  </si>
  <si>
    <t>5600507</t>
  </si>
  <si>
    <t>Xã Lộc Thái</t>
  </si>
  <si>
    <t>5600509</t>
  </si>
  <si>
    <t>Xã Lộc Tấn</t>
  </si>
  <si>
    <t>5600511</t>
  </si>
  <si>
    <t>5600513</t>
  </si>
  <si>
    <t>5600515</t>
  </si>
  <si>
    <t>Xã Lộc Thuận</t>
  </si>
  <si>
    <t>5600517</t>
  </si>
  <si>
    <t>5600519</t>
  </si>
  <si>
    <t>Xã Lộc Hiệp</t>
  </si>
  <si>
    <t>5600521</t>
  </si>
  <si>
    <t>Xã Lộc Quang</t>
  </si>
  <si>
    <t>5600523</t>
  </si>
  <si>
    <t>Xã Lộc Khánh</t>
  </si>
  <si>
    <t>5600525</t>
  </si>
  <si>
    <t>5600527</t>
  </si>
  <si>
    <t>Xã Lộc Thạnh</t>
  </si>
  <si>
    <t>5600529</t>
  </si>
  <si>
    <t>5600531</t>
  </si>
  <si>
    <t>5600701</t>
  </si>
  <si>
    <t>Thị Trấn Đức Phong</t>
  </si>
  <si>
    <t>5600703</t>
  </si>
  <si>
    <t>Xã Đak Nhau</t>
  </si>
  <si>
    <t>5600705</t>
  </si>
  <si>
    <t>Xã Bom Bo</t>
  </si>
  <si>
    <t>5600707</t>
  </si>
  <si>
    <t>5600709</t>
  </si>
  <si>
    <t>5600711</t>
  </si>
  <si>
    <t>5600713</t>
  </si>
  <si>
    <t>Xã Đồng Nai</t>
  </si>
  <si>
    <t>5600715</t>
  </si>
  <si>
    <t>Xã Đức Liễu</t>
  </si>
  <si>
    <t>5600717</t>
  </si>
  <si>
    <t>5600719</t>
  </si>
  <si>
    <t>5600721</t>
  </si>
  <si>
    <t>Xã Đăng Hà</t>
  </si>
  <si>
    <t>5600723</t>
  </si>
  <si>
    <t>5600725</t>
  </si>
  <si>
    <t>Xã Đường 10</t>
  </si>
  <si>
    <t>5600727</t>
  </si>
  <si>
    <t>5600729</t>
  </si>
  <si>
    <t>5600730</t>
  </si>
  <si>
    <t>5600901</t>
  </si>
  <si>
    <t>Phường An Lộc</t>
  </si>
  <si>
    <t>5600903</t>
  </si>
  <si>
    <t>Phường Hưng Chiến</t>
  </si>
  <si>
    <t>5600905</t>
  </si>
  <si>
    <t>5600907</t>
  </si>
  <si>
    <t>Phường Phú Đức</t>
  </si>
  <si>
    <t>5600909</t>
  </si>
  <si>
    <t>5600911</t>
  </si>
  <si>
    <t>5601101</t>
  </si>
  <si>
    <t>Thị Trấn Tân Phú</t>
  </si>
  <si>
    <t>5601103</t>
  </si>
  <si>
    <t>Xã Thuận Lợi</t>
  </si>
  <si>
    <t>5601105</t>
  </si>
  <si>
    <t>5601107</t>
  </si>
  <si>
    <t>5601109</t>
  </si>
  <si>
    <t>5601111</t>
  </si>
  <si>
    <t>5601113</t>
  </si>
  <si>
    <t>5601115</t>
  </si>
  <si>
    <t>5601117</t>
  </si>
  <si>
    <t>5601118</t>
  </si>
  <si>
    <t>5601119</t>
  </si>
  <si>
    <t>Xã Thuận Phú</t>
  </si>
  <si>
    <t>5601301</t>
  </si>
  <si>
    <t>Thị Trấn Thanh Bình</t>
  </si>
  <si>
    <t>5601303</t>
  </si>
  <si>
    <t>Xã Thiện Hưng</t>
  </si>
  <si>
    <t>5601305</t>
  </si>
  <si>
    <t>5601307</t>
  </si>
  <si>
    <t>5601309</t>
  </si>
  <si>
    <t>5601311</t>
  </si>
  <si>
    <t>Xã Hưng Phước</t>
  </si>
  <si>
    <t>5601313</t>
  </si>
  <si>
    <t>Xã Phước Thiện</t>
  </si>
  <si>
    <t>5601501</t>
  </si>
  <si>
    <t>Thị Trấn Chơn Thành</t>
  </si>
  <si>
    <t>5601503</t>
  </si>
  <si>
    <t>5601505</t>
  </si>
  <si>
    <t>5601507</t>
  </si>
  <si>
    <t>Xã Nha Bích</t>
  </si>
  <si>
    <t>5601509</t>
  </si>
  <si>
    <t>5601511</t>
  </si>
  <si>
    <t>5601513</t>
  </si>
  <si>
    <t>5601515</t>
  </si>
  <si>
    <t>Xã Minh Thắng</t>
  </si>
  <si>
    <t>5601517</t>
  </si>
  <si>
    <t>5601701</t>
  </si>
  <si>
    <t>5601703</t>
  </si>
  <si>
    <t>Xã An Khương</t>
  </si>
  <si>
    <t>5601705</t>
  </si>
  <si>
    <t>Xã Tân Khai</t>
  </si>
  <si>
    <t>5601707</t>
  </si>
  <si>
    <t>Xã Đồng Nơ</t>
  </si>
  <si>
    <t>5601709</t>
  </si>
  <si>
    <t>5601711</t>
  </si>
  <si>
    <t>5601713</t>
  </si>
  <si>
    <t>5601715</t>
  </si>
  <si>
    <t>5601717</t>
  </si>
  <si>
    <t>5601719</t>
  </si>
  <si>
    <t>5601721</t>
  </si>
  <si>
    <t>5601723</t>
  </si>
  <si>
    <t>5601725</t>
  </si>
  <si>
    <t>Xã Tân Quan</t>
  </si>
  <si>
    <t>5601901</t>
  </si>
  <si>
    <t>Xã Đăk Ơ</t>
  </si>
  <si>
    <t>5601903</t>
  </si>
  <si>
    <t>Xã Bù Gia Mâp</t>
  </si>
  <si>
    <t>5601905</t>
  </si>
  <si>
    <t>Xã Bình Thắng</t>
  </si>
  <si>
    <t>5601907</t>
  </si>
  <si>
    <t>5601909</t>
  </si>
  <si>
    <t>Xã Phú Văn</t>
  </si>
  <si>
    <t>5601911</t>
  </si>
  <si>
    <t>5601913</t>
  </si>
  <si>
    <t>Xã Đa Kia</t>
  </si>
  <si>
    <t>5601915</t>
  </si>
  <si>
    <t>5601917</t>
  </si>
  <si>
    <t>5601919</t>
  </si>
  <si>
    <t>5601921</t>
  </si>
  <si>
    <t>Xã Long Bình</t>
  </si>
  <si>
    <t>5601923</t>
  </si>
  <si>
    <t>5601925</t>
  </si>
  <si>
    <t>5601927</t>
  </si>
  <si>
    <t>Xã Bù Nho</t>
  </si>
  <si>
    <t>5601929</t>
  </si>
  <si>
    <t>Xã Long Hà</t>
  </si>
  <si>
    <t>5601931</t>
  </si>
  <si>
    <t>Xã Phú Riềng</t>
  </si>
  <si>
    <t>5601933</t>
  </si>
  <si>
    <t>Xã Phú Trung</t>
  </si>
  <si>
    <t>5601935</t>
  </si>
  <si>
    <t>5700101</t>
  </si>
  <si>
    <t>5700103</t>
  </si>
  <si>
    <t>5700105</t>
  </si>
  <si>
    <t>5700107</t>
  </si>
  <si>
    <t>5700301</t>
  </si>
  <si>
    <t>Thị Trấn Tân Biên</t>
  </si>
  <si>
    <t>5700303</t>
  </si>
  <si>
    <t>5700305</t>
  </si>
  <si>
    <t>5700307</t>
  </si>
  <si>
    <t>Xã Thạnh Tây</t>
  </si>
  <si>
    <t>5700309</t>
  </si>
  <si>
    <t>Xã Thạnh Bình</t>
  </si>
  <si>
    <t>5700311</t>
  </si>
  <si>
    <t>5700313</t>
  </si>
  <si>
    <t>5700315</t>
  </si>
  <si>
    <t>Xã Mỏ Công</t>
  </si>
  <si>
    <t>5700317</t>
  </si>
  <si>
    <t>Xã Trà Vong</t>
  </si>
  <si>
    <t>5700501</t>
  </si>
  <si>
    <t>Thị Trấn Tân Châu</t>
  </si>
  <si>
    <t>5700503</t>
  </si>
  <si>
    <t>5700505</t>
  </si>
  <si>
    <t>Xã Tân Đông</t>
  </si>
  <si>
    <t>5700507</t>
  </si>
  <si>
    <t>5700509</t>
  </si>
  <si>
    <t>5700511</t>
  </si>
  <si>
    <t>Xã Suối Ngô</t>
  </si>
  <si>
    <t>5700513</t>
  </si>
  <si>
    <t>Xã Suối Dây</t>
  </si>
  <si>
    <t>5700515</t>
  </si>
  <si>
    <t>5700517</t>
  </si>
  <si>
    <t>Xã Thạnh Đông</t>
  </si>
  <si>
    <t>5700519</t>
  </si>
  <si>
    <t>5700521</t>
  </si>
  <si>
    <t>5700523</t>
  </si>
  <si>
    <t>5700701</t>
  </si>
  <si>
    <t>Thị Trấn Dương Minh Châu</t>
  </si>
  <si>
    <t>5700702</t>
  </si>
  <si>
    <t>Xã Suối Đá</t>
  </si>
  <si>
    <t>5700703</t>
  </si>
  <si>
    <t>Xã Phan</t>
  </si>
  <si>
    <t>5700705</t>
  </si>
  <si>
    <t>5700707</t>
  </si>
  <si>
    <t>5700709</t>
  </si>
  <si>
    <t>Xã Bàu Năng</t>
  </si>
  <si>
    <t>5700711</t>
  </si>
  <si>
    <t>Xã Chà Là</t>
  </si>
  <si>
    <t>5700713</t>
  </si>
  <si>
    <t>Xã Cầu Khởi</t>
  </si>
  <si>
    <t>5700715</t>
  </si>
  <si>
    <t>Xã Bến Củi</t>
  </si>
  <si>
    <t>5700717</t>
  </si>
  <si>
    <t>5700719</t>
  </si>
  <si>
    <t>Xã Truông Mít</t>
  </si>
  <si>
    <t>5700901</t>
  </si>
  <si>
    <t>Thị Trấn Châu Thành</t>
  </si>
  <si>
    <t>5700903</t>
  </si>
  <si>
    <t>5700905</t>
  </si>
  <si>
    <t>5700907</t>
  </si>
  <si>
    <t>Xã Biên Giới</t>
  </si>
  <si>
    <t>5700909</t>
  </si>
  <si>
    <t>Xã Hòa Thạnh</t>
  </si>
  <si>
    <t>5700911</t>
  </si>
  <si>
    <t>Xã Trí Bình</t>
  </si>
  <si>
    <t>5700913</t>
  </si>
  <si>
    <t>5700915</t>
  </si>
  <si>
    <t>Xã Thanh Điền</t>
  </si>
  <si>
    <t>5700917</t>
  </si>
  <si>
    <t>5700919</t>
  </si>
  <si>
    <t>Xã Ninh Điền</t>
  </si>
  <si>
    <t>5700921</t>
  </si>
  <si>
    <t>Xã Long Vĩnh</t>
  </si>
  <si>
    <t>5700923</t>
  </si>
  <si>
    <t>Xã Hảo Đước</t>
  </si>
  <si>
    <t>5700925</t>
  </si>
  <si>
    <t>Xã Đồng Khởi</t>
  </si>
  <si>
    <t>5701101</t>
  </si>
  <si>
    <t>Thị Trấn Hòa Thành</t>
  </si>
  <si>
    <t>5701103</t>
  </si>
  <si>
    <t>Xã Thạnh Tân</t>
  </si>
  <si>
    <t>5701105</t>
  </si>
  <si>
    <t>5701107</t>
  </si>
  <si>
    <t>5701109</t>
  </si>
  <si>
    <t>Xã Ninh Thạnh</t>
  </si>
  <si>
    <t>5701111</t>
  </si>
  <si>
    <t>Xã Hiệp Ninh</t>
  </si>
  <si>
    <t>5701113</t>
  </si>
  <si>
    <t>Xã Hiệp Tân</t>
  </si>
  <si>
    <t>5701115</t>
  </si>
  <si>
    <t>Xã Long Thành Bắc</t>
  </si>
  <si>
    <t>5701117</t>
  </si>
  <si>
    <t>Xã Trường Hòa</t>
  </si>
  <si>
    <t>5701119</t>
  </si>
  <si>
    <t>Xã Trường Đông</t>
  </si>
  <si>
    <t>5701121</t>
  </si>
  <si>
    <t>Xã Long Thành Trung</t>
  </si>
  <si>
    <t>5701123</t>
  </si>
  <si>
    <t>Xã Trường Tây</t>
  </si>
  <si>
    <t>5701125</t>
  </si>
  <si>
    <t>Xã Long Thành Nam</t>
  </si>
  <si>
    <t>5701301</t>
  </si>
  <si>
    <t>Thị Trấn Bến Cầu</t>
  </si>
  <si>
    <t>5701302</t>
  </si>
  <si>
    <t>Xã Long Chữ</t>
  </si>
  <si>
    <t>5701303</t>
  </si>
  <si>
    <t>Xã Long Phước</t>
  </si>
  <si>
    <t>5701305</t>
  </si>
  <si>
    <t>Xã Long Giang</t>
  </si>
  <si>
    <t>5701307</t>
  </si>
  <si>
    <t>Xã Tiên Thuận</t>
  </si>
  <si>
    <t>5701309</t>
  </si>
  <si>
    <t>5701311</t>
  </si>
  <si>
    <t>Xã Lợi Thuận</t>
  </si>
  <si>
    <t>5701313</t>
  </si>
  <si>
    <t>Xã Long Thuận</t>
  </si>
  <si>
    <t>5701315</t>
  </si>
  <si>
    <t>Xã An Thạnh</t>
  </si>
  <si>
    <t>5701501</t>
  </si>
  <si>
    <t>Thị Trấn Gò Dầu</t>
  </si>
  <si>
    <t>5701503</t>
  </si>
  <si>
    <t>Xã Thạnh Đức</t>
  </si>
  <si>
    <t>5701505</t>
  </si>
  <si>
    <t>Xã Bàu Đồn</t>
  </si>
  <si>
    <t>5701507</t>
  </si>
  <si>
    <t>5701509</t>
  </si>
  <si>
    <t>5701511</t>
  </si>
  <si>
    <t>5701513</t>
  </si>
  <si>
    <t>Xã Phước Đông</t>
  </si>
  <si>
    <t>5701515</t>
  </si>
  <si>
    <t>Xã Phước Trạch</t>
  </si>
  <si>
    <t>5701517</t>
  </si>
  <si>
    <t>Xã Thanh Phước</t>
  </si>
  <si>
    <t>5701701</t>
  </si>
  <si>
    <t>Thị Trấn Trảng Bàng</t>
  </si>
  <si>
    <t>5701703</t>
  </si>
  <si>
    <t>Xã Đôn Thuận</t>
  </si>
  <si>
    <t>5701705</t>
  </si>
  <si>
    <t>5701707</t>
  </si>
  <si>
    <t>5701709</t>
  </si>
  <si>
    <t>Xã Gia Bình</t>
  </si>
  <si>
    <t>5701711</t>
  </si>
  <si>
    <t>Xã Phước Lưu</t>
  </si>
  <si>
    <t>5701713</t>
  </si>
  <si>
    <t>5701715</t>
  </si>
  <si>
    <t>Xã An Tịnh</t>
  </si>
  <si>
    <t>5701717</t>
  </si>
  <si>
    <t>5701719</t>
  </si>
  <si>
    <t>Xã Phước Chỉ</t>
  </si>
  <si>
    <t>5800101</t>
  </si>
  <si>
    <t>5800103</t>
  </si>
  <si>
    <t>5800105</t>
  </si>
  <si>
    <t>Phường Trung Dũng</t>
  </si>
  <si>
    <t>5800107</t>
  </si>
  <si>
    <t>5800109</t>
  </si>
  <si>
    <t>5800111</t>
  </si>
  <si>
    <t>Phường Bửu Long</t>
  </si>
  <si>
    <t>5800113</t>
  </si>
  <si>
    <t>Phường Bửu Hòa</t>
  </si>
  <si>
    <t>5800115</t>
  </si>
  <si>
    <t>Phường Tân Vạn</t>
  </si>
  <si>
    <t>5800117</t>
  </si>
  <si>
    <t>5800119</t>
  </si>
  <si>
    <t>5800121</t>
  </si>
  <si>
    <t>5800123</t>
  </si>
  <si>
    <t>Phường Trảng Dài</t>
  </si>
  <si>
    <t>5800125</t>
  </si>
  <si>
    <t>5800127</t>
  </si>
  <si>
    <t>Phường Tân Hiệp</t>
  </si>
  <si>
    <t>5800129</t>
  </si>
  <si>
    <t>Phường Tam Hiệp</t>
  </si>
  <si>
    <t>5800131</t>
  </si>
  <si>
    <t>Phường Tam Hòa</t>
  </si>
  <si>
    <t>5800133</t>
  </si>
  <si>
    <t>Phường Bình Đa</t>
  </si>
  <si>
    <t>5800135</t>
  </si>
  <si>
    <t>5800137</t>
  </si>
  <si>
    <t>Phường Long Bình Tân</t>
  </si>
  <si>
    <t>5800139</t>
  </si>
  <si>
    <t>5800141</t>
  </si>
  <si>
    <t>Phường Hố Nai</t>
  </si>
  <si>
    <t>5800143</t>
  </si>
  <si>
    <t>Phường Tân Biên</t>
  </si>
  <si>
    <t>5800145</t>
  </si>
  <si>
    <t>5800147</t>
  </si>
  <si>
    <t>Xã Tân Hạnh</t>
  </si>
  <si>
    <t>5800149</t>
  </si>
  <si>
    <t>Xã Hóa An</t>
  </si>
  <si>
    <t>5800151</t>
  </si>
  <si>
    <t>5800301</t>
  </si>
  <si>
    <t>Phường Xuân Bình</t>
  </si>
  <si>
    <t>5800303</t>
  </si>
  <si>
    <t>5800305</t>
  </si>
  <si>
    <t>5800307</t>
  </si>
  <si>
    <t>Phường Xuân Trung</t>
  </si>
  <si>
    <t>5800309</t>
  </si>
  <si>
    <t>Phường Xuân Thanh</t>
  </si>
  <si>
    <t>5800311</t>
  </si>
  <si>
    <t>5800313</t>
  </si>
  <si>
    <t>Xã Bàu Trâm</t>
  </si>
  <si>
    <t>5800315</t>
  </si>
  <si>
    <t>Xã Hàng Gòn</t>
  </si>
  <si>
    <t>5800317</t>
  </si>
  <si>
    <t>Xã Bình Lộc</t>
  </si>
  <si>
    <t>5800319</t>
  </si>
  <si>
    <t>Xã Bảo Vinh</t>
  </si>
  <si>
    <t>5800321</t>
  </si>
  <si>
    <t>Xã Bảo Quang</t>
  </si>
  <si>
    <t>5800323</t>
  </si>
  <si>
    <t>Xã Suối Tre</t>
  </si>
  <si>
    <t>5800325</t>
  </si>
  <si>
    <t>5800327</t>
  </si>
  <si>
    <t>Xã Bàu Sen</t>
  </si>
  <si>
    <t>5800329</t>
  </si>
  <si>
    <t>5800501</t>
  </si>
  <si>
    <t>Thị Trấn Định Quán</t>
  </si>
  <si>
    <t>5800503</t>
  </si>
  <si>
    <t>5800505</t>
  </si>
  <si>
    <t>Xã Phú Tân</t>
  </si>
  <si>
    <t>5800507</t>
  </si>
  <si>
    <t>5800509</t>
  </si>
  <si>
    <t>Xã Ngọc Định</t>
  </si>
  <si>
    <t>5800511</t>
  </si>
  <si>
    <t>Xã La Ngà</t>
  </si>
  <si>
    <t>5800513</t>
  </si>
  <si>
    <t>Xã Phú Lợi</t>
  </si>
  <si>
    <t>5800515</t>
  </si>
  <si>
    <t>5800517</t>
  </si>
  <si>
    <t>Xã Gia Canh</t>
  </si>
  <si>
    <t>5800519</t>
  </si>
  <si>
    <t>Xã Phú Ngọc</t>
  </si>
  <si>
    <t>5800521</t>
  </si>
  <si>
    <t>Xã Túc Trưng</t>
  </si>
  <si>
    <t>5800523</t>
  </si>
  <si>
    <t>5800525</t>
  </si>
  <si>
    <t>5800527</t>
  </si>
  <si>
    <t>Xã Suối Nho</t>
  </si>
  <si>
    <t>5800701</t>
  </si>
  <si>
    <t>Thị Trấn Vĩnh An</t>
  </si>
  <si>
    <t>5800703</t>
  </si>
  <si>
    <t>Xã Phú Lý</t>
  </si>
  <si>
    <t>5800705</t>
  </si>
  <si>
    <t>Xã Trị An</t>
  </si>
  <si>
    <t>5800707</t>
  </si>
  <si>
    <t>5800709</t>
  </si>
  <si>
    <t>5800711</t>
  </si>
  <si>
    <t>Xã Thiện Tân</t>
  </si>
  <si>
    <t>5800713</t>
  </si>
  <si>
    <t>Xã Thạnh Phú</t>
  </si>
  <si>
    <t>5800715</t>
  </si>
  <si>
    <t>5800717</t>
  </si>
  <si>
    <t>5800719</t>
  </si>
  <si>
    <t>5800721</t>
  </si>
  <si>
    <t>Xã Mã Đà</t>
  </si>
  <si>
    <t>5800723</t>
  </si>
  <si>
    <t>5800901</t>
  </si>
  <si>
    <t>5800903</t>
  </si>
  <si>
    <t>Xã Gia Tân 1</t>
  </si>
  <si>
    <t>5800905</t>
  </si>
  <si>
    <t>Xã Gia Tân 2</t>
  </si>
  <si>
    <t>5800907</t>
  </si>
  <si>
    <t>Xã Gia Tân 3</t>
  </si>
  <si>
    <t>5800909</t>
  </si>
  <si>
    <t>Xã Gia Kiệm</t>
  </si>
  <si>
    <t>5800911</t>
  </si>
  <si>
    <t>5800913</t>
  </si>
  <si>
    <t>Xã Bàu Hàm 2</t>
  </si>
  <si>
    <t>5800915</t>
  </si>
  <si>
    <t>Xã Lộ 25</t>
  </si>
  <si>
    <t>5800917</t>
  </si>
  <si>
    <t>Xã Xuân Thạnh</t>
  </si>
  <si>
    <t>5800919</t>
  </si>
  <si>
    <t>5801101</t>
  </si>
  <si>
    <t>5801103</t>
  </si>
  <si>
    <t>Xã Dak Lua</t>
  </si>
  <si>
    <t>5801105</t>
  </si>
  <si>
    <t>Xã Nam Cát Tiên</t>
  </si>
  <si>
    <t>5801107</t>
  </si>
  <si>
    <t>5801109</t>
  </si>
  <si>
    <t>Xã Núi Tượng</t>
  </si>
  <si>
    <t>5801111</t>
  </si>
  <si>
    <t>Xã Tà Lài</t>
  </si>
  <si>
    <t>5801113</t>
  </si>
  <si>
    <t>Xã Phú Lập</t>
  </si>
  <si>
    <t>5801115</t>
  </si>
  <si>
    <t>5801117</t>
  </si>
  <si>
    <t>5801119</t>
  </si>
  <si>
    <t>5801121</t>
  </si>
  <si>
    <t>5801123</t>
  </si>
  <si>
    <t>5801125</t>
  </si>
  <si>
    <t>5801127</t>
  </si>
  <si>
    <t>5801129</t>
  </si>
  <si>
    <t>5801131</t>
  </si>
  <si>
    <t>5801133</t>
  </si>
  <si>
    <t>Xã Trà Cổ</t>
  </si>
  <si>
    <t>5801135</t>
  </si>
  <si>
    <t>5801301</t>
  </si>
  <si>
    <t>Thị Trấn Gia Ray</t>
  </si>
  <si>
    <t>5801303</t>
  </si>
  <si>
    <t>5801305</t>
  </si>
  <si>
    <t>5801307</t>
  </si>
  <si>
    <t>5801309</t>
  </si>
  <si>
    <t>Xã Suối Cao</t>
  </si>
  <si>
    <t>5801311</t>
  </si>
  <si>
    <t>5801313</t>
  </si>
  <si>
    <t>Xã Xuân Tâm</t>
  </si>
  <si>
    <t>5801315</t>
  </si>
  <si>
    <t>Xã Lang Minh</t>
  </si>
  <si>
    <t>5801317</t>
  </si>
  <si>
    <t>Xã Xuân Hiệp</t>
  </si>
  <si>
    <t>5801319</t>
  </si>
  <si>
    <t>5801321</t>
  </si>
  <si>
    <t>5801323</t>
  </si>
  <si>
    <t>Xã Bảo Hòa</t>
  </si>
  <si>
    <t>5801325</t>
  </si>
  <si>
    <t>Xã Xuân Định</t>
  </si>
  <si>
    <t>5801327</t>
  </si>
  <si>
    <t>5801329</t>
  </si>
  <si>
    <t>5801501</t>
  </si>
  <si>
    <t>Thị Trấn Long Thành</t>
  </si>
  <si>
    <t>5801503</t>
  </si>
  <si>
    <t>5801505</t>
  </si>
  <si>
    <t>5801507</t>
  </si>
  <si>
    <t>5801509</t>
  </si>
  <si>
    <t>5801511</t>
  </si>
  <si>
    <t>5801513</t>
  </si>
  <si>
    <t>Xã An Phước</t>
  </si>
  <si>
    <t>5801515</t>
  </si>
  <si>
    <t>5801517</t>
  </si>
  <si>
    <t>5801519</t>
  </si>
  <si>
    <t>Xã Long Đức</t>
  </si>
  <si>
    <t>5801521</t>
  </si>
  <si>
    <t>5801523</t>
  </si>
  <si>
    <t>Xã Cẩm Đường</t>
  </si>
  <si>
    <t>5801525</t>
  </si>
  <si>
    <t>Xã Long An</t>
  </si>
  <si>
    <t>5801527</t>
  </si>
  <si>
    <t>Xã Suối Trầu</t>
  </si>
  <si>
    <t>5801529</t>
  </si>
  <si>
    <t>5801531</t>
  </si>
  <si>
    <t>5801533</t>
  </si>
  <si>
    <t>5801535</t>
  </si>
  <si>
    <t>5801537</t>
  </si>
  <si>
    <t>5801701</t>
  </si>
  <si>
    <t>Xã Phước Thiền</t>
  </si>
  <si>
    <t>5801703</t>
  </si>
  <si>
    <t>5801705</t>
  </si>
  <si>
    <t>Xã Đại Phước</t>
  </si>
  <si>
    <t>5801707</t>
  </si>
  <si>
    <t>5801709</t>
  </si>
  <si>
    <t>5801711</t>
  </si>
  <si>
    <t>Xã Phú Hữu</t>
  </si>
  <si>
    <t>5801713</t>
  </si>
  <si>
    <t>Xã Phú Thạnh</t>
  </si>
  <si>
    <t>5801715</t>
  </si>
  <si>
    <t>Xã Long Thọ</t>
  </si>
  <si>
    <t>5801717</t>
  </si>
  <si>
    <t>5801719</t>
  </si>
  <si>
    <t>5801721</t>
  </si>
  <si>
    <t>Xã Vĩnh Thanh</t>
  </si>
  <si>
    <t>5801723</t>
  </si>
  <si>
    <t>Xã Phước Khánh</t>
  </si>
  <si>
    <t>5801901</t>
  </si>
  <si>
    <t>Thị Trấn Trảng Bom</t>
  </si>
  <si>
    <t>5801903</t>
  </si>
  <si>
    <t>Xã Hố Nai 3</t>
  </si>
  <si>
    <t>5801905</t>
  </si>
  <si>
    <t>5801907</t>
  </si>
  <si>
    <t>Xã Giang Điền</t>
  </si>
  <si>
    <t>5801909</t>
  </si>
  <si>
    <t>5801911</t>
  </si>
  <si>
    <t>5801913</t>
  </si>
  <si>
    <t>Xã Tây Hòa</t>
  </si>
  <si>
    <t>5801915</t>
  </si>
  <si>
    <t>5801917</t>
  </si>
  <si>
    <t>Xã Cây Gáo</t>
  </si>
  <si>
    <t>5801919</t>
  </si>
  <si>
    <t>5801921</t>
  </si>
  <si>
    <t>Xã Sông Trầu</t>
  </si>
  <si>
    <t>5801923</t>
  </si>
  <si>
    <t>Xã Đồi 61</t>
  </si>
  <si>
    <t>5801925</t>
  </si>
  <si>
    <t>Xã An Viễn</t>
  </si>
  <si>
    <t>5801927</t>
  </si>
  <si>
    <t>Xã Bàu Hàm</t>
  </si>
  <si>
    <t>5801929</t>
  </si>
  <si>
    <t>Xã Sông Thao</t>
  </si>
  <si>
    <t>5801933</t>
  </si>
  <si>
    <t>5801935</t>
  </si>
  <si>
    <t>5802101</t>
  </si>
  <si>
    <t>Thị Trấn Cẩm Mỹ</t>
  </si>
  <si>
    <t>5802103</t>
  </si>
  <si>
    <t>Xã Sông Nhạn</t>
  </si>
  <si>
    <t>5802105</t>
  </si>
  <si>
    <t>Xã Long Giao</t>
  </si>
  <si>
    <t>5802107</t>
  </si>
  <si>
    <t>Xã Xuân Quế</t>
  </si>
  <si>
    <t>5802109</t>
  </si>
  <si>
    <t>5802111</t>
  </si>
  <si>
    <t>Xã Xuân Đông</t>
  </si>
  <si>
    <t>5802113</t>
  </si>
  <si>
    <t>5802115</t>
  </si>
  <si>
    <t>Xã Xuân Tây</t>
  </si>
  <si>
    <t>5802117</t>
  </si>
  <si>
    <t>Xã Thừa Đức</t>
  </si>
  <si>
    <t>5802119</t>
  </si>
  <si>
    <t>Xã Bảo Bình</t>
  </si>
  <si>
    <t>5802121</t>
  </si>
  <si>
    <t>Xã Xuân Đường</t>
  </si>
  <si>
    <t>5802123</t>
  </si>
  <si>
    <t>Xã Xuân Bảo</t>
  </si>
  <si>
    <t>5802125</t>
  </si>
  <si>
    <t>Xã Lâm San</t>
  </si>
  <si>
    <t>5802127</t>
  </si>
  <si>
    <t>Xã Sông Ray</t>
  </si>
  <si>
    <t>5900101</t>
  </si>
  <si>
    <t>5900103</t>
  </si>
  <si>
    <t>5900105</t>
  </si>
  <si>
    <t>5900107</t>
  </si>
  <si>
    <t>5900109</t>
  </si>
  <si>
    <t>5900111</t>
  </si>
  <si>
    <t>5900113</t>
  </si>
  <si>
    <t>5900115</t>
  </si>
  <si>
    <t>5900117</t>
  </si>
  <si>
    <t>5900119</t>
  </si>
  <si>
    <t>5900121</t>
  </si>
  <si>
    <t>5900123</t>
  </si>
  <si>
    <t>5900301</t>
  </si>
  <si>
    <t>Phường Phước Hưng</t>
  </si>
  <si>
    <t>5900303</t>
  </si>
  <si>
    <t>Phường Phước Hiệp</t>
  </si>
  <si>
    <t>5900305</t>
  </si>
  <si>
    <t>Phường Phước Nguyên</t>
  </si>
  <si>
    <t>5900307</t>
  </si>
  <si>
    <t>Phường Long Toàn</t>
  </si>
  <si>
    <t>5900309</t>
  </si>
  <si>
    <t>Phường Phước Trung</t>
  </si>
  <si>
    <t>5900311</t>
  </si>
  <si>
    <t>5900313</t>
  </si>
  <si>
    <t>5900315</t>
  </si>
  <si>
    <t>5900317</t>
  </si>
  <si>
    <t>Phường Long Tâm</t>
  </si>
  <si>
    <t>5900319</t>
  </si>
  <si>
    <t>Phường Long Hương</t>
  </si>
  <si>
    <t>5900321</t>
  </si>
  <si>
    <t>Phường Kim Dinh</t>
  </si>
  <si>
    <t>5900501</t>
  </si>
  <si>
    <t>Thị Trấn Ngãi Giao</t>
  </si>
  <si>
    <t>5900503</t>
  </si>
  <si>
    <t>Xã Bình Ba</t>
  </si>
  <si>
    <t>5900505</t>
  </si>
  <si>
    <t>Xã Suối Nghệ</t>
  </si>
  <si>
    <t>5900507</t>
  </si>
  <si>
    <t>5900508</t>
  </si>
  <si>
    <t>5900509</t>
  </si>
  <si>
    <t>Xã Bình Giã</t>
  </si>
  <si>
    <t>5900510</t>
  </si>
  <si>
    <t>5900511</t>
  </si>
  <si>
    <t>Xã Xà Bang</t>
  </si>
  <si>
    <t>5900513</t>
  </si>
  <si>
    <t>Xã Láng Lớn</t>
  </si>
  <si>
    <t>5900515</t>
  </si>
  <si>
    <t>5900517</t>
  </si>
  <si>
    <t>5900519</t>
  </si>
  <si>
    <t>Xã Suối Rao</t>
  </si>
  <si>
    <t>5900521</t>
  </si>
  <si>
    <t>Xã Đá Bạc</t>
  </si>
  <si>
    <t>5900523</t>
  </si>
  <si>
    <t>5900525</t>
  </si>
  <si>
    <t>Xã Cù Bị</t>
  </si>
  <si>
    <t>5900527</t>
  </si>
  <si>
    <t>Xã Bàu Chinh</t>
  </si>
  <si>
    <t>5900701</t>
  </si>
  <si>
    <t>Thị Trấn Phước Bửu</t>
  </si>
  <si>
    <t>5900703</t>
  </si>
  <si>
    <t>5900705</t>
  </si>
  <si>
    <t>5900707</t>
  </si>
  <si>
    <t>Xã Xuyên Mộc</t>
  </si>
  <si>
    <t>5900709</t>
  </si>
  <si>
    <t>Xã Bông Trang</t>
  </si>
  <si>
    <t>5900711</t>
  </si>
  <si>
    <t>Xã Bàu Lâm</t>
  </si>
  <si>
    <t>5900713</t>
  </si>
  <si>
    <t>5900715</t>
  </si>
  <si>
    <t>Xã Hòa Hưng</t>
  </si>
  <si>
    <t>5900717</t>
  </si>
  <si>
    <t>5900719</t>
  </si>
  <si>
    <t>5900721</t>
  </si>
  <si>
    <t>Xã Bưng Riềng</t>
  </si>
  <si>
    <t>5900723</t>
  </si>
  <si>
    <t>5900725</t>
  </si>
  <si>
    <t>Xã Tân Lâm</t>
  </si>
  <si>
    <t>5900901</t>
  </si>
  <si>
    <t>Thị Trấn Phú Mỹ</t>
  </si>
  <si>
    <t>5900903</t>
  </si>
  <si>
    <t>5900905</t>
  </si>
  <si>
    <t>5900907</t>
  </si>
  <si>
    <t>Xã Mỹ Xuân</t>
  </si>
  <si>
    <t>5900909</t>
  </si>
  <si>
    <t>Xã Sông Xoài</t>
  </si>
  <si>
    <t>5900911</t>
  </si>
  <si>
    <t>Xã Hắc Dịch</t>
  </si>
  <si>
    <t>5900913</t>
  </si>
  <si>
    <t>Xã Châu Pha</t>
  </si>
  <si>
    <t>5900915</t>
  </si>
  <si>
    <t>Xã Tóc Tiên</t>
  </si>
  <si>
    <t>5900917</t>
  </si>
  <si>
    <t>5900919</t>
  </si>
  <si>
    <t>5901101</t>
  </si>
  <si>
    <t>Thị Trấn Long Điền</t>
  </si>
  <si>
    <t>5901103</t>
  </si>
  <si>
    <t>Thị Trấn Long Hải</t>
  </si>
  <si>
    <t>5901105</t>
  </si>
  <si>
    <t>Xã An Ngãi</t>
  </si>
  <si>
    <t>5901107</t>
  </si>
  <si>
    <t>5901109</t>
  </si>
  <si>
    <t>Xã An Nhứt</t>
  </si>
  <si>
    <t>5901111</t>
  </si>
  <si>
    <t>5901113</t>
  </si>
  <si>
    <t>5901115</t>
  </si>
  <si>
    <t>Xã Phước Tỉnh</t>
  </si>
  <si>
    <t>5901117</t>
  </si>
  <si>
    <t>5901301</t>
  </si>
  <si>
    <t>Thị Trấn Côn Đảo</t>
  </si>
  <si>
    <t>5901501</t>
  </si>
  <si>
    <t>Thị Trấn Đất Đỏ</t>
  </si>
  <si>
    <t>5901503</t>
  </si>
  <si>
    <t>Thị Trấn Phước Hải</t>
  </si>
  <si>
    <t>5901505</t>
  </si>
  <si>
    <t>Xã Phước Long Thọ</t>
  </si>
  <si>
    <t>5901507</t>
  </si>
  <si>
    <t>Xã Phước Hội</t>
  </si>
  <si>
    <t>5901509</t>
  </si>
  <si>
    <t>Xã Long Mỹ</t>
  </si>
  <si>
    <t>5901511</t>
  </si>
  <si>
    <t>5901513</t>
  </si>
  <si>
    <t>Xã Láng Dài</t>
  </si>
  <si>
    <t>5901515</t>
  </si>
  <si>
    <t>6000101</t>
  </si>
  <si>
    <t>6000103</t>
  </si>
  <si>
    <t>6000105</t>
  </si>
  <si>
    <t>6000107</t>
  </si>
  <si>
    <t>6000109</t>
  </si>
  <si>
    <t>6000111</t>
  </si>
  <si>
    <t>6000113</t>
  </si>
  <si>
    <t>6000115</t>
  </si>
  <si>
    <t>Phường Khánh Hậu</t>
  </si>
  <si>
    <t>6000117</t>
  </si>
  <si>
    <t>Phường Tân Khánh</t>
  </si>
  <si>
    <t>6000119</t>
  </si>
  <si>
    <t>Xã Khánh Hậu</t>
  </si>
  <si>
    <t>6000121</t>
  </si>
  <si>
    <t>Xã An Vĩnh Ngãi</t>
  </si>
  <si>
    <t>6000123</t>
  </si>
  <si>
    <t>Xã Hướng Thọ Phú</t>
  </si>
  <si>
    <t>6000125</t>
  </si>
  <si>
    <t>Xã Lợi Bình Nhơn</t>
  </si>
  <si>
    <t>6000127</t>
  </si>
  <si>
    <t>Xã Nhơn Thạnh Trung</t>
  </si>
  <si>
    <t>6000129</t>
  </si>
  <si>
    <t>Xã Bình Tâm</t>
  </si>
  <si>
    <t>6000301</t>
  </si>
  <si>
    <t>Thị Trấn Tân Hưng</t>
  </si>
  <si>
    <t>6000303</t>
  </si>
  <si>
    <t>6000305</t>
  </si>
  <si>
    <t>6000307</t>
  </si>
  <si>
    <t>Xã Vĩnh Đại</t>
  </si>
  <si>
    <t>6000309</t>
  </si>
  <si>
    <t>Xã Hưng Điền B</t>
  </si>
  <si>
    <t>6000311</t>
  </si>
  <si>
    <t>Xã Hưng Thạnh</t>
  </si>
  <si>
    <t>6000313</t>
  </si>
  <si>
    <t>Xã Vĩnh Châu A</t>
  </si>
  <si>
    <t>6000315</t>
  </si>
  <si>
    <t>Xã Vĩnh Châu B</t>
  </si>
  <si>
    <t>6000317</t>
  </si>
  <si>
    <t>Xã Thạnh Hưng</t>
  </si>
  <si>
    <t>6000319</t>
  </si>
  <si>
    <t>Xã Hưng Hà</t>
  </si>
  <si>
    <t>6000321</t>
  </si>
  <si>
    <t>Xã Hưng Điền</t>
  </si>
  <si>
    <t>6000322</t>
  </si>
  <si>
    <t>Xã Vĩnh Bữu</t>
  </si>
  <si>
    <t>6000501</t>
  </si>
  <si>
    <t>Thị Trấn Vĩnh Hưng</t>
  </si>
  <si>
    <t>6000503</t>
  </si>
  <si>
    <t>Xã Vĩnh Trị</t>
  </si>
  <si>
    <t>6000505</t>
  </si>
  <si>
    <t>Xã Hưng Điền A</t>
  </si>
  <si>
    <t>6000507</t>
  </si>
  <si>
    <t>Xã Thái Trị</t>
  </si>
  <si>
    <t>6000509</t>
  </si>
  <si>
    <t>Xã Thái Bình Trung</t>
  </si>
  <si>
    <t>6000511</t>
  </si>
  <si>
    <t>Xã Tuyên Bình</t>
  </si>
  <si>
    <t>6000513</t>
  </si>
  <si>
    <t>Xã Tuyên Bình Tây</t>
  </si>
  <si>
    <t>6000515</t>
  </si>
  <si>
    <t>Xã Vĩnh Bình</t>
  </si>
  <si>
    <t>6000517</t>
  </si>
  <si>
    <t>Xã Khánh Hưng</t>
  </si>
  <si>
    <t>6000519</t>
  </si>
  <si>
    <t>6000901</t>
  </si>
  <si>
    <t>Thị Trấn Tân Thạnh</t>
  </si>
  <si>
    <t>6000903</t>
  </si>
  <si>
    <t>Xã Kiến Bình</t>
  </si>
  <si>
    <t>6000905</t>
  </si>
  <si>
    <t>Xã Bắc Hòa</t>
  </si>
  <si>
    <t>6000907</t>
  </si>
  <si>
    <t>Xã Hậu Thạnh Đông</t>
  </si>
  <si>
    <t>6000909</t>
  </si>
  <si>
    <t>Xã Nhơn Hòa Lập</t>
  </si>
  <si>
    <t>6000911</t>
  </si>
  <si>
    <t>Xã Nhơn Ninh</t>
  </si>
  <si>
    <t>6000913</t>
  </si>
  <si>
    <t>6000915</t>
  </si>
  <si>
    <t>6000917</t>
  </si>
  <si>
    <t>6000919</t>
  </si>
  <si>
    <t>6000921</t>
  </si>
  <si>
    <t>Xã Hậu Thạnh Tây</t>
  </si>
  <si>
    <t>6000923</t>
  </si>
  <si>
    <t>6000925</t>
  </si>
  <si>
    <t>6001101</t>
  </si>
  <si>
    <t>Thị Trấn Thạnh Hóa</t>
  </si>
  <si>
    <t>6001103</t>
  </si>
  <si>
    <t>Xã Thủy Đông</t>
  </si>
  <si>
    <t>6001105</t>
  </si>
  <si>
    <t>Xã Thủy Tây</t>
  </si>
  <si>
    <t>6001107</t>
  </si>
  <si>
    <t>6001109</t>
  </si>
  <si>
    <t>Xã Tân Tây</t>
  </si>
  <si>
    <t>6001111</t>
  </si>
  <si>
    <t>6001113</t>
  </si>
  <si>
    <t>6001115</t>
  </si>
  <si>
    <t>Xã Thuận Nghĩa Hòa</t>
  </si>
  <si>
    <t>6001117</t>
  </si>
  <si>
    <t>Xã Thuận Bình</t>
  </si>
  <si>
    <t>6001119</t>
  </si>
  <si>
    <t>6001301</t>
  </si>
  <si>
    <t>Thị Trấn Đông Thành</t>
  </si>
  <si>
    <t>6001303</t>
  </si>
  <si>
    <t>Xã Mỹ Thạnh Đông</t>
  </si>
  <si>
    <t>6001305</t>
  </si>
  <si>
    <t>Xã Mỹ Quý Đông</t>
  </si>
  <si>
    <t>6001307</t>
  </si>
  <si>
    <t>Xã Mỹ Quý Tây</t>
  </si>
  <si>
    <t>6001309</t>
  </si>
  <si>
    <t>Xã Mỹ Thạnh Tây</t>
  </si>
  <si>
    <t>6001311</t>
  </si>
  <si>
    <t>6001313</t>
  </si>
  <si>
    <t>Xã Mỹ Thạnh Bắc</t>
  </si>
  <si>
    <t>6001315</t>
  </si>
  <si>
    <t>Xã Bình Hòa Bắc</t>
  </si>
  <si>
    <t>6001317</t>
  </si>
  <si>
    <t>Xã Bình Hòa Nam</t>
  </si>
  <si>
    <t>6001319</t>
  </si>
  <si>
    <t>Xã Bình Hòa Hưng</t>
  </si>
  <si>
    <t>6001501</t>
  </si>
  <si>
    <t>Thị Trấn Hậu Nghĩa</t>
  </si>
  <si>
    <t>6001503</t>
  </si>
  <si>
    <t>Thị Trấn Đức Hòa</t>
  </si>
  <si>
    <t>6001505</t>
  </si>
  <si>
    <t>Thị Trấn Hiệp Hòa</t>
  </si>
  <si>
    <t>6001507</t>
  </si>
  <si>
    <t>Xã Lộc Giang</t>
  </si>
  <si>
    <t>6001509</t>
  </si>
  <si>
    <t>6001511</t>
  </si>
  <si>
    <t>6001513</t>
  </si>
  <si>
    <t>6001515</t>
  </si>
  <si>
    <t>6001517</t>
  </si>
  <si>
    <t>Xã Hòa Khánh Tây</t>
  </si>
  <si>
    <t>6001519</t>
  </si>
  <si>
    <t>Xã Hòa Khánh Đông</t>
  </si>
  <si>
    <t>6001521</t>
  </si>
  <si>
    <t>Xã Hòa Khánh Nam</t>
  </si>
  <si>
    <t>6001523</t>
  </si>
  <si>
    <t>6001525</t>
  </si>
  <si>
    <t>Xã Đức Lập Thượng</t>
  </si>
  <si>
    <t>6001527</t>
  </si>
  <si>
    <t>Xã Đức Lập Hạ</t>
  </si>
  <si>
    <t>6001529</t>
  </si>
  <si>
    <t>Xã Hựu Thạnh</t>
  </si>
  <si>
    <t>6001531</t>
  </si>
  <si>
    <t>Xã Đức Hòa Thượng</t>
  </si>
  <si>
    <t>6001533</t>
  </si>
  <si>
    <t>Xã Đức Hòa Hạ</t>
  </si>
  <si>
    <t>6001535</t>
  </si>
  <si>
    <t>Xã Mỹ Hạnh Bắc</t>
  </si>
  <si>
    <t>6001537</t>
  </si>
  <si>
    <t>Xã Mỹ Hạnh Nam</t>
  </si>
  <si>
    <t>6001539</t>
  </si>
  <si>
    <t>Xã Đức Hòa Đông</t>
  </si>
  <si>
    <t>6001701</t>
  </si>
  <si>
    <t>Thị Trấn Bến Lức</t>
  </si>
  <si>
    <t>6001703</t>
  </si>
  <si>
    <t>Xã Thạnh Lợi</t>
  </si>
  <si>
    <t>6001705</t>
  </si>
  <si>
    <t>Xã Thạnh Hòa</t>
  </si>
  <si>
    <t>6001707</t>
  </si>
  <si>
    <t>Xã Bình Đức</t>
  </si>
  <si>
    <t>6001709</t>
  </si>
  <si>
    <t>Xã Lương Bình</t>
  </si>
  <si>
    <t>6001711</t>
  </si>
  <si>
    <t>Xã Lương Hòa</t>
  </si>
  <si>
    <t>6001713</t>
  </si>
  <si>
    <t>Xã Tân Bửu</t>
  </si>
  <si>
    <t>6001715</t>
  </si>
  <si>
    <t>6001717</t>
  </si>
  <si>
    <t>6001719</t>
  </si>
  <si>
    <t>Xã Nhựt Chánh</t>
  </si>
  <si>
    <t>6001721</t>
  </si>
  <si>
    <t>6001723</t>
  </si>
  <si>
    <t>6001725</t>
  </si>
  <si>
    <t>6001727</t>
  </si>
  <si>
    <t>Xã Phước Lợi</t>
  </si>
  <si>
    <t>6001729</t>
  </si>
  <si>
    <t>6001901</t>
  </si>
  <si>
    <t>Thị Trấn Thủ Thừa</t>
  </si>
  <si>
    <t>6001903</t>
  </si>
  <si>
    <t>Xã Long Thạnh</t>
  </si>
  <si>
    <t>6001905</t>
  </si>
  <si>
    <t>6001907</t>
  </si>
  <si>
    <t>Xã Mỹ Lạc</t>
  </si>
  <si>
    <t>6001909</t>
  </si>
  <si>
    <t>6001911</t>
  </si>
  <si>
    <t>6001913</t>
  </si>
  <si>
    <t>Xã Mỹ Phú</t>
  </si>
  <si>
    <t>6001915</t>
  </si>
  <si>
    <t>6001917</t>
  </si>
  <si>
    <t>6001919</t>
  </si>
  <si>
    <t>6001921</t>
  </si>
  <si>
    <t>Xã Nhị Thành</t>
  </si>
  <si>
    <t>6002101</t>
  </si>
  <si>
    <t>Thị Trấn Tầm Vu</t>
  </si>
  <si>
    <t>6002103</t>
  </si>
  <si>
    <t>Xã Bình Quới</t>
  </si>
  <si>
    <t>6002105</t>
  </si>
  <si>
    <t>6002107</t>
  </si>
  <si>
    <t>Xã Vĩnh Công</t>
  </si>
  <si>
    <t>6002109</t>
  </si>
  <si>
    <t>6002111</t>
  </si>
  <si>
    <t>Xã Dương Xuân Hội</t>
  </si>
  <si>
    <t>6002113</t>
  </si>
  <si>
    <t>Xã Long Trì</t>
  </si>
  <si>
    <t>6002115</t>
  </si>
  <si>
    <t>Xã Phú Ngãi Trị</t>
  </si>
  <si>
    <t>6002117</t>
  </si>
  <si>
    <t>Xã Phước Tân Hưng</t>
  </si>
  <si>
    <t>6002119</t>
  </si>
  <si>
    <t>Xã Thanh Phú Long</t>
  </si>
  <si>
    <t>6002121</t>
  </si>
  <si>
    <t>Xã An Lục Long</t>
  </si>
  <si>
    <t>6002123</t>
  </si>
  <si>
    <t>Xã Thuận Mỹ</t>
  </si>
  <si>
    <t>6002125</t>
  </si>
  <si>
    <t>Xã Thanh Vĩnh Đông</t>
  </si>
  <si>
    <t>6002301</t>
  </si>
  <si>
    <t>Thị Trấn Tân Trụ</t>
  </si>
  <si>
    <t>6002303</t>
  </si>
  <si>
    <t>Xã Bình Tịnh</t>
  </si>
  <si>
    <t>6002305</t>
  </si>
  <si>
    <t>Xã Mỹ Bình</t>
  </si>
  <si>
    <t>6002307</t>
  </si>
  <si>
    <t>Xã An Nhựt Tân</t>
  </si>
  <si>
    <t>6002309</t>
  </si>
  <si>
    <t>Xã Quê Mỹ Thạnh</t>
  </si>
  <si>
    <t>6002311</t>
  </si>
  <si>
    <t>Xã Lạc Tấn</t>
  </si>
  <si>
    <t>6002313</t>
  </si>
  <si>
    <t>6002315</t>
  </si>
  <si>
    <t>Xã Bình Trinh Đông</t>
  </si>
  <si>
    <t>6002317</t>
  </si>
  <si>
    <t>Xã Tân Phước Tây</t>
  </si>
  <si>
    <t>6002319</t>
  </si>
  <si>
    <t>6002321</t>
  </si>
  <si>
    <t>Xã Nhựt Ninh</t>
  </si>
  <si>
    <t>6002501</t>
  </si>
  <si>
    <t>Thị Trấn Cần Đước</t>
  </si>
  <si>
    <t>6002503</t>
  </si>
  <si>
    <t>Xã Long Trạch</t>
  </si>
  <si>
    <t>6002505</t>
  </si>
  <si>
    <t>Xã Long Khê</t>
  </si>
  <si>
    <t>6002507</t>
  </si>
  <si>
    <t>Xã Long Định</t>
  </si>
  <si>
    <t>6002509</t>
  </si>
  <si>
    <t>Xã Phước Vân</t>
  </si>
  <si>
    <t>6002511</t>
  </si>
  <si>
    <t>Xã Long Cang</t>
  </si>
  <si>
    <t>6002513</t>
  </si>
  <si>
    <t>6002515</t>
  </si>
  <si>
    <t>6002517</t>
  </si>
  <si>
    <t>6002519</t>
  </si>
  <si>
    <t>Xã Phước Tuy</t>
  </si>
  <si>
    <t>6002521</t>
  </si>
  <si>
    <t>Xã Tân Ân</t>
  </si>
  <si>
    <t>6002523</t>
  </si>
  <si>
    <t>Xã Tân Chánh</t>
  </si>
  <si>
    <t>6002525</t>
  </si>
  <si>
    <t>Xã Mỹ Lệ</t>
  </si>
  <si>
    <t>6002527</t>
  </si>
  <si>
    <t>Xã Tân Lân</t>
  </si>
  <si>
    <t>6002529</t>
  </si>
  <si>
    <t>6002531</t>
  </si>
  <si>
    <t>Xã Long Hựu Tây</t>
  </si>
  <si>
    <t>6002533</t>
  </si>
  <si>
    <t>Xã Long Hựu Đông</t>
  </si>
  <si>
    <t>6002701</t>
  </si>
  <si>
    <t>Thị Trấn Cần Giuộc</t>
  </si>
  <si>
    <t>6002703</t>
  </si>
  <si>
    <t>Xã Phước Lý</t>
  </si>
  <si>
    <t>6002705</t>
  </si>
  <si>
    <t>Xã Long Thượng</t>
  </si>
  <si>
    <t>6002707</t>
  </si>
  <si>
    <t>6002709</t>
  </si>
  <si>
    <t>6002711</t>
  </si>
  <si>
    <t>Xã Phước Lâm</t>
  </si>
  <si>
    <t>6002713</t>
  </si>
  <si>
    <t>6002715</t>
  </si>
  <si>
    <t>Xã Long Hậu</t>
  </si>
  <si>
    <t>6002717</t>
  </si>
  <si>
    <t>6002719</t>
  </si>
  <si>
    <t>Xã Trường Bình</t>
  </si>
  <si>
    <t>6002721</t>
  </si>
  <si>
    <t>6002723</t>
  </si>
  <si>
    <t>Xã Phước Lại</t>
  </si>
  <si>
    <t>6002725</t>
  </si>
  <si>
    <t>Xã Phước Vĩnh Tây</t>
  </si>
  <si>
    <t>6002727</t>
  </si>
  <si>
    <t>Xã Long Phụng</t>
  </si>
  <si>
    <t>6002729</t>
  </si>
  <si>
    <t>6002731</t>
  </si>
  <si>
    <t>Xã Phước Vĩnh Đông</t>
  </si>
  <si>
    <t>6002733</t>
  </si>
  <si>
    <t>Xã Tân Tập</t>
  </si>
  <si>
    <t>6100101</t>
  </si>
  <si>
    <t>6100103</t>
  </si>
  <si>
    <t>6100105</t>
  </si>
  <si>
    <t>6100107</t>
  </si>
  <si>
    <t>6100109</t>
  </si>
  <si>
    <t>6100111</t>
  </si>
  <si>
    <t>6100113</t>
  </si>
  <si>
    <t>Xã Mỹ Ngãi</t>
  </si>
  <si>
    <t>6100115</t>
  </si>
  <si>
    <t>6100117</t>
  </si>
  <si>
    <t>Xã Mỹ Trà</t>
  </si>
  <si>
    <t>6100119</t>
  </si>
  <si>
    <t>6100121</t>
  </si>
  <si>
    <t>Xã Tân Thuận Đông</t>
  </si>
  <si>
    <t>6100123</t>
  </si>
  <si>
    <t>Xã Tân Thuận Tây</t>
  </si>
  <si>
    <t>6100125</t>
  </si>
  <si>
    <t>Xã Tịnh Thới</t>
  </si>
  <si>
    <t>6100301</t>
  </si>
  <si>
    <t>6100303</t>
  </si>
  <si>
    <t>6100305</t>
  </si>
  <si>
    <t>6100307</t>
  </si>
  <si>
    <t>6100309</t>
  </si>
  <si>
    <t>Xã Tân Khánh Đông</t>
  </si>
  <si>
    <t>6100311</t>
  </si>
  <si>
    <t>Xã Tân Phú Đông</t>
  </si>
  <si>
    <t>6100313</t>
  </si>
  <si>
    <t>Xã Tân Quy Đông</t>
  </si>
  <si>
    <t>6100315</t>
  </si>
  <si>
    <t>Xã Tân Quy Tây</t>
  </si>
  <si>
    <t>6100501</t>
  </si>
  <si>
    <t>Thị Trấn Sa Rài</t>
  </si>
  <si>
    <t>6100503</t>
  </si>
  <si>
    <t>6100505</t>
  </si>
  <si>
    <t>Xã Tân Hộ Cơ</t>
  </si>
  <si>
    <t>6100507</t>
  </si>
  <si>
    <t>Xã Thông Bình</t>
  </si>
  <si>
    <t>6100509</t>
  </si>
  <si>
    <t>Xã Tân Thành A</t>
  </si>
  <si>
    <t>6100511</t>
  </si>
  <si>
    <t>Xã Tân Thành B</t>
  </si>
  <si>
    <t>6100513</t>
  </si>
  <si>
    <t>6100515</t>
  </si>
  <si>
    <t>6100517</t>
  </si>
  <si>
    <t>Xã Tân Công Chí</t>
  </si>
  <si>
    <t>6100703</t>
  </si>
  <si>
    <t>Xã Long Khánh A</t>
  </si>
  <si>
    <t>6100705</t>
  </si>
  <si>
    <t>Xã Long Khánh B</t>
  </si>
  <si>
    <t>6100707</t>
  </si>
  <si>
    <t>Xã Phú Thuận A</t>
  </si>
  <si>
    <t>6100709</t>
  </si>
  <si>
    <t>Xã Phú Thuận B</t>
  </si>
  <si>
    <t>6100711</t>
  </si>
  <si>
    <t>6100713</t>
  </si>
  <si>
    <t>Xã Thường Phước 1</t>
  </si>
  <si>
    <t>6100715</t>
  </si>
  <si>
    <t>Xã Thường Phước 2</t>
  </si>
  <si>
    <t>6100717</t>
  </si>
  <si>
    <t>Thị Trấn Thường Thới Tiền</t>
  </si>
  <si>
    <t>6100719</t>
  </si>
  <si>
    <t>Xã Thường Lạc</t>
  </si>
  <si>
    <t>6100721</t>
  </si>
  <si>
    <t>Xã Thường Thới Hậu A</t>
  </si>
  <si>
    <t>6100723</t>
  </si>
  <si>
    <t>Xã Thường Thới Hậu B</t>
  </si>
  <si>
    <t>6100901</t>
  </si>
  <si>
    <t>Thị Trấn Tràm Chim</t>
  </si>
  <si>
    <t>6100903</t>
  </si>
  <si>
    <t>6100905</t>
  </si>
  <si>
    <t>6100907</t>
  </si>
  <si>
    <t>Xã Phú Ninh</t>
  </si>
  <si>
    <t>6100909</t>
  </si>
  <si>
    <t>Xã Phú Thành A</t>
  </si>
  <si>
    <t>6100911</t>
  </si>
  <si>
    <t>Xã Phú Thành B</t>
  </si>
  <si>
    <t>6100913</t>
  </si>
  <si>
    <t>6100915</t>
  </si>
  <si>
    <t>Xã Tân Công Sính</t>
  </si>
  <si>
    <t>6100917</t>
  </si>
  <si>
    <t>6100919</t>
  </si>
  <si>
    <t>Xã Phú Đức</t>
  </si>
  <si>
    <t>6100921</t>
  </si>
  <si>
    <t>Xã Phú Hiệp</t>
  </si>
  <si>
    <t>6100923</t>
  </si>
  <si>
    <t>6101101</t>
  </si>
  <si>
    <t>6101103</t>
  </si>
  <si>
    <t>Xã Bình Tấn</t>
  </si>
  <si>
    <t>6101105</t>
  </si>
  <si>
    <t>6101107</t>
  </si>
  <si>
    <t>6101109</t>
  </si>
  <si>
    <t>6101111</t>
  </si>
  <si>
    <t>Xã An Phong</t>
  </si>
  <si>
    <t>6101113</t>
  </si>
  <si>
    <t>Xã Tân Thạnh</t>
  </si>
  <si>
    <t>6101115</t>
  </si>
  <si>
    <t>6101117</t>
  </si>
  <si>
    <t>6101119</t>
  </si>
  <si>
    <t>Xã Tân Quới</t>
  </si>
  <si>
    <t>6101121</t>
  </si>
  <si>
    <t>6101123</t>
  </si>
  <si>
    <t>Xã Tân Huề</t>
  </si>
  <si>
    <t>6101125</t>
  </si>
  <si>
    <t>6101301</t>
  </si>
  <si>
    <t>Thị Trấn Mỹ An</t>
  </si>
  <si>
    <t>6101303</t>
  </si>
  <si>
    <t>6101305</t>
  </si>
  <si>
    <t>6101307</t>
  </si>
  <si>
    <t>6101309</t>
  </si>
  <si>
    <t>Xã Tân Kiều</t>
  </si>
  <si>
    <t>6101311</t>
  </si>
  <si>
    <t>Xã Đốc Binh Kiều</t>
  </si>
  <si>
    <t>6101313</t>
  </si>
  <si>
    <t>6101315</t>
  </si>
  <si>
    <t>6101317</t>
  </si>
  <si>
    <t>6101319</t>
  </si>
  <si>
    <t>Xã Mỹ Quý</t>
  </si>
  <si>
    <t>6101321</t>
  </si>
  <si>
    <t>Xã Mỹ Đông</t>
  </si>
  <si>
    <t>6101323</t>
  </si>
  <si>
    <t>Xã Láng Biển</t>
  </si>
  <si>
    <t>6101325</t>
  </si>
  <si>
    <t>6101501</t>
  </si>
  <si>
    <t>Thị Trấn Mỹ Thọ</t>
  </si>
  <si>
    <t>6101503</t>
  </si>
  <si>
    <t>6101505</t>
  </si>
  <si>
    <t>6101507</t>
  </si>
  <si>
    <t>Xã Phương Trà</t>
  </si>
  <si>
    <t>6101509</t>
  </si>
  <si>
    <t>6101511</t>
  </si>
  <si>
    <t>Xã Nhị Mỹ</t>
  </si>
  <si>
    <t>6101513</t>
  </si>
  <si>
    <t>6101515</t>
  </si>
  <si>
    <t>Xã Mỹ Hội</t>
  </si>
  <si>
    <t>6101517</t>
  </si>
  <si>
    <t>Xã Mỹ Xương</t>
  </si>
  <si>
    <t>6101519</t>
  </si>
  <si>
    <t>Xã Bình Hàng Trung</t>
  </si>
  <si>
    <t>6101521</t>
  </si>
  <si>
    <t>Xã Bình Hàng Tây</t>
  </si>
  <si>
    <t>6101523</t>
  </si>
  <si>
    <t>6101525</t>
  </si>
  <si>
    <t>Xã Mỹ Long</t>
  </si>
  <si>
    <t>6101527</t>
  </si>
  <si>
    <t>6101529</t>
  </si>
  <si>
    <t>Xã Ba Sao</t>
  </si>
  <si>
    <t>6101531</t>
  </si>
  <si>
    <t>6101533</t>
  </si>
  <si>
    <t>Xã Tân Hội Trung</t>
  </si>
  <si>
    <t>6101535</t>
  </si>
  <si>
    <t>Xã Gáo Giồng</t>
  </si>
  <si>
    <t>6101701</t>
  </si>
  <si>
    <t>Thị Trấn Lấp Vò</t>
  </si>
  <si>
    <t>6101703</t>
  </si>
  <si>
    <t>6101705</t>
  </si>
  <si>
    <t>6101707</t>
  </si>
  <si>
    <t>Xã Định Yên</t>
  </si>
  <si>
    <t>6101709</t>
  </si>
  <si>
    <t>Xã Long Hưng A</t>
  </si>
  <si>
    <t>6101711</t>
  </si>
  <si>
    <t>Xã Long Hưng B</t>
  </si>
  <si>
    <t>6101713</t>
  </si>
  <si>
    <t>Xã Tân Khánh Trung</t>
  </si>
  <si>
    <t>6101715</t>
  </si>
  <si>
    <t>6101717</t>
  </si>
  <si>
    <t>6101719</t>
  </si>
  <si>
    <t>Xã Mỹ An Hưng A</t>
  </si>
  <si>
    <t>6101721</t>
  </si>
  <si>
    <t>Xã Mỹ An Hưng B</t>
  </si>
  <si>
    <t>6101723</t>
  </si>
  <si>
    <t>Xã Hội An Đông</t>
  </si>
  <si>
    <t>6101725</t>
  </si>
  <si>
    <t>Xã Bình Thạnh Trung</t>
  </si>
  <si>
    <t>6101901</t>
  </si>
  <si>
    <t>Thị Trấn Lai Vung</t>
  </si>
  <si>
    <t>6101903</t>
  </si>
  <si>
    <t>6101905</t>
  </si>
  <si>
    <t>6101907</t>
  </si>
  <si>
    <t>6101909</t>
  </si>
  <si>
    <t>Xã Long Thắng</t>
  </si>
  <si>
    <t>6101911</t>
  </si>
  <si>
    <t>6101913</t>
  </si>
  <si>
    <t>6101915</t>
  </si>
  <si>
    <t>6101917</t>
  </si>
  <si>
    <t>Xã Vĩnh Thới</t>
  </si>
  <si>
    <t>6101919</t>
  </si>
  <si>
    <t>6101921</t>
  </si>
  <si>
    <t>6101923</t>
  </si>
  <si>
    <t>6102101</t>
  </si>
  <si>
    <t>Thị Trấn Cái Tàu Hạ</t>
  </si>
  <si>
    <t>6102103</t>
  </si>
  <si>
    <t>6102105</t>
  </si>
  <si>
    <t>6102107</t>
  </si>
  <si>
    <t>6102109</t>
  </si>
  <si>
    <t>6102111</t>
  </si>
  <si>
    <t>Xã Tân Nhuận Đông</t>
  </si>
  <si>
    <t>6102113</t>
  </si>
  <si>
    <t>6102115</t>
  </si>
  <si>
    <t>Xã Phú Hựu</t>
  </si>
  <si>
    <t>6102117</t>
  </si>
  <si>
    <t>Xã An Phú Thuận</t>
  </si>
  <si>
    <t>6102119</t>
  </si>
  <si>
    <t>6102121</t>
  </si>
  <si>
    <t>6102123</t>
  </si>
  <si>
    <t>6102301</t>
  </si>
  <si>
    <t>Phường An Thạnh</t>
  </si>
  <si>
    <t>6102303</t>
  </si>
  <si>
    <t>6102305</t>
  </si>
  <si>
    <t>6102307</t>
  </si>
  <si>
    <t>6102309</t>
  </si>
  <si>
    <t>6102311</t>
  </si>
  <si>
    <t>Xã An Bình A</t>
  </si>
  <si>
    <t>6102313</t>
  </si>
  <si>
    <t>Xã An Bình B</t>
  </si>
  <si>
    <t>6200101</t>
  </si>
  <si>
    <t>6200103</t>
  </si>
  <si>
    <t>Phường Mỹ Long</t>
  </si>
  <si>
    <t>6200105</t>
  </si>
  <si>
    <t>Phường Mỹ Xuyên</t>
  </si>
  <si>
    <t>6200107</t>
  </si>
  <si>
    <t>Phường Bình Đức</t>
  </si>
  <si>
    <t>6200108</t>
  </si>
  <si>
    <t>6200109</t>
  </si>
  <si>
    <t>Phường Mỹ Phước</t>
  </si>
  <si>
    <t>6200110</t>
  </si>
  <si>
    <t>Phường Mỹ Quý</t>
  </si>
  <si>
    <t>6200111</t>
  </si>
  <si>
    <t>Phường Mỹ Thới</t>
  </si>
  <si>
    <t>6200113</t>
  </si>
  <si>
    <t>Phường Mỹ Thạnh</t>
  </si>
  <si>
    <t>6200115</t>
  </si>
  <si>
    <t>Phường Mỹ Hòa</t>
  </si>
  <si>
    <t>6200117</t>
  </si>
  <si>
    <t>Xã Mỹ Khánh</t>
  </si>
  <si>
    <t>6200119</t>
  </si>
  <si>
    <t>Xã Mỹ Hòa Hưng</t>
  </si>
  <si>
    <t>6200121</t>
  </si>
  <si>
    <t>Phường Đông Xuyên</t>
  </si>
  <si>
    <t>6200301</t>
  </si>
  <si>
    <t>Phường Châu Phú B</t>
  </si>
  <si>
    <t>6200303</t>
  </si>
  <si>
    <t>Phường Châu Phú A</t>
  </si>
  <si>
    <t>6200305</t>
  </si>
  <si>
    <t>Xã Vĩnh Ngươn</t>
  </si>
  <si>
    <t>6200307</t>
  </si>
  <si>
    <t>Xã Vĩnh Tế</t>
  </si>
  <si>
    <t>6200309</t>
  </si>
  <si>
    <t>Phường Vĩnh Mỹ</t>
  </si>
  <si>
    <t>6200311</t>
  </si>
  <si>
    <t>Phường Núi Sam</t>
  </si>
  <si>
    <t>6200313</t>
  </si>
  <si>
    <t>Xã Vĩnh Châu</t>
  </si>
  <si>
    <t>6200501</t>
  </si>
  <si>
    <t>Thị Trấn An Phú</t>
  </si>
  <si>
    <t>6200503</t>
  </si>
  <si>
    <t>Thị Trấn Long Bình</t>
  </si>
  <si>
    <t>6200505</t>
  </si>
  <si>
    <t>6200507</t>
  </si>
  <si>
    <t>Xã Quốc Thái</t>
  </si>
  <si>
    <t>6200509</t>
  </si>
  <si>
    <t>6200511</t>
  </si>
  <si>
    <t>6200513</t>
  </si>
  <si>
    <t>6200515</t>
  </si>
  <si>
    <t>6200517</t>
  </si>
  <si>
    <t>6200519</t>
  </si>
  <si>
    <t>Xã Vĩnh Hậu</t>
  </si>
  <si>
    <t>6200521</t>
  </si>
  <si>
    <t>6200523</t>
  </si>
  <si>
    <t>Xã Vĩnh Hội Đông</t>
  </si>
  <si>
    <t>6200525</t>
  </si>
  <si>
    <t>6200527</t>
  </si>
  <si>
    <t>6200701</t>
  </si>
  <si>
    <t>6200703</t>
  </si>
  <si>
    <t>6200705</t>
  </si>
  <si>
    <t>Xã Vĩnh Xương</t>
  </si>
  <si>
    <t>6200707</t>
  </si>
  <si>
    <t>6200709</t>
  </si>
  <si>
    <t>6200711</t>
  </si>
  <si>
    <t>6200713</t>
  </si>
  <si>
    <t>Xã Long Phú</t>
  </si>
  <si>
    <t>6200715</t>
  </si>
  <si>
    <t>6200717</t>
  </si>
  <si>
    <t>Xã Phú Vĩnh</t>
  </si>
  <si>
    <t>6200719</t>
  </si>
  <si>
    <t>Xã Lê Chánh</t>
  </si>
  <si>
    <t>6200721</t>
  </si>
  <si>
    <t>6200901</t>
  </si>
  <si>
    <t>6200903</t>
  </si>
  <si>
    <t>Thị Trấn Chợ Vàm</t>
  </si>
  <si>
    <t>6200905</t>
  </si>
  <si>
    <t>6200907</t>
  </si>
  <si>
    <t>6200909</t>
  </si>
  <si>
    <t>6200911</t>
  </si>
  <si>
    <t>6200913</t>
  </si>
  <si>
    <t>6200915</t>
  </si>
  <si>
    <t>6200917</t>
  </si>
  <si>
    <t>6200919</t>
  </si>
  <si>
    <t>6200921</t>
  </si>
  <si>
    <t>6200923</t>
  </si>
  <si>
    <t>Xã Hiệp Xương</t>
  </si>
  <si>
    <t>6200925</t>
  </si>
  <si>
    <t>6200927</t>
  </si>
  <si>
    <t>6200929</t>
  </si>
  <si>
    <t>Xã Phú Hưng</t>
  </si>
  <si>
    <t>6200931</t>
  </si>
  <si>
    <t>Xã Bình Thạnh Đông</t>
  </si>
  <si>
    <t>6200933</t>
  </si>
  <si>
    <t>6200935</t>
  </si>
  <si>
    <t>6200937</t>
  </si>
  <si>
    <t>6201101</t>
  </si>
  <si>
    <t>Thị Trấn Cái Dầu</t>
  </si>
  <si>
    <t>6201103</t>
  </si>
  <si>
    <t>6201105</t>
  </si>
  <si>
    <t>6201107</t>
  </si>
  <si>
    <t>6201109</t>
  </si>
  <si>
    <t>Xã Ô Long Vỹ</t>
  </si>
  <si>
    <t>6201111</t>
  </si>
  <si>
    <t>Xã Vĩnh Thạnh Trung</t>
  </si>
  <si>
    <t>6201113</t>
  </si>
  <si>
    <t>6201115</t>
  </si>
  <si>
    <t>Xã Thạnh Mỹ Tây</t>
  </si>
  <si>
    <t>6201117</t>
  </si>
  <si>
    <t>6201119</t>
  </si>
  <si>
    <t>Xã Bình Thủy</t>
  </si>
  <si>
    <t>6201121</t>
  </si>
  <si>
    <t>Xã Đào Hữu Cảnh</t>
  </si>
  <si>
    <t>6201123</t>
  </si>
  <si>
    <t>6201125</t>
  </si>
  <si>
    <t>6201301</t>
  </si>
  <si>
    <t>Thị Trấn Nhà Bàng</t>
  </si>
  <si>
    <t>6201303</t>
  </si>
  <si>
    <t>6201305</t>
  </si>
  <si>
    <t>6201307</t>
  </si>
  <si>
    <t>6201309</t>
  </si>
  <si>
    <t>Xã Thới Sơn</t>
  </si>
  <si>
    <t>6201311</t>
  </si>
  <si>
    <t>Thị Trấn Tịnh Biên</t>
  </si>
  <si>
    <t>6201313</t>
  </si>
  <si>
    <t>Xã Văn Giáo</t>
  </si>
  <si>
    <t>6201315</t>
  </si>
  <si>
    <t>6201317</t>
  </si>
  <si>
    <t>6201319</t>
  </si>
  <si>
    <t>6201321</t>
  </si>
  <si>
    <t>6201323</t>
  </si>
  <si>
    <t>Xã An Hảo</t>
  </si>
  <si>
    <t>6201325</t>
  </si>
  <si>
    <t>6201327</t>
  </si>
  <si>
    <t>Xã Núi Voi</t>
  </si>
  <si>
    <t>6201501</t>
  </si>
  <si>
    <t>Thị Trấn Tri Tôn</t>
  </si>
  <si>
    <t>6201503</t>
  </si>
  <si>
    <t>Xã Lạc Quới</t>
  </si>
  <si>
    <t>6201505</t>
  </si>
  <si>
    <t>Xã Lê Trì</t>
  </si>
  <si>
    <t>6201507</t>
  </si>
  <si>
    <t>Xã Vĩnh Gia</t>
  </si>
  <si>
    <t>6201509</t>
  </si>
  <si>
    <t>Thị Trấn Ba Chúc</t>
  </si>
  <si>
    <t>6201511</t>
  </si>
  <si>
    <t>Xã Châu Lăng</t>
  </si>
  <si>
    <t>6201513</t>
  </si>
  <si>
    <t>Xã Lương Phi</t>
  </si>
  <si>
    <t>6201515</t>
  </si>
  <si>
    <t>Xã Lương An Trà</t>
  </si>
  <si>
    <t>6201517</t>
  </si>
  <si>
    <t>Xã Tà Đảnh</t>
  </si>
  <si>
    <t>6201519</t>
  </si>
  <si>
    <t>Xã Núi Tô</t>
  </si>
  <si>
    <t>6201521</t>
  </si>
  <si>
    <t>Xã An Tức</t>
  </si>
  <si>
    <t>6201523</t>
  </si>
  <si>
    <t>Xã Cô Tô</t>
  </si>
  <si>
    <t>6201525</t>
  </si>
  <si>
    <t>Xã Tân Tuyến</t>
  </si>
  <si>
    <t>6201527</t>
  </si>
  <si>
    <t>Xã Ô Lâm</t>
  </si>
  <si>
    <t>6201529</t>
  </si>
  <si>
    <t>Xã Vĩnh Phước</t>
  </si>
  <si>
    <t>6201701</t>
  </si>
  <si>
    <t>6201703</t>
  </si>
  <si>
    <t>Xã Kiến An</t>
  </si>
  <si>
    <t>6201705</t>
  </si>
  <si>
    <t>Xã Mỹ Hội Đông</t>
  </si>
  <si>
    <t>6201707</t>
  </si>
  <si>
    <t>Xã Long Điền A</t>
  </si>
  <si>
    <t>6201709</t>
  </si>
  <si>
    <t>Xã Tấn Mỹ</t>
  </si>
  <si>
    <t>6201711</t>
  </si>
  <si>
    <t>Xã Long Điền B</t>
  </si>
  <si>
    <t>6201713</t>
  </si>
  <si>
    <t>6201715</t>
  </si>
  <si>
    <t>6201717</t>
  </si>
  <si>
    <t>Xã Mỹ Luông</t>
  </si>
  <si>
    <t>6201719</t>
  </si>
  <si>
    <t>6201721</t>
  </si>
  <si>
    <t>6201723</t>
  </si>
  <si>
    <t>Xã Long Kiến</t>
  </si>
  <si>
    <t>6201725</t>
  </si>
  <si>
    <t>Xã Bình Phước Xuân</t>
  </si>
  <si>
    <t>6201727</t>
  </si>
  <si>
    <t>Xã An Thạnh Trung</t>
  </si>
  <si>
    <t>6201729</t>
  </si>
  <si>
    <t>Xã Hội An</t>
  </si>
  <si>
    <t>6201731</t>
  </si>
  <si>
    <t>6201733</t>
  </si>
  <si>
    <t>6201735</t>
  </si>
  <si>
    <t>6201901</t>
  </si>
  <si>
    <t>6201903</t>
  </si>
  <si>
    <t>6201905</t>
  </si>
  <si>
    <t>Xã Cần Đăng</t>
  </si>
  <si>
    <t>6201907</t>
  </si>
  <si>
    <t>Xã Vĩnh Hanh</t>
  </si>
  <si>
    <t>6201909</t>
  </si>
  <si>
    <t>6201911</t>
  </si>
  <si>
    <t>6201913</t>
  </si>
  <si>
    <t>6201915</t>
  </si>
  <si>
    <t>6201917</t>
  </si>
  <si>
    <t>Xã Hòa Bình Thạnh</t>
  </si>
  <si>
    <t>6201919</t>
  </si>
  <si>
    <t>6201921</t>
  </si>
  <si>
    <t>Xã Vĩnh Nhuận</t>
  </si>
  <si>
    <t>6201923</t>
  </si>
  <si>
    <t>6201925</t>
  </si>
  <si>
    <t>6202101</t>
  </si>
  <si>
    <t>Thị Trấn Núi Sập</t>
  </si>
  <si>
    <t>6202103</t>
  </si>
  <si>
    <t>6202105</t>
  </si>
  <si>
    <t>6202107</t>
  </si>
  <si>
    <t>Xã Vĩnh Trạch</t>
  </si>
  <si>
    <t>6202109</t>
  </si>
  <si>
    <t>6202111</t>
  </si>
  <si>
    <t>Xã Vĩnh Chánh</t>
  </si>
  <si>
    <t>6202113</t>
  </si>
  <si>
    <t>Xã Định Mỹ</t>
  </si>
  <si>
    <t>6202115</t>
  </si>
  <si>
    <t>6202117</t>
  </si>
  <si>
    <t>Xã Mỹ Phú Đông</t>
  </si>
  <si>
    <t>6202119</t>
  </si>
  <si>
    <t>Xã Vọng Đông</t>
  </si>
  <si>
    <t>6202121</t>
  </si>
  <si>
    <t>Xã Vĩnh Khánh</t>
  </si>
  <si>
    <t>6202123</t>
  </si>
  <si>
    <t>Xã Thoại Giang</t>
  </si>
  <si>
    <t>6202125</t>
  </si>
  <si>
    <t>Xã Vọng Thê</t>
  </si>
  <si>
    <t>6202127</t>
  </si>
  <si>
    <t>6202129</t>
  </si>
  <si>
    <t>6202131</t>
  </si>
  <si>
    <t>6202133</t>
  </si>
  <si>
    <t>Thị Trấn Óc Eo</t>
  </si>
  <si>
    <t>6300101</t>
  </si>
  <si>
    <t>6300103</t>
  </si>
  <si>
    <t>6300107</t>
  </si>
  <si>
    <t>6300109</t>
  </si>
  <si>
    <t>6300111</t>
  </si>
  <si>
    <t>Xã Vị Tân</t>
  </si>
  <si>
    <t>6300113</t>
  </si>
  <si>
    <t>Xã Hỏa Lựu</t>
  </si>
  <si>
    <t>6300115</t>
  </si>
  <si>
    <t>Xã Hỏa Tiến</t>
  </si>
  <si>
    <t>6300117</t>
  </si>
  <si>
    <t>6300301</t>
  </si>
  <si>
    <t>Thị Trấn Phụng Hiệp</t>
  </si>
  <si>
    <t>6300303</t>
  </si>
  <si>
    <t>Thị Trấn Kinh Cùng</t>
  </si>
  <si>
    <t>6300305</t>
  </si>
  <si>
    <t>Thị Trấn Cây Dương</t>
  </si>
  <si>
    <t>6300307</t>
  </si>
  <si>
    <t>6300309</t>
  </si>
  <si>
    <t>6300311</t>
  </si>
  <si>
    <t>6300313</t>
  </si>
  <si>
    <t>6300315</t>
  </si>
  <si>
    <t>Xã Phụng Hiệp</t>
  </si>
  <si>
    <t>6300317</t>
  </si>
  <si>
    <t>Xã Hòa Mỹ</t>
  </si>
  <si>
    <t>6300319</t>
  </si>
  <si>
    <t>6300321</t>
  </si>
  <si>
    <t>Xã Phương Bình</t>
  </si>
  <si>
    <t>6300323</t>
  </si>
  <si>
    <t>Xã Hiệp Hưng</t>
  </si>
  <si>
    <t>6300325</t>
  </si>
  <si>
    <t>Xã Tân Phước Hưng</t>
  </si>
  <si>
    <t>6300327</t>
  </si>
  <si>
    <t>Xã Phương Phú</t>
  </si>
  <si>
    <t>6300329</t>
  </si>
  <si>
    <t>6300501</t>
  </si>
  <si>
    <t>Thị Trấn Nàng Mau</t>
  </si>
  <si>
    <t>6300503</t>
  </si>
  <si>
    <t>Xã Vị Trung</t>
  </si>
  <si>
    <t>6300505</t>
  </si>
  <si>
    <t>Xã Vị Thủy</t>
  </si>
  <si>
    <t>6300507</t>
  </si>
  <si>
    <t>Xã Vị Thắng</t>
  </si>
  <si>
    <t>6300509</t>
  </si>
  <si>
    <t>Xã Vĩnh Thuận Tây</t>
  </si>
  <si>
    <t>6300511</t>
  </si>
  <si>
    <t>6300513</t>
  </si>
  <si>
    <t>Xã Vĩnh Tường</t>
  </si>
  <si>
    <t>6300515</t>
  </si>
  <si>
    <t>Xã Vị Đông</t>
  </si>
  <si>
    <t>6300517</t>
  </si>
  <si>
    <t>Xã Vị Thanh</t>
  </si>
  <si>
    <t>6300519</t>
  </si>
  <si>
    <t>Xã Vị Bình</t>
  </si>
  <si>
    <t>6300701</t>
  </si>
  <si>
    <t>Thị Trấn Long Mỹ</t>
  </si>
  <si>
    <t>6300703</t>
  </si>
  <si>
    <t>6300705</t>
  </si>
  <si>
    <t>Xã Long Trị</t>
  </si>
  <si>
    <t>6300707</t>
  </si>
  <si>
    <t>6300709</t>
  </si>
  <si>
    <t>Xã Thuận Hưng</t>
  </si>
  <si>
    <t>6300711</t>
  </si>
  <si>
    <t>Xã Vĩnh Thuận Đông</t>
  </si>
  <si>
    <t>6300713</t>
  </si>
  <si>
    <t>Xã Vĩnh Viễn</t>
  </si>
  <si>
    <t>6300715</t>
  </si>
  <si>
    <t>Xã Lương Tâm</t>
  </si>
  <si>
    <t>6300717</t>
  </si>
  <si>
    <t>Xã Xà Phiên</t>
  </si>
  <si>
    <t>6300901</t>
  </si>
  <si>
    <t>Thị Trấn Ngã Sáu</t>
  </si>
  <si>
    <t>6300903</t>
  </si>
  <si>
    <t>6300905</t>
  </si>
  <si>
    <t>6300907</t>
  </si>
  <si>
    <t>6300909</t>
  </si>
  <si>
    <t>6300911</t>
  </si>
  <si>
    <t>Xã Phú Hữu A</t>
  </si>
  <si>
    <t>6300913</t>
  </si>
  <si>
    <t>Xã Đông Phước</t>
  </si>
  <si>
    <t>6300915</t>
  </si>
  <si>
    <t>Xã Đông Phước A</t>
  </si>
  <si>
    <t>6300917</t>
  </si>
  <si>
    <t>6301101</t>
  </si>
  <si>
    <t>6301103</t>
  </si>
  <si>
    <t>Xã Một Ngàn</t>
  </si>
  <si>
    <t>6301105</t>
  </si>
  <si>
    <t>Xã Trường Long</t>
  </si>
  <si>
    <t>6301107</t>
  </si>
  <si>
    <t>Xã Trường Long Tây</t>
  </si>
  <si>
    <t>6301109</t>
  </si>
  <si>
    <t>6301110</t>
  </si>
  <si>
    <t>Xã Nhơn Nghĩa A</t>
  </si>
  <si>
    <t>6301111</t>
  </si>
  <si>
    <t>Xã Thạnh Xuân</t>
  </si>
  <si>
    <t>6301113</t>
  </si>
  <si>
    <t>Xã Tân Phú Thạnh</t>
  </si>
  <si>
    <t>6301301</t>
  </si>
  <si>
    <t>Phường Ngã Bảy</t>
  </si>
  <si>
    <t>6301303</t>
  </si>
  <si>
    <t>Phường Lái Hiếu</t>
  </si>
  <si>
    <t>6301305</t>
  </si>
  <si>
    <t>6301307</t>
  </si>
  <si>
    <t>Xã Hiệp Lợi</t>
  </si>
  <si>
    <t>6301309</t>
  </si>
  <si>
    <t>6301311</t>
  </si>
  <si>
    <t>6400101</t>
  </si>
  <si>
    <t>6400103</t>
  </si>
  <si>
    <t>6400105</t>
  </si>
  <si>
    <t>6400107</t>
  </si>
  <si>
    <t>6400109</t>
  </si>
  <si>
    <t>6400111</t>
  </si>
  <si>
    <t>6400113</t>
  </si>
  <si>
    <t>6400115</t>
  </si>
  <si>
    <t>6400117</t>
  </si>
  <si>
    <t>Xã Đạo Thạnh</t>
  </si>
  <si>
    <t>6400119</t>
  </si>
  <si>
    <t>6400121</t>
  </si>
  <si>
    <t>6400123</t>
  </si>
  <si>
    <t>Xã Tân Mỹ Chánh</t>
  </si>
  <si>
    <t>6400125</t>
  </si>
  <si>
    <t>6400127</t>
  </si>
  <si>
    <t>6400129</t>
  </si>
  <si>
    <t>6400301</t>
  </si>
  <si>
    <t>6400303</t>
  </si>
  <si>
    <t>6400305</t>
  </si>
  <si>
    <t>6400307</t>
  </si>
  <si>
    <t>6400309</t>
  </si>
  <si>
    <t>6400311</t>
  </si>
  <si>
    <t>6400313</t>
  </si>
  <si>
    <t>Xã Long Chánh</t>
  </si>
  <si>
    <t>6400315</t>
  </si>
  <si>
    <t>6400317</t>
  </si>
  <si>
    <t>Xã Bình Xuân</t>
  </si>
  <si>
    <t>6400319</t>
  </si>
  <si>
    <t>6400321</t>
  </si>
  <si>
    <t>6400323</t>
  </si>
  <si>
    <t>6400501</t>
  </si>
  <si>
    <t>6400503</t>
  </si>
  <si>
    <t>Xã Tân Hòa Đông</t>
  </si>
  <si>
    <t>6400505</t>
  </si>
  <si>
    <t>6400507</t>
  </si>
  <si>
    <t>Xã Thạnh Mỹ</t>
  </si>
  <si>
    <t>6400509</t>
  </si>
  <si>
    <t>6400511</t>
  </si>
  <si>
    <t>6400513</t>
  </si>
  <si>
    <t>Xã Tân Hòa Thành</t>
  </si>
  <si>
    <t>6400515</t>
  </si>
  <si>
    <t>6400517</t>
  </si>
  <si>
    <t>Xã Tân Lập 1</t>
  </si>
  <si>
    <t>6400519</t>
  </si>
  <si>
    <t>Xã Tân Hòa Tây</t>
  </si>
  <si>
    <t>6400521</t>
  </si>
  <si>
    <t>Xã Mỹ Phước</t>
  </si>
  <si>
    <t>6400523</t>
  </si>
  <si>
    <t>Xã Tân Lập 2</t>
  </si>
  <si>
    <t>6400525</t>
  </si>
  <si>
    <t>Xã Phước Lập</t>
  </si>
  <si>
    <t>6400701</t>
  </si>
  <si>
    <t>Thị Trấn Tân Hiệp</t>
  </si>
  <si>
    <t>6400703</t>
  </si>
  <si>
    <t>Xã Tân Hội Đông</t>
  </si>
  <si>
    <t>6400705</t>
  </si>
  <si>
    <t>6400707</t>
  </si>
  <si>
    <t>Xã Tân Lý Đông</t>
  </si>
  <si>
    <t>6400709</t>
  </si>
  <si>
    <t>Xã Tân Lý Tây</t>
  </si>
  <si>
    <t>6400711</t>
  </si>
  <si>
    <t>Xã Thân Cửu Nghĩa</t>
  </si>
  <si>
    <t>6400713</t>
  </si>
  <si>
    <t>6400715</t>
  </si>
  <si>
    <t>Xã Điềm Hy</t>
  </si>
  <si>
    <t>6400717</t>
  </si>
  <si>
    <t>6400719</t>
  </si>
  <si>
    <t>Xã Dưỡng Điềm</t>
  </si>
  <si>
    <t>6400721</t>
  </si>
  <si>
    <t>6400723</t>
  </si>
  <si>
    <t>6400725</t>
  </si>
  <si>
    <t>Xã Hữu Đạo</t>
  </si>
  <si>
    <t>6400727</t>
  </si>
  <si>
    <t>6400729</t>
  </si>
  <si>
    <t>6400731</t>
  </si>
  <si>
    <t>Xã Bình Trưng</t>
  </si>
  <si>
    <t>6400733</t>
  </si>
  <si>
    <t>6400735</t>
  </si>
  <si>
    <t>6400737</t>
  </si>
  <si>
    <t>Xã Bàn Long</t>
  </si>
  <si>
    <t>6400739</t>
  </si>
  <si>
    <t>6400741</t>
  </si>
  <si>
    <t>6400743</t>
  </si>
  <si>
    <t>Xã Song Thuận</t>
  </si>
  <si>
    <t>6400745</t>
  </si>
  <si>
    <t>6400747</t>
  </si>
  <si>
    <t>6400749</t>
  </si>
  <si>
    <t>6400901</t>
  </si>
  <si>
    <t>Thị Trấn Cai Lậy</t>
  </si>
  <si>
    <t>6400903</t>
  </si>
  <si>
    <t>Xã Thạnh Lộc</t>
  </si>
  <si>
    <t>6400905</t>
  </si>
  <si>
    <t>Xã Mỹ Thành Bắc</t>
  </si>
  <si>
    <t>6400907</t>
  </si>
  <si>
    <t>6400909</t>
  </si>
  <si>
    <t>Xã Mỹ Phước Tây</t>
  </si>
  <si>
    <t>6400911</t>
  </si>
  <si>
    <t>Xã Mỹ Hạnh Đông</t>
  </si>
  <si>
    <t>6400913</t>
  </si>
  <si>
    <t>Xã Mỹ Hạnh Trung</t>
  </si>
  <si>
    <t>6400915</t>
  </si>
  <si>
    <t>Xã Mỹ Thành Nam</t>
  </si>
  <si>
    <t>6400917</t>
  </si>
  <si>
    <t>6400919</t>
  </si>
  <si>
    <t>6400921</t>
  </si>
  <si>
    <t>6400923</t>
  </si>
  <si>
    <t>6400925</t>
  </si>
  <si>
    <t>6400927</t>
  </si>
  <si>
    <t>6400929</t>
  </si>
  <si>
    <t>Xã Nhị Quý</t>
  </si>
  <si>
    <t>6400931</t>
  </si>
  <si>
    <t>6400933</t>
  </si>
  <si>
    <t>Xã Phú Quý</t>
  </si>
  <si>
    <t>6400935</t>
  </si>
  <si>
    <t>6400937</t>
  </si>
  <si>
    <t>6400939</t>
  </si>
  <si>
    <t>6400941</t>
  </si>
  <si>
    <t>6400943</t>
  </si>
  <si>
    <t>Xã Long Tiên</t>
  </si>
  <si>
    <t>6400945</t>
  </si>
  <si>
    <t>Xã Hiệp Đức</t>
  </si>
  <si>
    <t>6400947</t>
  </si>
  <si>
    <t>Xã Long Trung</t>
  </si>
  <si>
    <t>6400949</t>
  </si>
  <si>
    <t>Xã Hội Xuân</t>
  </si>
  <si>
    <t>6400951</t>
  </si>
  <si>
    <t>6400953</t>
  </si>
  <si>
    <t>Xã Tam Bình</t>
  </si>
  <si>
    <t>6400955</t>
  </si>
  <si>
    <t>6401101</t>
  </si>
  <si>
    <t>Thị Trấn Chợ Gạo</t>
  </si>
  <si>
    <t>6401103</t>
  </si>
  <si>
    <t>6401105</t>
  </si>
  <si>
    <t>Xã Hòa Tịnh</t>
  </si>
  <si>
    <t>6401107</t>
  </si>
  <si>
    <t>Xã Mỹ Tịnh An</t>
  </si>
  <si>
    <t>6401109</t>
  </si>
  <si>
    <t>Xã Tân Bình Thạnh</t>
  </si>
  <si>
    <t>6401111</t>
  </si>
  <si>
    <t>Xã Phú Kiết</t>
  </si>
  <si>
    <t>6401113</t>
  </si>
  <si>
    <t>Xã Lương Hòa Lạc</t>
  </si>
  <si>
    <t>6401115</t>
  </si>
  <si>
    <t>6401117</t>
  </si>
  <si>
    <t>Xã Quơn Long</t>
  </si>
  <si>
    <t>6401119</t>
  </si>
  <si>
    <t>Xã Bình Phục Nhứt</t>
  </si>
  <si>
    <t>6401121</t>
  </si>
  <si>
    <t>Xã Đăng Hưng Phước</t>
  </si>
  <si>
    <t>6401123</t>
  </si>
  <si>
    <t>Xã Tân Thuận Bình</t>
  </si>
  <si>
    <t>6401125</t>
  </si>
  <si>
    <t>Xã Song Bình</t>
  </si>
  <si>
    <t>6401127</t>
  </si>
  <si>
    <t>Xã Bình Phan</t>
  </si>
  <si>
    <t>6401129</t>
  </si>
  <si>
    <t>Xã Long Bình Điền</t>
  </si>
  <si>
    <t>6401131</t>
  </si>
  <si>
    <t>Xã An Thạnh Thủy</t>
  </si>
  <si>
    <t>6401133</t>
  </si>
  <si>
    <t>6401135</t>
  </si>
  <si>
    <t>Xã Hòa Định</t>
  </si>
  <si>
    <t>6401137</t>
  </si>
  <si>
    <t>Xã Bình Ninh</t>
  </si>
  <si>
    <t>6401301</t>
  </si>
  <si>
    <t>Thị Trấn Cái Bè</t>
  </si>
  <si>
    <t>6401303</t>
  </si>
  <si>
    <t>Xã Hậu Mỹ Bắc B</t>
  </si>
  <si>
    <t>6401305</t>
  </si>
  <si>
    <t>Xã Hậu Mỹ Bắc A</t>
  </si>
  <si>
    <t>6401307</t>
  </si>
  <si>
    <t>6401309</t>
  </si>
  <si>
    <t>Xã Hậu Mỹ Trinh</t>
  </si>
  <si>
    <t>6401311</t>
  </si>
  <si>
    <t>Xã Hậu Mỹ Phú</t>
  </si>
  <si>
    <t>6401313</t>
  </si>
  <si>
    <t>6401315</t>
  </si>
  <si>
    <t>Xã Mỹ Lợi B</t>
  </si>
  <si>
    <t>6401317</t>
  </si>
  <si>
    <t>Xã Thiện Trung</t>
  </si>
  <si>
    <t>6401319</t>
  </si>
  <si>
    <t>6401321</t>
  </si>
  <si>
    <t>6401323</t>
  </si>
  <si>
    <t>Xã Mỹ Lợi A</t>
  </si>
  <si>
    <t>6401325</t>
  </si>
  <si>
    <t>6401327</t>
  </si>
  <si>
    <t>Xã Thiện Trí</t>
  </si>
  <si>
    <t>6401329</t>
  </si>
  <si>
    <t>Xã Mỹ Đức Đông</t>
  </si>
  <si>
    <t>6401331</t>
  </si>
  <si>
    <t>Xã Mỹ Đức Tây</t>
  </si>
  <si>
    <t>6401333</t>
  </si>
  <si>
    <t>Xã Đông Hòa Hiệp</t>
  </si>
  <si>
    <t>6401335</t>
  </si>
  <si>
    <t>Xã An Thái Đông</t>
  </si>
  <si>
    <t>6401337</t>
  </si>
  <si>
    <t>6401339</t>
  </si>
  <si>
    <t>6401341</t>
  </si>
  <si>
    <t>6401343</t>
  </si>
  <si>
    <t>Xã An Thái Trung</t>
  </si>
  <si>
    <t>6401345</t>
  </si>
  <si>
    <t>Xã An Hữu</t>
  </si>
  <si>
    <t>6401347</t>
  </si>
  <si>
    <t>6401349</t>
  </si>
  <si>
    <t>6401501</t>
  </si>
  <si>
    <t>Thị Trấn Vĩnh Bình</t>
  </si>
  <si>
    <t>6401503</t>
  </si>
  <si>
    <t>6401505</t>
  </si>
  <si>
    <t>6401507</t>
  </si>
  <si>
    <t>Xã Đồng Thạnh</t>
  </si>
  <si>
    <t>6401509</t>
  </si>
  <si>
    <t>6401511</t>
  </si>
  <si>
    <t>Xã Bình Nhì</t>
  </si>
  <si>
    <t>6401513</t>
  </si>
  <si>
    <t>Xã Yên Luông</t>
  </si>
  <si>
    <t>6401515</t>
  </si>
  <si>
    <t>Xã Thạnh Trị</t>
  </si>
  <si>
    <t>6401517</t>
  </si>
  <si>
    <t>6401519</t>
  </si>
  <si>
    <t>6401521</t>
  </si>
  <si>
    <t>6401523</t>
  </si>
  <si>
    <t>Xã Vĩnh Hựu</t>
  </si>
  <si>
    <t>6401525</t>
  </si>
  <si>
    <t>Xã Thạnh Nhựt</t>
  </si>
  <si>
    <t>6401701</t>
  </si>
  <si>
    <t>Thị Trấn Tân Hòa</t>
  </si>
  <si>
    <t>6401703</t>
  </si>
  <si>
    <t>6401705</t>
  </si>
  <si>
    <t>6401707</t>
  </si>
  <si>
    <t>Xã Gia Thuận</t>
  </si>
  <si>
    <t>6401709</t>
  </si>
  <si>
    <t>6401711</t>
  </si>
  <si>
    <t>Xã Vàm Láng</t>
  </si>
  <si>
    <t>6401713</t>
  </si>
  <si>
    <t>6401715</t>
  </si>
  <si>
    <t>Xã Kiểng Phước</t>
  </si>
  <si>
    <t>6401717</t>
  </si>
  <si>
    <t>Xã Tăng Hòa</t>
  </si>
  <si>
    <t>6401719</t>
  </si>
  <si>
    <t>6401721</t>
  </si>
  <si>
    <t>Xã Bình Ân</t>
  </si>
  <si>
    <t>6401723</t>
  </si>
  <si>
    <t>Xã Tân Điền</t>
  </si>
  <si>
    <t>6401725</t>
  </si>
  <si>
    <t>Xã Bình Nghị</t>
  </si>
  <si>
    <t>6401901</t>
  </si>
  <si>
    <t>6401903</t>
  </si>
  <si>
    <t>Xã Tân Thới</t>
  </si>
  <si>
    <t>6401905</t>
  </si>
  <si>
    <t>6401907</t>
  </si>
  <si>
    <t>6401909</t>
  </si>
  <si>
    <t>6401911</t>
  </si>
  <si>
    <t>6500101</t>
  </si>
  <si>
    <t>6500103</t>
  </si>
  <si>
    <t>6500105</t>
  </si>
  <si>
    <t>6500107</t>
  </si>
  <si>
    <t>6500109</t>
  </si>
  <si>
    <t>6500111</t>
  </si>
  <si>
    <t>6500113</t>
  </si>
  <si>
    <t>6500115</t>
  </si>
  <si>
    <t>6500117</t>
  </si>
  <si>
    <t>Phường Phú Khương</t>
  </si>
  <si>
    <t>6500119</t>
  </si>
  <si>
    <t>6500121</t>
  </si>
  <si>
    <t>6500123</t>
  </si>
  <si>
    <t>6500125</t>
  </si>
  <si>
    <t>Xã Nhơn Thạnh</t>
  </si>
  <si>
    <t>6500127</t>
  </si>
  <si>
    <t>Xã Mỹ Thạnh An</t>
  </si>
  <si>
    <t>6500129</t>
  </si>
  <si>
    <t>6500131</t>
  </si>
  <si>
    <t>6500301</t>
  </si>
  <si>
    <t>6500303</t>
  </si>
  <si>
    <t>Xã Tân Thạch</t>
  </si>
  <si>
    <t>6500305</t>
  </si>
  <si>
    <t>6500307</t>
  </si>
  <si>
    <t>6500309</t>
  </si>
  <si>
    <t>6500311</t>
  </si>
  <si>
    <t>6500313</t>
  </si>
  <si>
    <t>Xã Tiên Long</t>
  </si>
  <si>
    <t>6500315</t>
  </si>
  <si>
    <t>Xã Tiên Thủy</t>
  </si>
  <si>
    <t>6500317</t>
  </si>
  <si>
    <t>Xã Quới Thành</t>
  </si>
  <si>
    <t>6500319</t>
  </si>
  <si>
    <t>Xã Thành Triệu</t>
  </si>
  <si>
    <t>6500321</t>
  </si>
  <si>
    <t>Xã Tường Đa</t>
  </si>
  <si>
    <t>6500323</t>
  </si>
  <si>
    <t>6500325</t>
  </si>
  <si>
    <t>6500327</t>
  </si>
  <si>
    <t>6500329</t>
  </si>
  <si>
    <t>6500331</t>
  </si>
  <si>
    <t>Xã Phú An Hòa</t>
  </si>
  <si>
    <t>6500333</t>
  </si>
  <si>
    <t>Xã Hữu Định</t>
  </si>
  <si>
    <t>6500335</t>
  </si>
  <si>
    <t>6500337</t>
  </si>
  <si>
    <t>6500339</t>
  </si>
  <si>
    <t>Xã Qưới Sơn</t>
  </si>
  <si>
    <t>6500341</t>
  </si>
  <si>
    <t>6500343</t>
  </si>
  <si>
    <t>Xã Giao Hòa</t>
  </si>
  <si>
    <t>6500345</t>
  </si>
  <si>
    <t>Xã An Hóa</t>
  </si>
  <si>
    <t>6500501</t>
  </si>
  <si>
    <t>Thị Trấn Chợ Lách</t>
  </si>
  <si>
    <t>6500503</t>
  </si>
  <si>
    <t>Xã Phú Phụng</t>
  </si>
  <si>
    <t>6500505</t>
  </si>
  <si>
    <t>6500507</t>
  </si>
  <si>
    <t>6500509</t>
  </si>
  <si>
    <t>6500511</t>
  </si>
  <si>
    <t>Xã Tân Thiềng</t>
  </si>
  <si>
    <t>6500513</t>
  </si>
  <si>
    <t>6500515</t>
  </si>
  <si>
    <t>6500517</t>
  </si>
  <si>
    <t>6500519</t>
  </si>
  <si>
    <t>6500521</t>
  </si>
  <si>
    <t>Xã Hưng Khánh Trung</t>
  </si>
  <si>
    <t>6500701</t>
  </si>
  <si>
    <t>Thị Trấn Mỏ Cầy</t>
  </si>
  <si>
    <t>6500703</t>
  </si>
  <si>
    <t>Xã Định Thủy</t>
  </si>
  <si>
    <t>6500705</t>
  </si>
  <si>
    <t>6500707</t>
  </si>
  <si>
    <t>Xã Bình Khánh Tây</t>
  </si>
  <si>
    <t>6500709</t>
  </si>
  <si>
    <t>Xã Bình Khánh Đông</t>
  </si>
  <si>
    <t>6500711</t>
  </si>
  <si>
    <t>Xã Đa Phước Hội</t>
  </si>
  <si>
    <t>6500713</t>
  </si>
  <si>
    <t>6500715</t>
  </si>
  <si>
    <t>Xã Thành Thới B</t>
  </si>
  <si>
    <t>6500717</t>
  </si>
  <si>
    <t>Xã Thành Thới A</t>
  </si>
  <si>
    <t>6500719</t>
  </si>
  <si>
    <t>Xã An Thới</t>
  </si>
  <si>
    <t>6500721</t>
  </si>
  <si>
    <t>6500723</t>
  </si>
  <si>
    <t>6500725</t>
  </si>
  <si>
    <t>Xã Ngãi Đăng</t>
  </si>
  <si>
    <t>6500727</t>
  </si>
  <si>
    <t>6500729</t>
  </si>
  <si>
    <t>Xã Hương Mỹ</t>
  </si>
  <si>
    <t>6500731</t>
  </si>
  <si>
    <t>6500733</t>
  </si>
  <si>
    <t>6500901</t>
  </si>
  <si>
    <t>6500903</t>
  </si>
  <si>
    <t>Xã Thạnh Ngãi</t>
  </si>
  <si>
    <t>6500905</t>
  </si>
  <si>
    <t>Xã Phước Mỹ Trung</t>
  </si>
  <si>
    <t>6500907</t>
  </si>
  <si>
    <t>Xã Tân Phú Tây</t>
  </si>
  <si>
    <t>6500909</t>
  </si>
  <si>
    <t>Xã Tân Thành Bình</t>
  </si>
  <si>
    <t>6500911</t>
  </si>
  <si>
    <t>6500913</t>
  </si>
  <si>
    <t>Xã Tân Thanh Tây</t>
  </si>
  <si>
    <t>6500915</t>
  </si>
  <si>
    <t>Xã Nhuận Phú Tân</t>
  </si>
  <si>
    <t>6500917</t>
  </si>
  <si>
    <t>6500919</t>
  </si>
  <si>
    <t>6500921</t>
  </si>
  <si>
    <t>Xã Khánh Thạnh Tân</t>
  </si>
  <si>
    <t>6500923</t>
  </si>
  <si>
    <t>Xã Hưng Khánh Trung A</t>
  </si>
  <si>
    <t>6500925</t>
  </si>
  <si>
    <t>6501101</t>
  </si>
  <si>
    <t>Thị Trấn Bình Đại</t>
  </si>
  <si>
    <t>6501103</t>
  </si>
  <si>
    <t>6501105</t>
  </si>
  <si>
    <t>6501107</t>
  </si>
  <si>
    <t>6501109</t>
  </si>
  <si>
    <t>6501111</t>
  </si>
  <si>
    <t>Xã Châu Hưng</t>
  </si>
  <si>
    <t>6501113</t>
  </si>
  <si>
    <t>Xã Vang Quới Tây</t>
  </si>
  <si>
    <t>6501115</t>
  </si>
  <si>
    <t>Xã Vang Quới Đông</t>
  </si>
  <si>
    <t>6501117</t>
  </si>
  <si>
    <t>Xã Thới Lai</t>
  </si>
  <si>
    <t>6501119</t>
  </si>
  <si>
    <t>Xã Phú Vang</t>
  </si>
  <si>
    <t>6501121</t>
  </si>
  <si>
    <t>6501123</t>
  </si>
  <si>
    <t>6501125</t>
  </si>
  <si>
    <t>6501127</t>
  </si>
  <si>
    <t>6501129</t>
  </si>
  <si>
    <t>6501131</t>
  </si>
  <si>
    <t>Xã Đại Hòa Lộc</t>
  </si>
  <si>
    <t>6501133</t>
  </si>
  <si>
    <t>6501135</t>
  </si>
  <si>
    <t>6501137</t>
  </si>
  <si>
    <t>6501139</t>
  </si>
  <si>
    <t>Xã Thới Thuận</t>
  </si>
  <si>
    <t>6501301</t>
  </si>
  <si>
    <t>Thị Trấn Ba Tri</t>
  </si>
  <si>
    <t>6501303</t>
  </si>
  <si>
    <t>6501304</t>
  </si>
  <si>
    <t>6501305</t>
  </si>
  <si>
    <t>6501307</t>
  </si>
  <si>
    <t>6501309</t>
  </si>
  <si>
    <t>Xã Mỹ Nhơn</t>
  </si>
  <si>
    <t>6501311</t>
  </si>
  <si>
    <t>6501313</t>
  </si>
  <si>
    <t>Xã An Phú Trung</t>
  </si>
  <si>
    <t>6501315</t>
  </si>
  <si>
    <t>Xã An Ngãi Trung</t>
  </si>
  <si>
    <t>6501317</t>
  </si>
  <si>
    <t>6501319</t>
  </si>
  <si>
    <t>Xã An Ngãi Tây</t>
  </si>
  <si>
    <t>6501321</t>
  </si>
  <si>
    <t>6501323</t>
  </si>
  <si>
    <t>Xã An Bình Tây</t>
  </si>
  <si>
    <t>6501325</t>
  </si>
  <si>
    <t>Xã Phú Lễ</t>
  </si>
  <si>
    <t>6501327</t>
  </si>
  <si>
    <t>Xã Phú Ngãi</t>
  </si>
  <si>
    <t>6501329</t>
  </si>
  <si>
    <t>6501331</t>
  </si>
  <si>
    <t>Xã Bảo Thạnh</t>
  </si>
  <si>
    <t>6501333</t>
  </si>
  <si>
    <t>6501335</t>
  </si>
  <si>
    <t>6501337</t>
  </si>
  <si>
    <t>6501339</t>
  </si>
  <si>
    <t>6501341</t>
  </si>
  <si>
    <t>6501343</t>
  </si>
  <si>
    <t>Xã An Hòa Tây</t>
  </si>
  <si>
    <t>6501345</t>
  </si>
  <si>
    <t>6501501</t>
  </si>
  <si>
    <t>Thị Trấn Thạnh Phú</t>
  </si>
  <si>
    <t>6501503</t>
  </si>
  <si>
    <t>Xã Phú Khánh</t>
  </si>
  <si>
    <t>6501505</t>
  </si>
  <si>
    <t>Xã Đại Điền</t>
  </si>
  <si>
    <t>6501507</t>
  </si>
  <si>
    <t>6501509</t>
  </si>
  <si>
    <t>Xã Thới Thạnh</t>
  </si>
  <si>
    <t>6501511</t>
  </si>
  <si>
    <t>Xã Quới Điền</t>
  </si>
  <si>
    <t>6501513</t>
  </si>
  <si>
    <t>6501515</t>
  </si>
  <si>
    <t>6501517</t>
  </si>
  <si>
    <t>6501519</t>
  </si>
  <si>
    <t>6501521</t>
  </si>
  <si>
    <t>Xã An Thuận</t>
  </si>
  <si>
    <t>6501523</t>
  </si>
  <si>
    <t>6501525</t>
  </si>
  <si>
    <t>Xã An Quy</t>
  </si>
  <si>
    <t>6501527</t>
  </si>
  <si>
    <t>6501529</t>
  </si>
  <si>
    <t>Xã Giao Thạnh</t>
  </si>
  <si>
    <t>6501531</t>
  </si>
  <si>
    <t>Xã Thạnh Hải</t>
  </si>
  <si>
    <t>6501533</t>
  </si>
  <si>
    <t>Xã Thạnh Phong</t>
  </si>
  <si>
    <t>6501535</t>
  </si>
  <si>
    <t>6500943</t>
  </si>
  <si>
    <t>Xã Hưng Nhượng</t>
  </si>
  <si>
    <t>6501701</t>
  </si>
  <si>
    <t>Thị Trấn Giồng Trôm</t>
  </si>
  <si>
    <t>6501703</t>
  </si>
  <si>
    <t>6501705</t>
  </si>
  <si>
    <t>6501707</t>
  </si>
  <si>
    <t>6501709</t>
  </si>
  <si>
    <t>6501711</t>
  </si>
  <si>
    <t>Xã Thuận Điền</t>
  </si>
  <si>
    <t>6501713</t>
  </si>
  <si>
    <t>6501715</t>
  </si>
  <si>
    <t>Xã Phước Long</t>
  </si>
  <si>
    <t>6501717</t>
  </si>
  <si>
    <t>Xã Hưng Phong</t>
  </si>
  <si>
    <t>6501719</t>
  </si>
  <si>
    <t>6501721</t>
  </si>
  <si>
    <t>6501723</t>
  </si>
  <si>
    <t>Xã Lương Quới</t>
  </si>
  <si>
    <t>6501725</t>
  </si>
  <si>
    <t>Xã Châu Hòa</t>
  </si>
  <si>
    <t>6501727</t>
  </si>
  <si>
    <t>6501729</t>
  </si>
  <si>
    <t>6501731</t>
  </si>
  <si>
    <t>6501733</t>
  </si>
  <si>
    <t>6501735</t>
  </si>
  <si>
    <t>Xã Tân Hào</t>
  </si>
  <si>
    <t>6501737</t>
  </si>
  <si>
    <t>Xã Tân Lợi Thạnh</t>
  </si>
  <si>
    <t>6501739</t>
  </si>
  <si>
    <t>Xã Thạnh Phú Đông</t>
  </si>
  <si>
    <t>6501741</t>
  </si>
  <si>
    <t>Xã Hưng Lễ</t>
  </si>
  <si>
    <t>6600101</t>
  </si>
  <si>
    <t>6600103</t>
  </si>
  <si>
    <t>6600105</t>
  </si>
  <si>
    <t>6600107</t>
  </si>
  <si>
    <t>6600109</t>
  </si>
  <si>
    <t>6600111</t>
  </si>
  <si>
    <t>6600113</t>
  </si>
  <si>
    <t>6600115</t>
  </si>
  <si>
    <t>Xã Trường An</t>
  </si>
  <si>
    <t>6600117</t>
  </si>
  <si>
    <t>Xã Tân Ngãi</t>
  </si>
  <si>
    <t>6600119</t>
  </si>
  <si>
    <t>6600121</t>
  </si>
  <si>
    <t>6600301</t>
  </si>
  <si>
    <t>Thị Trấn Long Hồ</t>
  </si>
  <si>
    <t>6600303</t>
  </si>
  <si>
    <t>6600305</t>
  </si>
  <si>
    <t>6600307</t>
  </si>
  <si>
    <t>Xã Bình Hòa Phước</t>
  </si>
  <si>
    <t>6600309</t>
  </si>
  <si>
    <t>6600311</t>
  </si>
  <si>
    <t>6600313</t>
  </si>
  <si>
    <t>6600315</t>
  </si>
  <si>
    <t>6600317</t>
  </si>
  <si>
    <t>6600319</t>
  </si>
  <si>
    <t>6600321</t>
  </si>
  <si>
    <t>6600323</t>
  </si>
  <si>
    <t>Xã Thạnh Quới</t>
  </si>
  <si>
    <t>6600325</t>
  </si>
  <si>
    <t>Xã Phú Quới</t>
  </si>
  <si>
    <t>6600327</t>
  </si>
  <si>
    <t>6600329</t>
  </si>
  <si>
    <t>6600501</t>
  </si>
  <si>
    <t>Thị Trấn Cái Nhum</t>
  </si>
  <si>
    <t>6600503</t>
  </si>
  <si>
    <t>6600505</t>
  </si>
  <si>
    <t>6600507</t>
  </si>
  <si>
    <t>6600509</t>
  </si>
  <si>
    <t>6600511</t>
  </si>
  <si>
    <t>Xã Nhơn Phú</t>
  </si>
  <si>
    <t>6600513</t>
  </si>
  <si>
    <t>6600515</t>
  </si>
  <si>
    <t>Xã Chánh Hội</t>
  </si>
  <si>
    <t>6600517</t>
  </si>
  <si>
    <t>6600519</t>
  </si>
  <si>
    <t>Xã Chánh An</t>
  </si>
  <si>
    <t>6600521</t>
  </si>
  <si>
    <t>6600523</t>
  </si>
  <si>
    <t>6600525</t>
  </si>
  <si>
    <t>Xã Tân Long Hội</t>
  </si>
  <si>
    <t>6600701</t>
  </si>
  <si>
    <t>Thị Trấn Cái Vồn</t>
  </si>
  <si>
    <t>6600705</t>
  </si>
  <si>
    <t>6600707</t>
  </si>
  <si>
    <t>6600709</t>
  </si>
  <si>
    <t>Xã Đông Bình</t>
  </si>
  <si>
    <t>6600711</t>
  </si>
  <si>
    <t>6600713</t>
  </si>
  <si>
    <t>6600901</t>
  </si>
  <si>
    <t>Thị Trấn Tam Bình</t>
  </si>
  <si>
    <t>6600903</t>
  </si>
  <si>
    <t>6600905</t>
  </si>
  <si>
    <t>Xã Tân Lộc</t>
  </si>
  <si>
    <t>6600907</t>
  </si>
  <si>
    <t>6600909</t>
  </si>
  <si>
    <t>Xã Hậu Lộc</t>
  </si>
  <si>
    <t>6600911</t>
  </si>
  <si>
    <t>6600913</t>
  </si>
  <si>
    <t>6600915</t>
  </si>
  <si>
    <t>6600917</t>
  </si>
  <si>
    <t>6600919</t>
  </si>
  <si>
    <t>Xã Song Phú</t>
  </si>
  <si>
    <t>6600921</t>
  </si>
  <si>
    <t>Xã Mỹ Thạnh Trung</t>
  </si>
  <si>
    <t>6600923</t>
  </si>
  <si>
    <t>Xã Tường Lộc</t>
  </si>
  <si>
    <t>6600925</t>
  </si>
  <si>
    <t>6600927</t>
  </si>
  <si>
    <t>6600929</t>
  </si>
  <si>
    <t>Xã Loan Mỹ</t>
  </si>
  <si>
    <t>6600931</t>
  </si>
  <si>
    <t>Xã Ngãi Tứ</t>
  </si>
  <si>
    <t>6600933</t>
  </si>
  <si>
    <t>6601101</t>
  </si>
  <si>
    <t>Thị Trấn Trà Ôn</t>
  </si>
  <si>
    <t>6601103</t>
  </si>
  <si>
    <t>6601105</t>
  </si>
  <si>
    <t>6601107</t>
  </si>
  <si>
    <t>Xã Nhơn Bình</t>
  </si>
  <si>
    <t>6601109</t>
  </si>
  <si>
    <t>6601111</t>
  </si>
  <si>
    <t>Xã Hựu Thành</t>
  </si>
  <si>
    <t>6601113</t>
  </si>
  <si>
    <t>Xã Thuận Thới</t>
  </si>
  <si>
    <t>6601115</t>
  </si>
  <si>
    <t>Xã Trà Côn</t>
  </si>
  <si>
    <t>6601117</t>
  </si>
  <si>
    <t>Xã Vĩnh Xuân</t>
  </si>
  <si>
    <t>6601119</t>
  </si>
  <si>
    <t>Xã Thiện Mỹ</t>
  </si>
  <si>
    <t>6601121</t>
  </si>
  <si>
    <t>6601123</t>
  </si>
  <si>
    <t>Xã Tích Thiện</t>
  </si>
  <si>
    <t>6601125</t>
  </si>
  <si>
    <t>Xã Lục Sỹ Thành</t>
  </si>
  <si>
    <t>6601127</t>
  </si>
  <si>
    <t>6601301</t>
  </si>
  <si>
    <t>Thị Trấn Vũng Liêm</t>
  </si>
  <si>
    <t>6601303</t>
  </si>
  <si>
    <t>Xã Tân Quới Trung</t>
  </si>
  <si>
    <t>6601305</t>
  </si>
  <si>
    <t>Xã Quới An</t>
  </si>
  <si>
    <t>6601307</t>
  </si>
  <si>
    <t>Xã Quới Thiện</t>
  </si>
  <si>
    <t>6601309</t>
  </si>
  <si>
    <t>6601311</t>
  </si>
  <si>
    <t>Xã Trung Hiệp</t>
  </si>
  <si>
    <t>6601313</t>
  </si>
  <si>
    <t>6601315</t>
  </si>
  <si>
    <t>Xã Trung Thành Tây</t>
  </si>
  <si>
    <t>6601317</t>
  </si>
  <si>
    <t>Xã Tân An Luông</t>
  </si>
  <si>
    <t>6601319</t>
  </si>
  <si>
    <t>Xã Hiếu Phụng</t>
  </si>
  <si>
    <t>6601321</t>
  </si>
  <si>
    <t>Xã Trung Thành Đông</t>
  </si>
  <si>
    <t>6601323</t>
  </si>
  <si>
    <t>Xã Trung Hiếu</t>
  </si>
  <si>
    <t>6601325</t>
  </si>
  <si>
    <t>6601327</t>
  </si>
  <si>
    <t>Xã Trung Ngãi</t>
  </si>
  <si>
    <t>6601329</t>
  </si>
  <si>
    <t>6601331</t>
  </si>
  <si>
    <t>Xã Hiếu Thuận</t>
  </si>
  <si>
    <t>6601333</t>
  </si>
  <si>
    <t>Xã Hiếu Nhơn</t>
  </si>
  <si>
    <t>6601335</t>
  </si>
  <si>
    <t>6601337</t>
  </si>
  <si>
    <t>Xã Hiếu Thành</t>
  </si>
  <si>
    <t>6601339</t>
  </si>
  <si>
    <t>Xã Hiếu Nghĩa</t>
  </si>
  <si>
    <t>6601501</t>
  </si>
  <si>
    <t>6601503</t>
  </si>
  <si>
    <t>Xã Nguyễn Văn Thảnh</t>
  </si>
  <si>
    <t>6601505</t>
  </si>
  <si>
    <t>6601507</t>
  </si>
  <si>
    <t>Xã Thành Trung</t>
  </si>
  <si>
    <t>6601509</t>
  </si>
  <si>
    <t>6601511</t>
  </si>
  <si>
    <t>6601513</t>
  </si>
  <si>
    <t>6601515</t>
  </si>
  <si>
    <t>6601517</t>
  </si>
  <si>
    <t>Xã Thành Đông</t>
  </si>
  <si>
    <t>6601519</t>
  </si>
  <si>
    <t>Xã Tân An Thạnh</t>
  </si>
  <si>
    <t>6601521</t>
  </si>
  <si>
    <t>Xã Tân Lược</t>
  </si>
  <si>
    <t>6700101</t>
  </si>
  <si>
    <t>6700103</t>
  </si>
  <si>
    <t>6700105</t>
  </si>
  <si>
    <t>6700107</t>
  </si>
  <si>
    <t>6700109</t>
  </si>
  <si>
    <t>6700111</t>
  </si>
  <si>
    <t>6700113</t>
  </si>
  <si>
    <t>6700115</t>
  </si>
  <si>
    <t>6700117</t>
  </si>
  <si>
    <t>Xã Phường 8</t>
  </si>
  <si>
    <t>6700119</t>
  </si>
  <si>
    <t>Xã Phường 9</t>
  </si>
  <si>
    <t>6700301</t>
  </si>
  <si>
    <t>Thị Trấn Càng Long</t>
  </si>
  <si>
    <t>6700303</t>
  </si>
  <si>
    <t>Xã Mỹ Cẩm</t>
  </si>
  <si>
    <t>6700305</t>
  </si>
  <si>
    <t>Xã An Trường</t>
  </si>
  <si>
    <t>6700307</t>
  </si>
  <si>
    <t>Xã An Trường A</t>
  </si>
  <si>
    <t>6700309</t>
  </si>
  <si>
    <t>6700311</t>
  </si>
  <si>
    <t>6700313</t>
  </si>
  <si>
    <t>6700315</t>
  </si>
  <si>
    <t>Xã Phương Thạnh</t>
  </si>
  <si>
    <t>6700317</t>
  </si>
  <si>
    <t>6700319</t>
  </si>
  <si>
    <t>Xã Nhị Long</t>
  </si>
  <si>
    <t>6700321</t>
  </si>
  <si>
    <t>Xã Đức Mỹ</t>
  </si>
  <si>
    <t>6700323</t>
  </si>
  <si>
    <t>Xã Huyền Hội</t>
  </si>
  <si>
    <t>6700501</t>
  </si>
  <si>
    <t>6700503</t>
  </si>
  <si>
    <t>6700505</t>
  </si>
  <si>
    <t>6700507</t>
  </si>
  <si>
    <t>6700509</t>
  </si>
  <si>
    <t>6700511</t>
  </si>
  <si>
    <t>Xã Nguyệt Hóa</t>
  </si>
  <si>
    <t>6700513</t>
  </si>
  <si>
    <t>6700515</t>
  </si>
  <si>
    <t>6700517</t>
  </si>
  <si>
    <t>Xã Phước Hảo</t>
  </si>
  <si>
    <t>6700519</t>
  </si>
  <si>
    <t>6700521</t>
  </si>
  <si>
    <t>6700523</t>
  </si>
  <si>
    <t>6700525</t>
  </si>
  <si>
    <t>6700527</t>
  </si>
  <si>
    <t>Xã Lương Hòa A</t>
  </si>
  <si>
    <t>6700701</t>
  </si>
  <si>
    <t>Thị Trấn Cầu Kè</t>
  </si>
  <si>
    <t>6700703</t>
  </si>
  <si>
    <t>Xã Hòa Ân</t>
  </si>
  <si>
    <t>6700705</t>
  </si>
  <si>
    <t>Xã Châu Điền</t>
  </si>
  <si>
    <t>6700707</t>
  </si>
  <si>
    <t>Xã An Phú Tân</t>
  </si>
  <si>
    <t>6700709</t>
  </si>
  <si>
    <t>Xã Ninh Thới</t>
  </si>
  <si>
    <t>6700711</t>
  </si>
  <si>
    <t>6700713</t>
  </si>
  <si>
    <t>Xã Phong Thạnh</t>
  </si>
  <si>
    <t>6700715</t>
  </si>
  <si>
    <t>Xã Tam Ngãi</t>
  </si>
  <si>
    <t>6700717</t>
  </si>
  <si>
    <t>Xã Thông Hòa</t>
  </si>
  <si>
    <t>6700719</t>
  </si>
  <si>
    <t>6700721</t>
  </si>
  <si>
    <t>6700901</t>
  </si>
  <si>
    <t>Thị Trấn Tiểu Cần</t>
  </si>
  <si>
    <t>6700903</t>
  </si>
  <si>
    <t>Thị Trấn Cầu Quan</t>
  </si>
  <si>
    <t>6700905</t>
  </si>
  <si>
    <t>6700907</t>
  </si>
  <si>
    <t>Xã Hiếu Tử</t>
  </si>
  <si>
    <t>6700909</t>
  </si>
  <si>
    <t>Xã Hiếu Trung</t>
  </si>
  <si>
    <t>6700911</t>
  </si>
  <si>
    <t>6700913</t>
  </si>
  <si>
    <t>Xã Hùng Hòa</t>
  </si>
  <si>
    <t>6700915</t>
  </si>
  <si>
    <t>Xã Tập Ngãi</t>
  </si>
  <si>
    <t>6700917</t>
  </si>
  <si>
    <t>Xã Ngãi Hùng</t>
  </si>
  <si>
    <t>6700919</t>
  </si>
  <si>
    <t>6700921</t>
  </si>
  <si>
    <t>Xã Tân Hùng</t>
  </si>
  <si>
    <t>6701101</t>
  </si>
  <si>
    <t>Thị Trấn Cầu Ngang</t>
  </si>
  <si>
    <t>6701103</t>
  </si>
  <si>
    <t>Xã Mỹ Long Bắc</t>
  </si>
  <si>
    <t>6701105</t>
  </si>
  <si>
    <t>Thị Trấn Mỹ Long</t>
  </si>
  <si>
    <t>6701107</t>
  </si>
  <si>
    <t>6701109</t>
  </si>
  <si>
    <t>6701111</t>
  </si>
  <si>
    <t>Xã Kim Hòa</t>
  </si>
  <si>
    <t>6701113</t>
  </si>
  <si>
    <t>6701115</t>
  </si>
  <si>
    <t>6701117</t>
  </si>
  <si>
    <t>6701119</t>
  </si>
  <si>
    <t>Xã Nhị Trường</t>
  </si>
  <si>
    <t>6701121</t>
  </si>
  <si>
    <t>6701123</t>
  </si>
  <si>
    <t>Xã Hiệp Mỹ</t>
  </si>
  <si>
    <t>6701125</t>
  </si>
  <si>
    <t>Xã Thạnh Hòa Sơn</t>
  </si>
  <si>
    <t>6701127</t>
  </si>
  <si>
    <t>Xã Mỹ Long Nam</t>
  </si>
  <si>
    <t>6701301</t>
  </si>
  <si>
    <t>Thị Trấn Trà Cú</t>
  </si>
  <si>
    <t>6701303</t>
  </si>
  <si>
    <t>6701305</t>
  </si>
  <si>
    <t>Xã Tập Sơn</t>
  </si>
  <si>
    <t>6701307</t>
  </si>
  <si>
    <t>Xã An Quảng Hữu</t>
  </si>
  <si>
    <t>6701309</t>
  </si>
  <si>
    <t>Xã Lưu Nghiệp Anh</t>
  </si>
  <si>
    <t>6701311</t>
  </si>
  <si>
    <t>Xã Ngãi Xuyên</t>
  </si>
  <si>
    <t>6701313</t>
  </si>
  <si>
    <t>6701315</t>
  </si>
  <si>
    <t>Xã Hàm Giang</t>
  </si>
  <si>
    <t>6701317</t>
  </si>
  <si>
    <t>6701319</t>
  </si>
  <si>
    <t>Xã Đôn Xuân</t>
  </si>
  <si>
    <t>6701321</t>
  </si>
  <si>
    <t>Xã Đôn Châu</t>
  </si>
  <si>
    <t>6701323</t>
  </si>
  <si>
    <t>Xã Ngọc Biên</t>
  </si>
  <si>
    <t>6701325</t>
  </si>
  <si>
    <t>6701327</t>
  </si>
  <si>
    <t>6701329</t>
  </si>
  <si>
    <t>6701501</t>
  </si>
  <si>
    <t>Thị Trấn Duyên Hải</t>
  </si>
  <si>
    <t>6701503</t>
  </si>
  <si>
    <t>Xã Long Toàn</t>
  </si>
  <si>
    <t>6701505</t>
  </si>
  <si>
    <t>Xã Long Hữu</t>
  </si>
  <si>
    <t>6701507</t>
  </si>
  <si>
    <t>6701509</t>
  </si>
  <si>
    <t>Xã Dân Thành</t>
  </si>
  <si>
    <t>6701511</t>
  </si>
  <si>
    <t>Xã Trường Long Hòa</t>
  </si>
  <si>
    <t>6701513</t>
  </si>
  <si>
    <t>Xã Ngũ Lạc</t>
  </si>
  <si>
    <t>6701515</t>
  </si>
  <si>
    <t>6701517</t>
  </si>
  <si>
    <t>6701519</t>
  </si>
  <si>
    <t>6800101</t>
  </si>
  <si>
    <t>Phường Cái Khế</t>
  </si>
  <si>
    <t>6800103</t>
  </si>
  <si>
    <t>6800105</t>
  </si>
  <si>
    <t>Phường An Cư</t>
  </si>
  <si>
    <t>6800107</t>
  </si>
  <si>
    <t>6800109</t>
  </si>
  <si>
    <t>Phường An Nghiệp</t>
  </si>
  <si>
    <t>6800111</t>
  </si>
  <si>
    <t>Phường An Hội</t>
  </si>
  <si>
    <t>6800113</t>
  </si>
  <si>
    <t>6800115</t>
  </si>
  <si>
    <t>6800117</t>
  </si>
  <si>
    <t>Phường Xuân Khánh</t>
  </si>
  <si>
    <t>6800119</t>
  </si>
  <si>
    <t>6800121</t>
  </si>
  <si>
    <t>Phường Thới Bình</t>
  </si>
  <si>
    <t>6800123</t>
  </si>
  <si>
    <t>Phường Hưng Lợi</t>
  </si>
  <si>
    <t>6800301</t>
  </si>
  <si>
    <t>Phường Trà Nóc</t>
  </si>
  <si>
    <t>6800303</t>
  </si>
  <si>
    <t>Phường Bình Thủy</t>
  </si>
  <si>
    <t>6800305</t>
  </si>
  <si>
    <t>Phường Long Hòa</t>
  </si>
  <si>
    <t>6800307</t>
  </si>
  <si>
    <t>Phường Long Tuyên</t>
  </si>
  <si>
    <t>6800309</t>
  </si>
  <si>
    <t>Phường An Thới</t>
  </si>
  <si>
    <t>6800311</t>
  </si>
  <si>
    <t>Phường Thới An Đông</t>
  </si>
  <si>
    <t>6800501</t>
  </si>
  <si>
    <t>Phường Thới Long</t>
  </si>
  <si>
    <t>6800503</t>
  </si>
  <si>
    <t>6800505</t>
  </si>
  <si>
    <t>Phường Châu Văn Liêm</t>
  </si>
  <si>
    <t>6800507</t>
  </si>
  <si>
    <t>Phường Phước Thới</t>
  </si>
  <si>
    <t>6800509</t>
  </si>
  <si>
    <t>Phường Trường Lạc</t>
  </si>
  <si>
    <t>6800701</t>
  </si>
  <si>
    <t>Phường Hưng Phú</t>
  </si>
  <si>
    <t>6800703</t>
  </si>
  <si>
    <t>Phuờng Tân Phú</t>
  </si>
  <si>
    <t>6800705</t>
  </si>
  <si>
    <t>Phường Hưng Thạnh</t>
  </si>
  <si>
    <t>6800707</t>
  </si>
  <si>
    <t>Phường Lê Bình</t>
  </si>
  <si>
    <t>6800709</t>
  </si>
  <si>
    <t>Phường Ba Láng</t>
  </si>
  <si>
    <t>6800711</t>
  </si>
  <si>
    <t>Phường Thường Thạnh</t>
  </si>
  <si>
    <t>6800713</t>
  </si>
  <si>
    <t>Phường Phú Thứ</t>
  </si>
  <si>
    <t>6800901</t>
  </si>
  <si>
    <t>Thị Trấn Thạnh An</t>
  </si>
  <si>
    <t>6800903</t>
  </si>
  <si>
    <t>6800905</t>
  </si>
  <si>
    <t>Xã Thạnh Thắng</t>
  </si>
  <si>
    <t>6800907</t>
  </si>
  <si>
    <t>Xã Thạnh Qưới</t>
  </si>
  <si>
    <t>6800909</t>
  </si>
  <si>
    <t>6800911</t>
  </si>
  <si>
    <t>6800913</t>
  </si>
  <si>
    <t>Xã Trung Hương</t>
  </si>
  <si>
    <t>6800915</t>
  </si>
  <si>
    <t>6800917</t>
  </si>
  <si>
    <t>Xã Vĩnh Trinh</t>
  </si>
  <si>
    <t>6801101</t>
  </si>
  <si>
    <t>Thị Trấn Thới Lai</t>
  </si>
  <si>
    <t>6801103</t>
  </si>
  <si>
    <t>Thị Trấn Cờ Đỏ</t>
  </si>
  <si>
    <t>6801105</t>
  </si>
  <si>
    <t>6801107</t>
  </si>
  <si>
    <t>Xã Sông Hởu</t>
  </si>
  <si>
    <t>6801109</t>
  </si>
  <si>
    <t>6801111</t>
  </si>
  <si>
    <t>Xã Đông Hiệp</t>
  </si>
  <si>
    <t>6801113</t>
  </si>
  <si>
    <t>6801115</t>
  </si>
  <si>
    <t>Xã Thới Đông</t>
  </si>
  <si>
    <t>6801117</t>
  </si>
  <si>
    <t>Xã Đông Thuận</t>
  </si>
  <si>
    <t>6801119</t>
  </si>
  <si>
    <t>6801121</t>
  </si>
  <si>
    <t>6801123</t>
  </si>
  <si>
    <t>Xã Trường Xuân A</t>
  </si>
  <si>
    <t>6801125</t>
  </si>
  <si>
    <t>6801127</t>
  </si>
  <si>
    <t>Xã Định Môn</t>
  </si>
  <si>
    <t>6801301</t>
  </si>
  <si>
    <t>Thị Trấn Thốt Nốt</t>
  </si>
  <si>
    <t>6801305</t>
  </si>
  <si>
    <t>6801307</t>
  </si>
  <si>
    <t>6801309</t>
  </si>
  <si>
    <t>Xã Trung Nhất</t>
  </si>
  <si>
    <t>6801311</t>
  </si>
  <si>
    <t>6801313</t>
  </si>
  <si>
    <t>6801315</t>
  </si>
  <si>
    <t>6801317</t>
  </si>
  <si>
    <t>6801501</t>
  </si>
  <si>
    <t>6801503</t>
  </si>
  <si>
    <t>6801505</t>
  </si>
  <si>
    <t>Xã Nhơn Ái</t>
  </si>
  <si>
    <t>6801507</t>
  </si>
  <si>
    <t>6801509</t>
  </si>
  <si>
    <t>6801511</t>
  </si>
  <si>
    <t>Xã Nhơn Nghĩa</t>
  </si>
  <si>
    <t>6900101</t>
  </si>
  <si>
    <t>6900103</t>
  </si>
  <si>
    <t>6900105</t>
  </si>
  <si>
    <t>6900107</t>
  </si>
  <si>
    <t>6900109</t>
  </si>
  <si>
    <t>6900111</t>
  </si>
  <si>
    <t>6900113</t>
  </si>
  <si>
    <t>6900115</t>
  </si>
  <si>
    <t>6900117</t>
  </si>
  <si>
    <t>6900119</t>
  </si>
  <si>
    <t>6900301</t>
  </si>
  <si>
    <t>Thị Trấn Kế Sách</t>
  </si>
  <si>
    <t>6900303</t>
  </si>
  <si>
    <t>6900305</t>
  </si>
  <si>
    <t>6900307</t>
  </si>
  <si>
    <t>Xã Thới An Hội</t>
  </si>
  <si>
    <t>6900309</t>
  </si>
  <si>
    <t>Xã Kế An</t>
  </si>
  <si>
    <t>6900311</t>
  </si>
  <si>
    <t>Xã Kế Thành</t>
  </si>
  <si>
    <t>6900313</t>
  </si>
  <si>
    <t>Xã Đại Hải</t>
  </si>
  <si>
    <t>6900315</t>
  </si>
  <si>
    <t>6900317</t>
  </si>
  <si>
    <t>Xã An Lạc Thôn</t>
  </si>
  <si>
    <t>6900319</t>
  </si>
  <si>
    <t>6900321</t>
  </si>
  <si>
    <t>Xã An Lạc Tây</t>
  </si>
  <si>
    <t>6900323</t>
  </si>
  <si>
    <t>Xã Ba Trinh</t>
  </si>
  <si>
    <t>6900325</t>
  </si>
  <si>
    <t>Xã Trinh Phú</t>
  </si>
  <si>
    <t>6900501</t>
  </si>
  <si>
    <t>Thị Trấn Long Phú</t>
  </si>
  <si>
    <t>6900503</t>
  </si>
  <si>
    <t>6900505</t>
  </si>
  <si>
    <t>6900507</t>
  </si>
  <si>
    <t>6900509</t>
  </si>
  <si>
    <t>Xã Trung Bình</t>
  </si>
  <si>
    <t>6900511</t>
  </si>
  <si>
    <t>Xã Đại Ân 2</t>
  </si>
  <si>
    <t>6900513</t>
  </si>
  <si>
    <t>Xã Lịch Hội Thượng</t>
  </si>
  <si>
    <t>6900515</t>
  </si>
  <si>
    <t>Xã Trường Khánh</t>
  </si>
  <si>
    <t>6900517</t>
  </si>
  <si>
    <t>Xã Hậu Thạnh</t>
  </si>
  <si>
    <t>6900519</t>
  </si>
  <si>
    <t>Xã Đại Ngãi</t>
  </si>
  <si>
    <t>6900521</t>
  </si>
  <si>
    <t>Xã Song Phụng</t>
  </si>
  <si>
    <t>6900523</t>
  </si>
  <si>
    <t>6900525</t>
  </si>
  <si>
    <t>Xã Châu Khánh</t>
  </si>
  <si>
    <t>6900527</t>
  </si>
  <si>
    <t>6900529</t>
  </si>
  <si>
    <t>Xã Liêu Tú</t>
  </si>
  <si>
    <t>6900701</t>
  </si>
  <si>
    <t>Thị Trấn Huỳnh Hữu Nghĩa</t>
  </si>
  <si>
    <t>6900703</t>
  </si>
  <si>
    <t>6900705</t>
  </si>
  <si>
    <t>Xã Mỹ Tú</t>
  </si>
  <si>
    <t>6900707</t>
  </si>
  <si>
    <t>6900709</t>
  </si>
  <si>
    <t>6900711</t>
  </si>
  <si>
    <t>6900713</t>
  </si>
  <si>
    <t>6900715</t>
  </si>
  <si>
    <t>6900717</t>
  </si>
  <si>
    <t>6900901</t>
  </si>
  <si>
    <t>Thị Trấn Mỹ Xuyên</t>
  </si>
  <si>
    <t>6900903</t>
  </si>
  <si>
    <t>Xã Tài Văn</t>
  </si>
  <si>
    <t>6900905</t>
  </si>
  <si>
    <t>6900907</t>
  </si>
  <si>
    <t>Xã Viên Bình</t>
  </si>
  <si>
    <t>6900909</t>
  </si>
  <si>
    <t>Xã Thạnh Thới An</t>
  </si>
  <si>
    <t>6900911</t>
  </si>
  <si>
    <t>6900913</t>
  </si>
  <si>
    <t>6900915</t>
  </si>
  <si>
    <t>Xã Đại Tâm</t>
  </si>
  <si>
    <t>6900917</t>
  </si>
  <si>
    <t>Xã Ngọc Tố</t>
  </si>
  <si>
    <t>6900919</t>
  </si>
  <si>
    <t>Xã Ngọc Đông</t>
  </si>
  <si>
    <t>6900921</t>
  </si>
  <si>
    <t>Xã Hòa Tú 1</t>
  </si>
  <si>
    <t>6900923</t>
  </si>
  <si>
    <t>Xã Hòa Tú Ii</t>
  </si>
  <si>
    <t>6900925</t>
  </si>
  <si>
    <t>Xã Gia Hòa 1</t>
  </si>
  <si>
    <t>6900927</t>
  </si>
  <si>
    <t>Xã Gia Hòa 2</t>
  </si>
  <si>
    <t>6900929</t>
  </si>
  <si>
    <t>Xã Tham Đôn</t>
  </si>
  <si>
    <t>6900931</t>
  </si>
  <si>
    <t>Xã Thạnh Thới Thuận</t>
  </si>
  <si>
    <t>6901101</t>
  </si>
  <si>
    <t>6901103</t>
  </si>
  <si>
    <t>6901105</t>
  </si>
  <si>
    <t>Xã Tuân Tức</t>
  </si>
  <si>
    <t>6901107</t>
  </si>
  <si>
    <t>Xã Lâm Tân</t>
  </si>
  <si>
    <t>6901109</t>
  </si>
  <si>
    <t>Xã Lâm Kiết</t>
  </si>
  <si>
    <t>6901111</t>
  </si>
  <si>
    <t>6901113</t>
  </si>
  <si>
    <t>6901115</t>
  </si>
  <si>
    <t>6901117</t>
  </si>
  <si>
    <t>6901301</t>
  </si>
  <si>
    <t>Thị Trấn Vĩnh Châu</t>
  </si>
  <si>
    <t>6901303</t>
  </si>
  <si>
    <t>Xã Lai Hòa</t>
  </si>
  <si>
    <t>6901305</t>
  </si>
  <si>
    <t>6901307</t>
  </si>
  <si>
    <t>6901309</t>
  </si>
  <si>
    <t>6901311</t>
  </si>
  <si>
    <t>6901313</t>
  </si>
  <si>
    <t>6901315</t>
  </si>
  <si>
    <t>6901317</t>
  </si>
  <si>
    <t>Xã Lạc Hòa</t>
  </si>
  <si>
    <t>6901319</t>
  </si>
  <si>
    <t>6901501</t>
  </si>
  <si>
    <t>6901503</t>
  </si>
  <si>
    <t>Xã Hồ Đắc Kiện</t>
  </si>
  <si>
    <t>6901505</t>
  </si>
  <si>
    <t>Xã Phú Tâm</t>
  </si>
  <si>
    <t>6901507</t>
  </si>
  <si>
    <t>6901509</t>
  </si>
  <si>
    <t>6901511</t>
  </si>
  <si>
    <t>6901513</t>
  </si>
  <si>
    <t>6901515</t>
  </si>
  <si>
    <t>6901701</t>
  </si>
  <si>
    <t>Thị Trấn Bến Bạ</t>
  </si>
  <si>
    <t>6901703</t>
  </si>
  <si>
    <t>Thị Trấn Cù Lao Dung</t>
  </si>
  <si>
    <t>6901705</t>
  </si>
  <si>
    <t>Xã An Thạnh 2</t>
  </si>
  <si>
    <t>6901707</t>
  </si>
  <si>
    <t>Xã An Thạnh 1</t>
  </si>
  <si>
    <t>6901709</t>
  </si>
  <si>
    <t>Xã Đại Ân 1</t>
  </si>
  <si>
    <t>6901711</t>
  </si>
  <si>
    <t>Xã An Thạnh 3</t>
  </si>
  <si>
    <t>6901713</t>
  </si>
  <si>
    <t>Xã An Thạnh Đông</t>
  </si>
  <si>
    <t>6901715</t>
  </si>
  <si>
    <t>Xã An Thạnh Tây</t>
  </si>
  <si>
    <t>6901717</t>
  </si>
  <si>
    <t>Xã An Thạnh Nam</t>
  </si>
  <si>
    <t>6901901</t>
  </si>
  <si>
    <t>Thị Trấn Ngã Năm</t>
  </si>
  <si>
    <t>6901903</t>
  </si>
  <si>
    <t>6901905</t>
  </si>
  <si>
    <t>Xã Vĩnh Quới</t>
  </si>
  <si>
    <t>6901907</t>
  </si>
  <si>
    <t>6901909</t>
  </si>
  <si>
    <t>Xã Mỹ Quới</t>
  </si>
  <si>
    <t>6901911</t>
  </si>
  <si>
    <t>6901913</t>
  </si>
  <si>
    <t>Xã Vĩnh Biên</t>
  </si>
  <si>
    <t>6901915</t>
  </si>
  <si>
    <t>7000101</t>
  </si>
  <si>
    <t>Phường Vĩnh Thanh Vân</t>
  </si>
  <si>
    <t>7000103</t>
  </si>
  <si>
    <t>Phường Vĩnh Thanh</t>
  </si>
  <si>
    <t>7000105</t>
  </si>
  <si>
    <t>Phường Vĩnh Hiệp</t>
  </si>
  <si>
    <t>7000107</t>
  </si>
  <si>
    <t>Phường Vĩnh Lạc</t>
  </si>
  <si>
    <t>7000109</t>
  </si>
  <si>
    <t>7000111</t>
  </si>
  <si>
    <t>Phường Rạch Sỏi</t>
  </si>
  <si>
    <t>7000113</t>
  </si>
  <si>
    <t>Phường Vĩnh Thông</t>
  </si>
  <si>
    <t>7000115</t>
  </si>
  <si>
    <t>Xã Phi Thông</t>
  </si>
  <si>
    <t>7000301</t>
  </si>
  <si>
    <t>Phường Tô Châu</t>
  </si>
  <si>
    <t>7000303</t>
  </si>
  <si>
    <t>Phường Đông Hồ</t>
  </si>
  <si>
    <t>7000305</t>
  </si>
  <si>
    <t>Phường Bình San</t>
  </si>
  <si>
    <t>7000307</t>
  </si>
  <si>
    <t>Phường Pháo Đài</t>
  </si>
  <si>
    <t>7000311</t>
  </si>
  <si>
    <t>7000313</t>
  </si>
  <si>
    <t>7000315</t>
  </si>
  <si>
    <t>Xã Thuận Yên</t>
  </si>
  <si>
    <t>7000501</t>
  </si>
  <si>
    <t>Thị Trấn Hòn Đất</t>
  </si>
  <si>
    <t>7000503</t>
  </si>
  <si>
    <t>7000505</t>
  </si>
  <si>
    <t>7000507</t>
  </si>
  <si>
    <t>Xã Nam Thái Sơn</t>
  </si>
  <si>
    <t>7000509</t>
  </si>
  <si>
    <t>Xã Mỹ Hiệp Sơn</t>
  </si>
  <si>
    <t>7000511</t>
  </si>
  <si>
    <t>Xã Sơn Kiên</t>
  </si>
  <si>
    <t>7000513</t>
  </si>
  <si>
    <t>Xã Sóc Sơn</t>
  </si>
  <si>
    <t>7000515</t>
  </si>
  <si>
    <t>Xã Thổ Sơn</t>
  </si>
  <si>
    <t>7000517</t>
  </si>
  <si>
    <t>7000701</t>
  </si>
  <si>
    <t>7000703</t>
  </si>
  <si>
    <t>7000705</t>
  </si>
  <si>
    <t>Xã Tân Hiệp B</t>
  </si>
  <si>
    <t>7000707</t>
  </si>
  <si>
    <t>Xã Thạnh Đông B</t>
  </si>
  <si>
    <t>7000709</t>
  </si>
  <si>
    <t>7000711</t>
  </si>
  <si>
    <t>Xã Tân Hiệp A</t>
  </si>
  <si>
    <t>7000713</t>
  </si>
  <si>
    <t>Xã Thạnh Đông A</t>
  </si>
  <si>
    <t>7000715</t>
  </si>
  <si>
    <t>7000901</t>
  </si>
  <si>
    <t>Thị Trấn Minh Lương</t>
  </si>
  <si>
    <t>7000903</t>
  </si>
  <si>
    <t>Xã Mong Thọ A</t>
  </si>
  <si>
    <t>7000905</t>
  </si>
  <si>
    <t>Xã Mong Thọ B</t>
  </si>
  <si>
    <t>7000907</t>
  </si>
  <si>
    <t>Xã Giục Tượng</t>
  </si>
  <si>
    <t>7000909</t>
  </si>
  <si>
    <t>Xã Vĩnh Hòa Hiệp</t>
  </si>
  <si>
    <t>7000911</t>
  </si>
  <si>
    <t>7000913</t>
  </si>
  <si>
    <t>7000915</t>
  </si>
  <si>
    <t>7001101</t>
  </si>
  <si>
    <t>Thị Trấn Giồng Giềng</t>
  </si>
  <si>
    <t>7001103</t>
  </si>
  <si>
    <t>7001105</t>
  </si>
  <si>
    <t>7001107</t>
  </si>
  <si>
    <t>7001109</t>
  </si>
  <si>
    <t>7001111</t>
  </si>
  <si>
    <t>Xã Bàn Tân Định</t>
  </si>
  <si>
    <t>7001113</t>
  </si>
  <si>
    <t>Xã Ngọc Chúc</t>
  </si>
  <si>
    <t>7001115</t>
  </si>
  <si>
    <t>7001117</t>
  </si>
  <si>
    <t>7001119</t>
  </si>
  <si>
    <t>7001121</t>
  </si>
  <si>
    <t>7001123</t>
  </si>
  <si>
    <t>7001125</t>
  </si>
  <si>
    <t>7001301</t>
  </si>
  <si>
    <t>Thị Trấn Gò Quao</t>
  </si>
  <si>
    <t>7001303</t>
  </si>
  <si>
    <t>Xã Vĩnh Hòa Hưng Bắc</t>
  </si>
  <si>
    <t>7001305</t>
  </si>
  <si>
    <t>7001307</t>
  </si>
  <si>
    <t>Xã Thới Quản</t>
  </si>
  <si>
    <t>7001309</t>
  </si>
  <si>
    <t>7001311</t>
  </si>
  <si>
    <t>Xã Thủy Liểu</t>
  </si>
  <si>
    <t>7001313</t>
  </si>
  <si>
    <t>Xã Vĩnh Hòa Hưng Nam</t>
  </si>
  <si>
    <t>7001315</t>
  </si>
  <si>
    <t>Xã Vĩnh Phước A</t>
  </si>
  <si>
    <t>7001317</t>
  </si>
  <si>
    <t>Xã Vĩnh Phước B</t>
  </si>
  <si>
    <t>7001319</t>
  </si>
  <si>
    <t>7001501</t>
  </si>
  <si>
    <t>Thị Trấn Thứ Ba</t>
  </si>
  <si>
    <t>7001503</t>
  </si>
  <si>
    <t>Xã Tây Yên</t>
  </si>
  <si>
    <t>7001505</t>
  </si>
  <si>
    <t>Xã Tây Yên A</t>
  </si>
  <si>
    <t>7001507</t>
  </si>
  <si>
    <t>Xã Nam Yên</t>
  </si>
  <si>
    <t>7001509</t>
  </si>
  <si>
    <t>7001511</t>
  </si>
  <si>
    <t>7001513</t>
  </si>
  <si>
    <t>Xã Nam Thái A</t>
  </si>
  <si>
    <t>7001515</t>
  </si>
  <si>
    <t>Xã Đông Thái</t>
  </si>
  <si>
    <t>7001517</t>
  </si>
  <si>
    <t>7001701</t>
  </si>
  <si>
    <t>Thị Trấn Thứ Mười Một</t>
  </si>
  <si>
    <t>7001703</t>
  </si>
  <si>
    <t>7001705</t>
  </si>
  <si>
    <t>7001707</t>
  </si>
  <si>
    <t>Xã Vân Khánh</t>
  </si>
  <si>
    <t>7001709</t>
  </si>
  <si>
    <t>7001711</t>
  </si>
  <si>
    <t>7001713</t>
  </si>
  <si>
    <t>Xã Đông Hưng A</t>
  </si>
  <si>
    <t>7001715</t>
  </si>
  <si>
    <t>Xã Đông Hưng B</t>
  </si>
  <si>
    <t>7001901</t>
  </si>
  <si>
    <t>Thị Trấn Vĩnh Thuận</t>
  </si>
  <si>
    <t>7001903</t>
  </si>
  <si>
    <t>7001905</t>
  </si>
  <si>
    <t>Xã Vĩnh Bình Bắc</t>
  </si>
  <si>
    <t>7001907</t>
  </si>
  <si>
    <t>Xã Vĩnh Bình Nam</t>
  </si>
  <si>
    <t>7001909</t>
  </si>
  <si>
    <t>7001911</t>
  </si>
  <si>
    <t>7002101</t>
  </si>
  <si>
    <t>Thị Trấn Dương Đông</t>
  </si>
  <si>
    <t>7002103</t>
  </si>
  <si>
    <t>Xã Cửa Cạn</t>
  </si>
  <si>
    <t>7002105</t>
  </si>
  <si>
    <t>Xã Gành Dầu</t>
  </si>
  <si>
    <t>7002107</t>
  </si>
  <si>
    <t>Xã Cửa Dương</t>
  </si>
  <si>
    <t>7002109</t>
  </si>
  <si>
    <t>7002111</t>
  </si>
  <si>
    <t>Xã Dương Tơ</t>
  </si>
  <si>
    <t>7002113</t>
  </si>
  <si>
    <t>7002115</t>
  </si>
  <si>
    <t>Xã Bãi Thơm</t>
  </si>
  <si>
    <t>7002117</t>
  </si>
  <si>
    <t>Xã Thổ Châu</t>
  </si>
  <si>
    <t>7002301</t>
  </si>
  <si>
    <t>Xã Hòn Tre</t>
  </si>
  <si>
    <t>7002305</t>
  </si>
  <si>
    <t>Xã Lại Sơn</t>
  </si>
  <si>
    <t>7002309</t>
  </si>
  <si>
    <t>7002501</t>
  </si>
  <si>
    <t>Xã Thạnh Yên</t>
  </si>
  <si>
    <t>7002503</t>
  </si>
  <si>
    <t>7002505</t>
  </si>
  <si>
    <t>Xã Thạnh Yên A</t>
  </si>
  <si>
    <t>7002507</t>
  </si>
  <si>
    <t>Xã An Minh Bắc</t>
  </si>
  <si>
    <t>7002509</t>
  </si>
  <si>
    <t>7002511</t>
  </si>
  <si>
    <t>Xã Hòa Chánh</t>
  </si>
  <si>
    <t>7002701</t>
  </si>
  <si>
    <t>Thị Trấn Kiên Lương</t>
  </si>
  <si>
    <t>7002703</t>
  </si>
  <si>
    <t>Xã Vĩnh Điều</t>
  </si>
  <si>
    <t>7002705</t>
  </si>
  <si>
    <t>Xã Tân Khánh Hòa</t>
  </si>
  <si>
    <t>7002707</t>
  </si>
  <si>
    <t>7002709</t>
  </si>
  <si>
    <t>Xã Hòa Điền</t>
  </si>
  <si>
    <t>7002711</t>
  </si>
  <si>
    <t>7002713</t>
  </si>
  <si>
    <t>7002715</t>
  </si>
  <si>
    <t>7002717</t>
  </si>
  <si>
    <t>Xã Hòn Nghệ</t>
  </si>
  <si>
    <t>7002719</t>
  </si>
  <si>
    <t>Xã Kiên Bình</t>
  </si>
  <si>
    <t>7002721</t>
  </si>
  <si>
    <t>7002723</t>
  </si>
  <si>
    <t>7002725</t>
  </si>
  <si>
    <t>7100101</t>
  </si>
  <si>
    <t>7100103</t>
  </si>
  <si>
    <t>7100105</t>
  </si>
  <si>
    <t>7100107</t>
  </si>
  <si>
    <t>7100109</t>
  </si>
  <si>
    <t>7100111</t>
  </si>
  <si>
    <t>7100113</t>
  </si>
  <si>
    <t>Xã Hiệp Thành</t>
  </si>
  <si>
    <t>7100115</t>
  </si>
  <si>
    <t>Xã Vĩnh Trạch Đông</t>
  </si>
  <si>
    <t>7100117</t>
  </si>
  <si>
    <t>7100119</t>
  </si>
  <si>
    <t>Phường Nhà Mát</t>
  </si>
  <si>
    <t>7100301</t>
  </si>
  <si>
    <t>Thị Trấn Phước Long</t>
  </si>
  <si>
    <t>7100303</t>
  </si>
  <si>
    <t>Xã Vĩnh Phú Đông</t>
  </si>
  <si>
    <t>7100305</t>
  </si>
  <si>
    <t>Xã Vĩnh Phú Tây</t>
  </si>
  <si>
    <t>7100307</t>
  </si>
  <si>
    <t>7100309</t>
  </si>
  <si>
    <t>7100311</t>
  </si>
  <si>
    <t>7100313</t>
  </si>
  <si>
    <t>Xã Phong Thạnh Nam</t>
  </si>
  <si>
    <t>7100501</t>
  </si>
  <si>
    <t>7100503</t>
  </si>
  <si>
    <t>7100505</t>
  </si>
  <si>
    <t>Xã Vĩnh Hưng A</t>
  </si>
  <si>
    <t>7100507</t>
  </si>
  <si>
    <t>7100509</t>
  </si>
  <si>
    <t>Xã Châu Hưng A</t>
  </si>
  <si>
    <t>7100511</t>
  </si>
  <si>
    <t>Xã Châu Thới</t>
  </si>
  <si>
    <t>7100513</t>
  </si>
  <si>
    <t>Xã Hưng Hội</t>
  </si>
  <si>
    <t>7100515</t>
  </si>
  <si>
    <t>Xã Hưng Thành</t>
  </si>
  <si>
    <t>7100701</t>
  </si>
  <si>
    <t>Thị Trấn Giá Rai</t>
  </si>
  <si>
    <t>7100703</t>
  </si>
  <si>
    <t>Thị Trấn Hộ Phòng</t>
  </si>
  <si>
    <t>7100705</t>
  </si>
  <si>
    <t>Xã Phong Thạnh Đông</t>
  </si>
  <si>
    <t>7100707</t>
  </si>
  <si>
    <t>Xã Phong Thạnh Đông A</t>
  </si>
  <si>
    <t>7100709</t>
  </si>
  <si>
    <t>Xã Phong Tân</t>
  </si>
  <si>
    <t>7100711</t>
  </si>
  <si>
    <t>7100713</t>
  </si>
  <si>
    <t>7100715</t>
  </si>
  <si>
    <t>Xã Phong Thạnh Tây</t>
  </si>
  <si>
    <t>7100717</t>
  </si>
  <si>
    <t>7100901</t>
  </si>
  <si>
    <t>Thị Trấn Gành Hào</t>
  </si>
  <si>
    <t>7100903</t>
  </si>
  <si>
    <t>Xã Long Điền Đông</t>
  </si>
  <si>
    <t>7100905</t>
  </si>
  <si>
    <t>Xã Long Điền Đông A</t>
  </si>
  <si>
    <t>7100907</t>
  </si>
  <si>
    <t>Xã Long Điền</t>
  </si>
  <si>
    <t>7100909</t>
  </si>
  <si>
    <t>Xã Long Điền Tây</t>
  </si>
  <si>
    <t>7100911</t>
  </si>
  <si>
    <t>Xã An Trạch</t>
  </si>
  <si>
    <t>7100913</t>
  </si>
  <si>
    <t>Xã An Phúc</t>
  </si>
  <si>
    <t>7100915</t>
  </si>
  <si>
    <t>7100917</t>
  </si>
  <si>
    <t>Xã An Trạch A</t>
  </si>
  <si>
    <t>7100919</t>
  </si>
  <si>
    <t>Xã Định Thành A</t>
  </si>
  <si>
    <t>7100921</t>
  </si>
  <si>
    <t>7101101</t>
  </si>
  <si>
    <t>7101103</t>
  </si>
  <si>
    <t>Xã Minh Diệu</t>
  </si>
  <si>
    <t>7101105</t>
  </si>
  <si>
    <t>7101107</t>
  </si>
  <si>
    <t>Xã Vĩnh Mỹ A</t>
  </si>
  <si>
    <t>7101109</t>
  </si>
  <si>
    <t>Xã Vĩnh Mỹ B</t>
  </si>
  <si>
    <t>7101111</t>
  </si>
  <si>
    <t>7101113</t>
  </si>
  <si>
    <t>Xã Vĩnh Hậu A</t>
  </si>
  <si>
    <t>7101115</t>
  </si>
  <si>
    <t>7101301</t>
  </si>
  <si>
    <t>Thị Trấn Ngan Dừa</t>
  </si>
  <si>
    <t>7101303</t>
  </si>
  <si>
    <t>Xã Ninh Quới</t>
  </si>
  <si>
    <t>7101305</t>
  </si>
  <si>
    <t>Xã Ninh Quới A</t>
  </si>
  <si>
    <t>7101307</t>
  </si>
  <si>
    <t>7101309</t>
  </si>
  <si>
    <t>7101311</t>
  </si>
  <si>
    <t>7101313</t>
  </si>
  <si>
    <t>Xã Ninh Thạnh Lợi</t>
  </si>
  <si>
    <t>7200101</t>
  </si>
  <si>
    <t>7200103</t>
  </si>
  <si>
    <t>7200105</t>
  </si>
  <si>
    <t>7200107</t>
  </si>
  <si>
    <t>7200109</t>
  </si>
  <si>
    <t>7200111</t>
  </si>
  <si>
    <t>7200113</t>
  </si>
  <si>
    <t>7200115</t>
  </si>
  <si>
    <t>7200117</t>
  </si>
  <si>
    <t>Xã An Xuyên</t>
  </si>
  <si>
    <t>7200119</t>
  </si>
  <si>
    <t>7200121</t>
  </si>
  <si>
    <t>Xã Tắc Vân</t>
  </si>
  <si>
    <t>7200123</t>
  </si>
  <si>
    <t>7200125</t>
  </si>
  <si>
    <t>7200126</t>
  </si>
  <si>
    <t>7200127</t>
  </si>
  <si>
    <t>Xã Lý Văn Lâm</t>
  </si>
  <si>
    <t>7200129</t>
  </si>
  <si>
    <t>Phường Tân Xuyên</t>
  </si>
  <si>
    <t>7200131</t>
  </si>
  <si>
    <t>7200301</t>
  </si>
  <si>
    <t>Thị Trấn Thới Bình</t>
  </si>
  <si>
    <t>7200303</t>
  </si>
  <si>
    <t>Xã Biển Bạch Đông</t>
  </si>
  <si>
    <t>7200305</t>
  </si>
  <si>
    <t>Xã Biển Bạch</t>
  </si>
  <si>
    <t>7200307</t>
  </si>
  <si>
    <t>Xã Trí Phải</t>
  </si>
  <si>
    <t>7200309</t>
  </si>
  <si>
    <t>7200311</t>
  </si>
  <si>
    <t>Xã Thới Bình</t>
  </si>
  <si>
    <t>7200313</t>
  </si>
  <si>
    <t>7200315</t>
  </si>
  <si>
    <t>Xã Hồ Thị Kỷ</t>
  </si>
  <si>
    <t>7200317</t>
  </si>
  <si>
    <t>Xã Tân Bằng</t>
  </si>
  <si>
    <t>7200319</t>
  </si>
  <si>
    <t>Xã Trí Lực</t>
  </si>
  <si>
    <t>7200321</t>
  </si>
  <si>
    <t>Xã Tân Lộc Bắc</t>
  </si>
  <si>
    <t>7200323</t>
  </si>
  <si>
    <t>Xã Tân Lộc Đông</t>
  </si>
  <si>
    <t>7200501</t>
  </si>
  <si>
    <t>Thị Trấn U Minh</t>
  </si>
  <si>
    <t>7200503</t>
  </si>
  <si>
    <t>Xã Nguyễn Phích</t>
  </si>
  <si>
    <t>7200505</t>
  </si>
  <si>
    <t>7200507</t>
  </si>
  <si>
    <t>Xã Khánh Tiến</t>
  </si>
  <si>
    <t>7200509</t>
  </si>
  <si>
    <t>Xã Khánh Lâm</t>
  </si>
  <si>
    <t>7200511</t>
  </si>
  <si>
    <t>7200513</t>
  </si>
  <si>
    <t>7200515</t>
  </si>
  <si>
    <t>Xã Khánh Thuận</t>
  </si>
  <si>
    <t>7200701</t>
  </si>
  <si>
    <t>Thị Trấn Trần Văn Thời</t>
  </si>
  <si>
    <t>7200703</t>
  </si>
  <si>
    <t>Thị Trấn Sông Đốc</t>
  </si>
  <si>
    <t>7200705</t>
  </si>
  <si>
    <t>Xã Khánh Bình Đông</t>
  </si>
  <si>
    <t>7200707</t>
  </si>
  <si>
    <t>7200709</t>
  </si>
  <si>
    <t>Xã Khánh Bình Tây</t>
  </si>
  <si>
    <t>7200711</t>
  </si>
  <si>
    <t>7200713</t>
  </si>
  <si>
    <t>Xã Trần Hợi</t>
  </si>
  <si>
    <t>7200715</t>
  </si>
  <si>
    <t>Xã Lợi An</t>
  </si>
  <si>
    <t>7200717</t>
  </si>
  <si>
    <t>7200719</t>
  </si>
  <si>
    <t>Xã Phong Lạc</t>
  </si>
  <si>
    <t>7200721</t>
  </si>
  <si>
    <t>Xã Phong Điền</t>
  </si>
  <si>
    <t>7200723</t>
  </si>
  <si>
    <t>Xã Khánh Bình Tây Bắc</t>
  </si>
  <si>
    <t>7200725</t>
  </si>
  <si>
    <t>7200901</t>
  </si>
  <si>
    <t>Thị Trấn Cái Nước</t>
  </si>
  <si>
    <t>7200905</t>
  </si>
  <si>
    <t>Xã Lương Thế Trân</t>
  </si>
  <si>
    <t>7200907</t>
  </si>
  <si>
    <t>7200909</t>
  </si>
  <si>
    <t>7200911</t>
  </si>
  <si>
    <t>Xã Đông Thới</t>
  </si>
  <si>
    <t>7200915</t>
  </si>
  <si>
    <t>7200919</t>
  </si>
  <si>
    <t>Xã Tân Hưng Đông</t>
  </si>
  <si>
    <t>7200923</t>
  </si>
  <si>
    <t>Xã Trần Thới</t>
  </si>
  <si>
    <t>7200925</t>
  </si>
  <si>
    <t>7200927</t>
  </si>
  <si>
    <t>7200929</t>
  </si>
  <si>
    <t>7201101</t>
  </si>
  <si>
    <t>Thị Trấn Đầm Dơi</t>
  </si>
  <si>
    <t>7201103</t>
  </si>
  <si>
    <t>7201105</t>
  </si>
  <si>
    <t>7201107</t>
  </si>
  <si>
    <t>7201109</t>
  </si>
  <si>
    <t>Xã Trần Phán</t>
  </si>
  <si>
    <t>7201111</t>
  </si>
  <si>
    <t>Xã Tạ An Khương Nam</t>
  </si>
  <si>
    <t>7201113</t>
  </si>
  <si>
    <t>Xã Tạ An Khương</t>
  </si>
  <si>
    <t>7201115</t>
  </si>
  <si>
    <t>Xã Tạ An Khương Đông</t>
  </si>
  <si>
    <t>7201117</t>
  </si>
  <si>
    <t>7201119</t>
  </si>
  <si>
    <t>Xã Quách Phẩm Bắc</t>
  </si>
  <si>
    <t>7201121</t>
  </si>
  <si>
    <t>Xã Quách Phẩm</t>
  </si>
  <si>
    <t>7201123</t>
  </si>
  <si>
    <t>Xã Tân Duyệt</t>
  </si>
  <si>
    <t>7201125</t>
  </si>
  <si>
    <t>7201127</t>
  </si>
  <si>
    <t>Xã Nguyễn Huân</t>
  </si>
  <si>
    <t>7201129</t>
  </si>
  <si>
    <t>7201131</t>
  </si>
  <si>
    <t>Xã Ngọc Chánh</t>
  </si>
  <si>
    <t>7201133</t>
  </si>
  <si>
    <t>Xã Lâm Trường Ngư</t>
  </si>
  <si>
    <t>7201301</t>
  </si>
  <si>
    <t>Thị Trấn Ngọc Hiển</t>
  </si>
  <si>
    <t>7201303</t>
  </si>
  <si>
    <t>7201305</t>
  </si>
  <si>
    <t>Xã Tân Ân Tây</t>
  </si>
  <si>
    <t>7201307</t>
  </si>
  <si>
    <t>7201309</t>
  </si>
  <si>
    <t>Xã Viên An Đông</t>
  </si>
  <si>
    <t>7201311</t>
  </si>
  <si>
    <t>Xã Đất Mũi</t>
  </si>
  <si>
    <t>7201321</t>
  </si>
  <si>
    <t>Xã Tam Giang Tây</t>
  </si>
  <si>
    <t>7201501</t>
  </si>
  <si>
    <t>Thị Trấn Cái Đôi Vàm</t>
  </si>
  <si>
    <t>7201503</t>
  </si>
  <si>
    <t>7201505</t>
  </si>
  <si>
    <t>7201507</t>
  </si>
  <si>
    <t>7201509</t>
  </si>
  <si>
    <t>Xã Tân Hưng Tây</t>
  </si>
  <si>
    <t>7201511</t>
  </si>
  <si>
    <t>Xã Việt Thắng</t>
  </si>
  <si>
    <t>7201513</t>
  </si>
  <si>
    <t>Xã Nguyễn Việt Khái</t>
  </si>
  <si>
    <t>7201515</t>
  </si>
  <si>
    <t>Xã Rạch Chèo</t>
  </si>
  <si>
    <t>7201517</t>
  </si>
  <si>
    <t>7201701</t>
  </si>
  <si>
    <t>Thị Trấn Năm Căn</t>
  </si>
  <si>
    <t>7201703</t>
  </si>
  <si>
    <t>Xã Hàm Rồng</t>
  </si>
  <si>
    <t>7201705</t>
  </si>
  <si>
    <t>Xã Hiệp Tùng</t>
  </si>
  <si>
    <t>7201707</t>
  </si>
  <si>
    <t>7201709</t>
  </si>
  <si>
    <t>Xã Hàm Vịnh</t>
  </si>
  <si>
    <t>7201711</t>
  </si>
  <si>
    <t>Xã Đất Mới</t>
  </si>
  <si>
    <t>7201713</t>
  </si>
  <si>
    <t>Xã Tam Giang Đông</t>
  </si>
  <si>
    <t>7201715</t>
  </si>
  <si>
    <t>Xã Lâm Hải</t>
  </si>
  <si>
    <t>THÔNG TIN KHÁCH HÀNG ỦY QUYỀN</t>
  </si>
  <si>
    <t>Tài khoản</t>
  </si>
  <si>
    <t>Số cif:</t>
  </si>
  <si>
    <t>Số TKTT:</t>
  </si>
  <si>
    <t xml:space="preserve">GIẤY ỦY QUYỀN </t>
  </si>
  <si>
    <t>- Căn cứ Bộ luật Dân sự nước Cộng hòa xã hội chủ nghĩa Việt Nam;</t>
  </si>
  <si>
    <t>- Căn cứ các quy định pháp luật hiện hành,</t>
  </si>
  <si>
    <t xml:space="preserve">          I. Bên ủy quyền (Bên A):</t>
  </si>
  <si>
    <t xml:space="preserve">          II. Bên được ủy quyền (Bên B):</t>
  </si>
  <si>
    <t xml:space="preserve">          Agribank chi nhánh tỉnh Hải Dương</t>
  </si>
  <si>
    <t xml:space="preserve">          Địa chỉ: 16 Phạm Hồng Thái, Quang Trung, Thành Phố Hải Dương</t>
  </si>
  <si>
    <t xml:space="preserve">          Người đại diện: Bà Vũ Thị Yến</t>
  </si>
  <si>
    <t xml:space="preserve">          Chức vụ: Phó Giám đốc</t>
  </si>
  <si>
    <t xml:space="preserve">          Theo giấy ủy quyền số 982/NHNo-HD-TH ngày 05/6/2017 của Giám đốc Agribank tỉnh Hải Dương</t>
  </si>
  <si>
    <t xml:space="preserve">          III. Phạm vi và nội dung ủy quyền:</t>
  </si>
  <si>
    <t xml:space="preserve">          IV. Thời hạn ủy quyền:</t>
  </si>
  <si>
    <t xml:space="preserve">          V. Cam kết của Bên ủy quyền và Bên được ủy quyền:</t>
  </si>
  <si>
    <t xml:space="preserve">          1. Những thông tin được cung cấp ở trên là đầy đủ và chính xác</t>
  </si>
  <si>
    <t xml:space="preserve">          2. Bên A chịu trách nhiệm trước pháp luật về mọi cam kết, giao dịch do Bên B thực hiện trong phạm vi nội dung ủy quyền nêu trên.</t>
  </si>
  <si>
    <t xml:space="preserve">          3. Việc hết hiệu lực của Giấy ủy quyền không làm chấm dứt trách nhiệm cho Bên A đối với các cam kết, giao dịch do Bên B đã xác lập với Agribank.</t>
  </si>
  <si>
    <t xml:space="preserve">          Giấy ủy quyền được lập thành 02 bản có giá trị pháp lý như nhau, mỗi bên giữ 01 bản.</t>
  </si>
  <si>
    <t>BÊN ỦY QUYỀN (BÊN A)</t>
  </si>
  <si>
    <t>BÊN ỦY QUYỀN (BÊN B)</t>
  </si>
  <si>
    <t>(Ký và ghi rõ họ tên)</t>
  </si>
  <si>
    <t xml:space="preserve">          Số CMND:</t>
  </si>
  <si>
    <t xml:space="preserve">           Nghề nghiệp: Tự do</t>
  </si>
  <si>
    <t>Phạm Thị Hà Ngân</t>
  </si>
  <si>
    <t>Nguyễn Thị Lệ Thủy</t>
  </si>
  <si>
    <t>KHÔI PHỤC NGỦ</t>
  </si>
  <si>
    <t>STK</t>
  </si>
  <si>
    <t>NGÂN HÀNG NÔNG NGHIỆP</t>
  </si>
  <si>
    <t>CỘNG HOÀ XÃ HỘI CHỦ NGHĨA VIỆT NAM</t>
  </si>
  <si>
    <t>VÀ PHÁT TRIỂN NÔNG THÔN VIỆT NAM</t>
  </si>
  <si>
    <t>Độc lập - Tự do - Hạnh phúc</t>
  </si>
  <si>
    <t>CHI NHÁNH HẢI DƯƠNG</t>
  </si>
  <si>
    <t>GIẤY ĐỀ NGHỊ</t>
  </si>
  <si>
    <t>KHÔI PHỤC TRẠNG THÁI TÀI KHOẢN KHÔNG HOẠT ĐỘNG</t>
  </si>
  <si>
    <t>(Dùng cho khách hàng cá nhân)</t>
  </si>
  <si>
    <r>
      <rPr>
        <b/>
        <sz val="13"/>
        <color indexed="8"/>
        <rFont val="Times New Roman"/>
        <family val="1"/>
      </rPr>
      <t>Kính gửi</t>
    </r>
    <r>
      <rPr>
        <sz val="13"/>
        <color indexed="8"/>
        <rFont val="Times New Roman"/>
        <family val="1"/>
      </rPr>
      <t>: Agribank Chi nhánh tỉnh Hải Dương</t>
    </r>
  </si>
  <si>
    <t>1. Thông tin khách hàng:</t>
  </si>
  <si>
    <t>Họ và tên:</t>
  </si>
  <si>
    <t>Sinh ngày:</t>
  </si>
  <si>
    <t xml:space="preserve">Nghề nghiệp:               </t>
  </si>
  <si>
    <t>Tự do</t>
  </si>
  <si>
    <t xml:space="preserve">CMT/Thẻ căn cước/Hộ chiếu: </t>
  </si>
  <si>
    <t xml:space="preserve">Địa chỉ thường trú: </t>
  </si>
  <si>
    <t xml:space="preserve">Địa chỉ liên lạc: </t>
  </si>
  <si>
    <t xml:space="preserve">Điện thoại: </t>
  </si>
  <si>
    <t>2. Nội dung đề nghị:</t>
  </si>
  <si>
    <t>Đề nghị Agribank chi nhánh tỉnh Hải Dương khôi phục trạng thái tài khoản không hoạt động của tôi mở tại Agribank Chi nhánh tỉnh Hải Dương:</t>
  </si>
  <si>
    <t xml:space="preserve">- Tài khoản số: </t>
  </si>
  <si>
    <t>- Loại tiền tệ: VND</t>
  </si>
  <si>
    <t xml:space="preserve">- Lý do khôi phục: Tôi muốn tiếp tục thực hiện giao dịch tài khoản trên. </t>
  </si>
  <si>
    <t xml:space="preserve">-Khôi phục kể từ ngày: </t>
  </si>
  <si>
    <t>Tôi xin cam đoan và chịu trách nhiệm trong quá trình sử dụng và quản lý tài khoản theo quy định của Agribank.</t>
  </si>
  <si>
    <t>CHỦ TÀI KHOẢN</t>
  </si>
  <si>
    <t>XÁC NHẬN CỦA NGÂN HÀNG</t>
  </si>
  <si>
    <t>GIAO DỊCH VIÊN</t>
  </si>
  <si>
    <t>KIỂM SOÁT</t>
  </si>
  <si>
    <t>Nguyễn Thị Mát</t>
  </si>
  <si>
    <t>THAY ĐỔI THÔNG TIN KHÁCH HÀNG</t>
  </si>
  <si>
    <t>Họ và tên</t>
  </si>
  <si>
    <t>NGUYỄN THỊ NGỌC</t>
  </si>
  <si>
    <t>Số CMT:</t>
  </si>
  <si>
    <t>141939479</t>
  </si>
  <si>
    <t xml:space="preserve">Hải Dương, ngày </t>
  </si>
  <si>
    <t>Ngày cấp</t>
  </si>
  <si>
    <t xml:space="preserve"> tháng </t>
  </si>
  <si>
    <t xml:space="preserve">Nơi cấp: </t>
  </si>
  <si>
    <t>CA Hải Dương</t>
  </si>
  <si>
    <t xml:space="preserve"> năm </t>
  </si>
  <si>
    <t>Thẻ căn cước:</t>
  </si>
  <si>
    <t>030182005236</t>
  </si>
  <si>
    <t>ngày cấp mới</t>
  </si>
  <si>
    <t>Cục CS ĐKQL cư trú và DLQG về dân cư</t>
  </si>
  <si>
    <t>MÃ KH</t>
  </si>
  <si>
    <t>278149806</t>
  </si>
  <si>
    <t>TÊN CHI NHÁNH GỐC</t>
  </si>
  <si>
    <t>Mã GDV</t>
  </si>
  <si>
    <t>HDUNTMAT</t>
  </si>
  <si>
    <t>Số fax</t>
  </si>
  <si>
    <t>0220.3.892.696</t>
  </si>
  <si>
    <t xml:space="preserve">                                                                                                                                                                                                                                                                                                                  </t>
  </si>
  <si>
    <t xml:space="preserve">Mẫu  09/TKDV.vn </t>
  </si>
  <si>
    <t>Phần dành cho ngân hàng</t>
  </si>
  <si>
    <t>Mã khách hàng</t>
  </si>
  <si>
    <t>2300-</t>
  </si>
  <si>
    <t>Mã Tài Khoản</t>
  </si>
  <si>
    <t>CHI NHÁNH: TỈNH HẢI DƯƠNG</t>
  </si>
  <si>
    <t>Mã Giao dịch viên:</t>
  </si>
  <si>
    <t>GIẤY ĐỀ NGHỊ CHỈNH SỬA, BỔ SUNG  THÔNG TIN KHÁCH HÀNG</t>
  </si>
  <si>
    <t>(Dành cho khách hàng cá nhân/hộ gia đình)</t>
  </si>
  <si>
    <t xml:space="preserve">                Kính gửi: Agribank- Chi nhánh Hải Dương</t>
  </si>
  <si>
    <t xml:space="preserve">Họ và tên khách hàng:  </t>
  </si>
  <si>
    <t>Đề nghị Quý Ngân hàng thay đổi thông tin của tôi như sau:</t>
  </si>
  <si>
    <r>
      <rPr>
        <sz val="7"/>
        <color theme="1"/>
        <rFont val="Webdings"/>
        <family val="1"/>
        <charset val="2"/>
      </rPr>
      <t>c</t>
    </r>
    <r>
      <rPr>
        <sz val="11"/>
        <color theme="1"/>
        <rFont val="Times New Roman"/>
        <family val="1"/>
      </rPr>
      <t xml:space="preserve"> Thay đổi tên: Tên mới:</t>
    </r>
  </si>
  <si>
    <r>
      <rPr>
        <sz val="7"/>
        <color theme="1"/>
        <rFont val="Webdings"/>
        <family val="1"/>
        <charset val="2"/>
      </rPr>
      <t>c</t>
    </r>
    <r>
      <rPr>
        <b/>
        <sz val="11"/>
        <color theme="1"/>
        <rFont val="Webdings"/>
        <family val="1"/>
        <charset val="2"/>
      </rPr>
      <t xml:space="preserve"> </t>
    </r>
    <r>
      <rPr>
        <b/>
        <sz val="11"/>
        <color theme="1"/>
        <rFont val="Times New Roman"/>
        <family val="1"/>
      </rPr>
      <t>Thay đổi thông tin liên lạc: …</t>
    </r>
  </si>
  <si>
    <t xml:space="preserve">Địa chỉ hiện tại: </t>
  </si>
  <si>
    <t>Số điện thoại liên hệ:</t>
  </si>
  <si>
    <r>
      <rPr>
        <b/>
        <sz val="7"/>
        <color theme="1"/>
        <rFont val="Webdings"/>
        <family val="1"/>
        <charset val="2"/>
      </rPr>
      <t>c</t>
    </r>
    <r>
      <rPr>
        <b/>
        <sz val="11"/>
        <color theme="1"/>
        <rFont val="Webdings"/>
        <family val="1"/>
        <charset val="2"/>
      </rPr>
      <t xml:space="preserve"> </t>
    </r>
    <r>
      <rPr>
        <b/>
        <sz val="11"/>
        <color theme="1"/>
        <rFont val="Times New Roman"/>
        <family val="1"/>
      </rPr>
      <t>Thay đổi mẫu chữ ký:</t>
    </r>
  </si>
  <si>
    <t>Mẫu chữ ký thứ nhất</t>
  </si>
  <si>
    <t>Mẫu chữ ký thứ hai</t>
  </si>
  <si>
    <r>
      <rPr>
        <b/>
        <sz val="7"/>
        <color theme="1"/>
        <rFont val="Webdings"/>
        <family val="1"/>
        <charset val="2"/>
      </rPr>
      <t>c</t>
    </r>
    <r>
      <rPr>
        <b/>
        <sz val="11"/>
        <color theme="1"/>
        <rFont val="Times New Roman"/>
        <family val="1"/>
      </rPr>
      <t xml:space="preserve"> Bổ sung thêm người được ủy quyền: </t>
    </r>
  </si>
  <si>
    <t>Họ tên:…………………………………….
Số CMT/Hộ chiếu/ Thẻ căn cước:………...
Ngày Cấp……………….Nơi Cấp………..
Địa chỉ:…………………………………….</t>
  </si>
  <si>
    <r>
      <rPr>
        <b/>
        <sz val="7"/>
        <color theme="1"/>
        <rFont val="Webdings"/>
        <family val="1"/>
        <charset val="2"/>
      </rPr>
      <t xml:space="preserve">c </t>
    </r>
    <r>
      <rPr>
        <b/>
        <sz val="11"/>
        <color theme="1"/>
        <rFont val="Times New Roman"/>
        <family val="1"/>
      </rPr>
      <t>Các thay đổi</t>
    </r>
    <r>
      <rPr>
        <sz val="11"/>
        <color theme="1"/>
        <rFont val="Times New Roman"/>
        <family val="1"/>
      </rPr>
      <t xml:space="preserve"> </t>
    </r>
    <r>
      <rPr>
        <b/>
        <sz val="11"/>
        <color theme="1"/>
        <rFont val="Times New Roman"/>
        <family val="1"/>
      </rPr>
      <t>khác:</t>
    </r>
    <r>
      <rPr>
        <sz val="11"/>
        <color theme="1"/>
        <rFont val="Times New Roman"/>
        <family val="1"/>
      </rPr>
      <t>………………..………………………………………………………………………….
……………………………………………………………………………………………………………………..</t>
    </r>
  </si>
  <si>
    <t>Hồ sơ gồm các bản sao có xác nhận sao y bản chính của cấp có thẩm quyền kèm giấy đề nghị bao gồm:</t>
  </si>
  <si>
    <t>1.</t>
  </si>
  <si>
    <t xml:space="preserve">PHẦN DÀNH CHO NGÂN HÀNG       </t>
  </si>
  <si>
    <t xml:space="preserve">Agribank Chi nhánh Hải Dương chấp nhận thay đổi các thông tin của khách hàng kể từ ngày </t>
  </si>
  <si>
    <t xml:space="preserve">Giao dịch viên
</t>
  </si>
  <si>
    <t>Kiểm soát
Nguyễn Thị Lệ Thủy</t>
  </si>
  <si>
    <t>Số CIF</t>
  </si>
  <si>
    <t>Số ĐT cơ quan: 02203.892.696</t>
  </si>
  <si>
    <t>Số Fax: 02203.892.696</t>
  </si>
  <si>
    <t>CHI NHÁNH TỈNH HẢI DƯƠNG</t>
  </si>
  <si>
    <t>(Áp dụng  cho Chi nhánh Agribank)</t>
  </si>
  <si>
    <r>
      <t>Kính gửi</t>
    </r>
    <r>
      <rPr>
        <b/>
        <sz val="11"/>
        <color theme="1"/>
        <rFont val="Times New Roman"/>
        <family val="1"/>
      </rPr>
      <t xml:space="preserve">: </t>
    </r>
    <r>
      <rPr>
        <b/>
        <sz val="13"/>
        <color theme="1"/>
        <rFont val="Times New Roman"/>
        <family val="1"/>
      </rPr>
      <t>Agribank – Chi nhánh</t>
    </r>
  </si>
  <si>
    <t>Ngày</t>
  </si>
  <si>
    <t>khi thực hiện giao dịch với khách hàng</t>
  </si>
  <si>
    <t xml:space="preserve">Ngày </t>
  </si>
  <si>
    <t xml:space="preserve">tin của khách hàng </t>
  </si>
  <si>
    <t>Loại thông tin</t>
  </si>
  <si>
    <t>Thông tin hiện tại trên hệ thống IPCAS</t>
  </si>
  <si>
    <t>Thông tin cần chỉnh sửa</t>
  </si>
  <si>
    <t>Loại khách hàng</t>
  </si>
  <si>
    <t>Tên tiếng Việt</t>
  </si>
  <si>
    <t>Tên tắt tiếng Việt</t>
  </si>
  <si>
    <t>Tên tiếng Anh</t>
  </si>
  <si>
    <t>Tên tắt tiếng Anh</t>
  </si>
  <si>
    <t>Số CMT/Hộ chiếu/ thẻ căn cước, ngày cấp, nơi cấp</t>
  </si>
  <si>
    <t>Số ĐKKD, ngày cấp, nơi cấp</t>
  </si>
  <si>
    <t>MST, ngày cấp, nơi cấp</t>
  </si>
  <si>
    <t>Số QĐTL, ngày cấp, nơi cấp</t>
  </si>
  <si>
    <t xml:space="preserve">Mã số khách hàng: </t>
  </si>
  <si>
    <t xml:space="preserve"> tại chi nhánh Tỉnh Hải Dương</t>
  </si>
  <si>
    <t xml:space="preserve">  số fax: </t>
  </si>
  <si>
    <t>số fax</t>
  </si>
  <si>
    <t xml:space="preserve"> chúng tôi nhận thấy một số thông tin của khách hàng khác với thông tin đã đăng ký trên hệ thống IPCAS, đề nghị Quý đơn vị kiểm tra, chỉnh sửa, bổ sung thông tin khách hàng như sau</t>
  </si>
  <si>
    <t>Ngày sinh</t>
  </si>
  <si>
    <r>
      <t xml:space="preserve">Giao dịch viên
</t>
    </r>
    <r>
      <rPr>
        <sz val="12"/>
        <color theme="1"/>
        <rFont val="Times New Roman"/>
        <family val="1"/>
      </rPr>
      <t xml:space="preserve">
Nguyễn Thị Mát</t>
    </r>
  </si>
  <si>
    <t>Kiểm soát
Nguyễn Thị Lệ Thủy</t>
  </si>
  <si>
    <t>Ý KIẾN PHẢN HỒI CỦA CHI NHÁNH GỐC</t>
  </si>
  <si>
    <t>- Sau khi nhận được đề nghị của Agribank Chi nhánh tỉnh Hải Dương, chúng tôi đã thực hiện kiểm tra và chỉnh sửa, bổ sung TTKH theo đúng quy định. Việc chỉnh sửa, bổ sung TTKH hoàn tất lúc: …….h…… ngày ......./......./.........</t>
  </si>
  <si>
    <t>- Ý kiến khác:.....................................................................................................................................................</t>
  </si>
  <si>
    <r>
      <t xml:space="preserve">Người chỉnh sửa
</t>
    </r>
    <r>
      <rPr>
        <i/>
        <sz val="11"/>
        <color theme="1"/>
        <rFont val="Times New Roman"/>
        <family val="1"/>
      </rPr>
      <t xml:space="preserve">(Ký và ghi rõ họ tên)
</t>
    </r>
  </si>
  <si>
    <r>
      <t xml:space="preserve">Kiểm soát
</t>
    </r>
    <r>
      <rPr>
        <i/>
        <sz val="11"/>
        <color theme="1"/>
        <rFont val="Times New Roman"/>
        <family val="1"/>
      </rPr>
      <t xml:space="preserve">(Ký và ghi rõ họ tên)
</t>
    </r>
  </si>
  <si>
    <r>
      <t xml:space="preserve">Giám đốc
</t>
    </r>
    <r>
      <rPr>
        <i/>
        <sz val="11"/>
        <color theme="1"/>
        <rFont val="Times New Roman"/>
        <family val="1"/>
      </rPr>
      <t>(Ký và ghi rõ họ tên)</t>
    </r>
  </si>
  <si>
    <t>Thành Đông</t>
  </si>
</sst>
</file>

<file path=xl/styles.xml><?xml version="1.0" encoding="utf-8"?>
<styleSheet xmlns="http://schemas.openxmlformats.org/spreadsheetml/2006/main" xmlns:mc="http://schemas.openxmlformats.org/markup-compatibility/2006" xmlns:x14ac="http://schemas.microsoft.com/office/spreadsheetml/2009/9/ac" mc:Ignorable="x14ac">
  <numFmts count="67">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 #,##0_-;_-&quot;$&quot;* &quot;-&quot;_-;_-@_-"/>
    <numFmt numFmtId="165" formatCode="_(* #,##0_);_(* \(#,##0\);_(* &quot;-&quot;??_);_(@_)"/>
    <numFmt numFmtId="166" formatCode="&quot;\&quot;#,##0.00;[Red]&quot;\&quot;&quot;\&quot;&quot;\&quot;&quot;\&quot;&quot;\&quot;&quot;\&quot;\-#,##0.00"/>
    <numFmt numFmtId="167" formatCode="&quot;\&quot;#,##0;[Red]&quot;\&quot;&quot;\&quot;\-#,##0"/>
    <numFmt numFmtId="168" formatCode="_ * #,##0.00_ ;_ * \-#,##0.00_ ;_ * &quot;-&quot;??_ ;_ @_ "/>
    <numFmt numFmtId="169" formatCode="_ * #,##0_ ;_ * \-#,##0_ ;_ * &quot;-&quot;_ ;_ @_ "/>
    <numFmt numFmtId="170" formatCode="_-* #,##0_-;\-* #,##0_-;_-* &quot;-&quot;_-;_-@_-"/>
    <numFmt numFmtId="171" formatCode="_-* #,##0.00_-;\-* #,##0.00_-;_-* &quot;-&quot;??_-;_-@_-"/>
    <numFmt numFmtId="172" formatCode="_ &quot;$&quot;\ * #,##0_ ;_ &quot;$&quot;\ * \-#,##0_ ;_ &quot;$&quot;\ * &quot;-&quot;_ ;_ @_ "/>
    <numFmt numFmtId="173" formatCode="_-* #,##0.00\ _€_-;\-* #,##0.00\ _€_-;_-* &quot;-&quot;??\ _€_-;_-@_-"/>
    <numFmt numFmtId="174" formatCode="_-* #,##0\ _€_-;\-* #,##0\ _€_-;_-* &quot;-&quot;\ _€_-;_-@_-"/>
    <numFmt numFmtId="175" formatCode="0.000000"/>
    <numFmt numFmtId="176" formatCode="_(* #,##0.0000_);_(* \(#,##0.0000\);_(* &quot;-&quot;??_);_(@_)"/>
    <numFmt numFmtId="177" formatCode="#,##0.0;[Red]#,##0.0"/>
    <numFmt numFmtId="178" formatCode="&quot;SFr.&quot;\ #,##0.00;[Red]&quot;SFr.&quot;\ \-#,##0.00"/>
    <numFmt numFmtId="179" formatCode="&quot;\&quot;#,##0.00;[Red]&quot;\&quot;\-#,##0.00"/>
    <numFmt numFmtId="180" formatCode="_ &quot;SFr.&quot;\ * #,##0_ ;_ &quot;SFr.&quot;\ * \-#,##0_ ;_ &quot;SFr.&quot;\ * &quot;-&quot;_ ;_ @_ "/>
    <numFmt numFmtId="181" formatCode="#,##0.0_);\(#,##0.0\)"/>
    <numFmt numFmtId="182" formatCode="0.0%;[Red]\(0.0%\)"/>
    <numFmt numFmtId="183" formatCode="_ * #,##0.00_)&quot;£&quot;_ ;_ * \(#,##0.00\)&quot;£&quot;_ ;_ * &quot;-&quot;??_)&quot;£&quot;_ ;_ @_ "/>
    <numFmt numFmtId="184" formatCode="_-&quot;$&quot;* #,##0.00_-;\-&quot;$&quot;* #,##0.00_-;_-&quot;$&quot;* &quot;-&quot;??_-;_-@_-"/>
    <numFmt numFmtId="185" formatCode="0.0%;\(0.0%\)"/>
    <numFmt numFmtId="186" formatCode="_-* #,##0.00\ &quot;F&quot;_-;\-* #,##0.00\ &quot;F&quot;_-;_-* &quot;-&quot;??\ &quot;F&quot;_-;_-@_-"/>
    <numFmt numFmtId="187" formatCode="0.000_)"/>
    <numFmt numFmtId="188" formatCode="#,##0;\(#,##0\)"/>
    <numFmt numFmtId="189" formatCode="\$#,##0\ ;\(\$#,##0\)"/>
    <numFmt numFmtId="190" formatCode="\t0.00%"/>
    <numFmt numFmtId="191" formatCode="\U\S\$#,##0.00;\(\U\S\$#,##0.00\)"/>
    <numFmt numFmtId="192" formatCode="_-* #,##0\ _D_M_-;\-* #,##0\ _D_M_-;_-* &quot;-&quot;\ _D_M_-;_-@_-"/>
    <numFmt numFmtId="193" formatCode="_-* #,##0.00\ _D_M_-;\-* #,##0.00\ _D_M_-;_-* &quot;-&quot;??\ _D_M_-;_-@_-"/>
    <numFmt numFmtId="194" formatCode="\t#\ ??/??"/>
    <numFmt numFmtId="195" formatCode="_([$€-2]* #,##0.00_);_([$€-2]* \(#,##0.00\);_([$€-2]* &quot;-&quot;??_)"/>
    <numFmt numFmtId="196" formatCode="0."/>
    <numFmt numFmtId="197" formatCode="_(* #,##0.000000_);_(* \(#,##0.000000\);_(* &quot;-&quot;??_);_(@_)"/>
    <numFmt numFmtId="198" formatCode=";;;"/>
    <numFmt numFmtId="199" formatCode="mmm"/>
    <numFmt numFmtId="200" formatCode="mmm\ &quot;D&quot;"/>
    <numFmt numFmtId="201" formatCode="&quot;D&quot;&quot;D&quot;&quot;D&quot;__\ mmm__\ &quot;D&quot;__"/>
    <numFmt numFmtId="202" formatCode="&quot;R&quot;\ #,##0.00;&quot;R&quot;\ \-#,##0.00"/>
    <numFmt numFmtId="203" formatCode="&quot;D&quot;&quot;D&quot;&quot;D&quot;\ mmm\ &quot;D&quot;__"/>
    <numFmt numFmtId="204" formatCode="#,##0\ &quot;$&quot;_);[Red]\(#,##0\ &quot;$&quot;\)"/>
    <numFmt numFmtId="205" formatCode="&quot;$&quot;###,0&quot;.&quot;00_);[Red]\(&quot;$&quot;###,0&quot;.&quot;00\)"/>
    <numFmt numFmtId="206" formatCode="m/d"/>
    <numFmt numFmtId="207" formatCode="&quot;ß&quot;#,##0;\-&quot;&quot;&quot;ß&quot;&quot;&quot;#,##0"/>
    <numFmt numFmtId="208" formatCode="*x"/>
    <numFmt numFmtId="209" formatCode="#,##0.000_);\(#,##0.000\)"/>
    <numFmt numFmtId="210" formatCode="#,##0.00\ &quot;F&quot;;[Red]\-#,##0.00\ &quot;F&quot;"/>
    <numFmt numFmtId="211" formatCode="&quot;\&quot;#,##0;[Red]\-&quot;\&quot;#,##0"/>
    <numFmt numFmtId="212" formatCode="#,##0\ &quot;F&quot;;\-#,##0\ &quot;F&quot;"/>
    <numFmt numFmtId="213" formatCode="#,##0\ &quot;F&quot;;[Red]\-#,##0\ &quot;F&quot;"/>
    <numFmt numFmtId="214" formatCode="_-* #,##0\ &quot;F&quot;_-;\-* #,##0\ &quot;F&quot;_-;_-* &quot;-&quot;\ &quot;F&quot;_-;_-@_-"/>
    <numFmt numFmtId="215" formatCode="&quot;\&quot;#,##0.00;\-&quot;\&quot;#,##0.00"/>
    <numFmt numFmtId="216" formatCode="0000"/>
    <numFmt numFmtId="217" formatCode="00"/>
    <numFmt numFmtId="218" formatCode="000"/>
    <numFmt numFmtId="219" formatCode="#,##0.00\ &quot;F&quot;;\-#,##0.00\ &quot;F&quot;"/>
    <numFmt numFmtId="220" formatCode="_-* #,##0\ &quot;DM&quot;_-;\-* #,##0\ &quot;DM&quot;_-;_-* &quot;-&quot;\ &quot;DM&quot;_-;_-@_-"/>
    <numFmt numFmtId="221" formatCode="_-* #,##0.00\ &quot;DM&quot;_-;\-* #,##0.00\ &quot;DM&quot;_-;_-* &quot;-&quot;??\ &quot;DM&quot;_-;_-@_-"/>
    <numFmt numFmtId="222" formatCode="_ &quot;\&quot;* #,##0_ ;_ &quot;\&quot;* \-#,##0_ ;_ &quot;\&quot;* &quot;-&quot;_ ;_ @_ "/>
    <numFmt numFmtId="223" formatCode="_ &quot;\&quot;* #,##0.00_ ;_ &quot;\&quot;* \-#,##0.00_ ;_ &quot;\&quot;* &quot;-&quot;??_ ;_ @_ "/>
    <numFmt numFmtId="224" formatCode="&quot;\&quot;#,##0;[Red]&quot;\&quot;\-#,##0"/>
  </numFmts>
  <fonts count="156">
    <font>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i/>
      <sz val="11"/>
      <color theme="1"/>
      <name val="Times New Roman"/>
      <family val="1"/>
    </font>
    <font>
      <b/>
      <sz val="12"/>
      <color theme="1"/>
      <name val="Times New Roman"/>
      <family val="1"/>
    </font>
    <font>
      <sz val="10"/>
      <color theme="1"/>
      <name val="Times New Roman"/>
      <family val="1"/>
    </font>
    <font>
      <sz val="11"/>
      <color theme="1"/>
      <name val="Webdings"/>
      <family val="1"/>
      <charset val="2"/>
    </font>
    <font>
      <i/>
      <sz val="10"/>
      <color theme="1"/>
      <name val="Times New Roman"/>
      <family val="1"/>
    </font>
    <font>
      <i/>
      <sz val="10"/>
      <color theme="1"/>
      <name val="Wingdings 2"/>
      <family val="1"/>
      <charset val="2"/>
    </font>
    <font>
      <sz val="11"/>
      <color theme="1"/>
      <name val="Wingdings 2"/>
      <family val="1"/>
      <charset val="2"/>
    </font>
    <font>
      <sz val="9"/>
      <color theme="1"/>
      <name val="Times New Roman"/>
      <family val="1"/>
    </font>
    <font>
      <sz val="9"/>
      <color theme="1"/>
      <name val="Webdings"/>
      <family val="1"/>
      <charset val="2"/>
    </font>
    <font>
      <sz val="10"/>
      <color theme="1"/>
      <name val="Webdings"/>
      <family val="1"/>
      <charset val="2"/>
    </font>
    <font>
      <sz val="8"/>
      <color theme="1"/>
      <name val="Webdings"/>
      <family val="1"/>
      <charset val="2"/>
    </font>
    <font>
      <sz val="11"/>
      <color theme="1"/>
      <name val="Calibri"/>
      <family val="2"/>
      <scheme val="minor"/>
    </font>
    <font>
      <sz val="11"/>
      <color rgb="FFFF0000"/>
      <name val="Times New Roman"/>
      <family val="1"/>
    </font>
    <font>
      <b/>
      <sz val="9"/>
      <color theme="1"/>
      <name val="Times New Roman"/>
      <family val="1"/>
    </font>
    <font>
      <b/>
      <sz val="20"/>
      <color rgb="FFFF0000"/>
      <name val="Times New Roman"/>
      <family val="1"/>
    </font>
    <font>
      <b/>
      <sz val="16"/>
      <color theme="0"/>
      <name val="Times New Roman"/>
      <family val="1"/>
    </font>
    <font>
      <b/>
      <sz val="20"/>
      <color theme="0"/>
      <name val="Times New Roman"/>
      <family val="1"/>
    </font>
    <font>
      <b/>
      <sz val="14"/>
      <color theme="0"/>
      <name val="Times New Roman"/>
      <family val="1"/>
    </font>
    <font>
      <sz val="10"/>
      <name val="Arial"/>
      <family val="2"/>
    </font>
    <font>
      <b/>
      <sz val="10"/>
      <name val="Arial"/>
      <family val="2"/>
    </font>
    <font>
      <b/>
      <sz val="10"/>
      <color indexed="30"/>
      <name val="Arial"/>
      <family val="2"/>
    </font>
    <font>
      <sz val="12"/>
      <color theme="1"/>
      <name val="Arial"/>
      <family val="2"/>
    </font>
    <font>
      <b/>
      <sz val="10"/>
      <color indexed="53"/>
      <name val="Arial"/>
      <family val="2"/>
    </font>
    <font>
      <b/>
      <sz val="10"/>
      <color indexed="57"/>
      <name val="Arial"/>
      <family val="2"/>
    </font>
    <font>
      <sz val="10"/>
      <name val="Arial"/>
      <family val="2"/>
    </font>
    <font>
      <sz val="10"/>
      <color indexed="62"/>
      <name val="Arial"/>
      <family val="2"/>
    </font>
    <font>
      <sz val="10"/>
      <color indexed="53"/>
      <name val="Arial"/>
      <family val="2"/>
    </font>
    <font>
      <sz val="10"/>
      <color indexed="57"/>
      <name val="Arial"/>
      <family val="2"/>
    </font>
    <font>
      <sz val="12"/>
      <name val="VNI-Times"/>
    </font>
    <font>
      <sz val="12"/>
      <name val="VNtimes new roman"/>
    </font>
    <font>
      <sz val="10"/>
      <name val=".VnArial"/>
      <family val="2"/>
    </font>
    <font>
      <sz val="12"/>
      <name val="????"/>
      <family val="1"/>
      <charset val="136"/>
    </font>
    <font>
      <sz val="12"/>
      <name val="Courier"/>
      <family val="3"/>
    </font>
    <font>
      <sz val="12"/>
      <name val="???"/>
      <family val="1"/>
      <charset val="129"/>
    </font>
    <font>
      <sz val="12"/>
      <name val="|??¢¥¢¬¨Ï"/>
      <family val="1"/>
      <charset val="129"/>
    </font>
    <font>
      <sz val="10"/>
      <name val="MS Sans Serif"/>
      <family val="2"/>
    </font>
    <font>
      <sz val="12"/>
      <name val="VNTime"/>
      <family val="2"/>
    </font>
    <font>
      <sz val="10"/>
      <name val="VNI-Times"/>
    </font>
    <font>
      <sz val="12"/>
      <name val="VNTime"/>
    </font>
    <font>
      <sz val="10"/>
      <name val=".VnTime"/>
      <family val="2"/>
    </font>
    <font>
      <sz val="10"/>
      <name val="Helv"/>
      <family val="2"/>
    </font>
    <font>
      <sz val="10"/>
      <name val="VnTime"/>
    </font>
    <font>
      <sz val="14"/>
      <name val="Terminal"/>
      <family val="3"/>
      <charset val="128"/>
    </font>
    <font>
      <sz val="14"/>
      <name val="lr ¾©"/>
      <family val="1"/>
      <charset val="128"/>
    </font>
    <font>
      <b/>
      <u/>
      <sz val="14"/>
      <color indexed="8"/>
      <name val=".VnBook-AntiquaH"/>
      <family val="2"/>
    </font>
    <font>
      <sz val="10"/>
      <name val="VnTimes"/>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¹UAAA¼"/>
      <family val="3"/>
      <charset val="129"/>
    </font>
    <font>
      <sz val="12"/>
      <name val="¹ÙÅÁÃ¼"/>
      <family val="1"/>
      <charset val="129"/>
    </font>
    <font>
      <sz val="8"/>
      <name val="Times New Roman"/>
      <family val="1"/>
    </font>
    <font>
      <sz val="12"/>
      <name val="¹ÙÅÁÃ¼"/>
      <charset val="129"/>
    </font>
    <font>
      <sz val="12"/>
      <name val="Tms Rmn"/>
    </font>
    <font>
      <sz val="10"/>
      <name val="Times New Roman"/>
      <family val="1"/>
    </font>
    <font>
      <sz val="12"/>
      <name val="Helv"/>
      <family val="2"/>
    </font>
    <font>
      <sz val="10"/>
      <name val="Helv"/>
    </font>
    <font>
      <b/>
      <sz val="10"/>
      <name val="Helv"/>
    </font>
    <font>
      <sz val="10"/>
      <name val="VNI-Aptima"/>
    </font>
    <font>
      <sz val="11"/>
      <name val="Tms Rmn"/>
    </font>
    <font>
      <sz val="10"/>
      <name val="MS Serif"/>
      <family val="1"/>
    </font>
    <font>
      <sz val="10"/>
      <name val="Courier"/>
      <family val="3"/>
    </font>
    <font>
      <sz val="10"/>
      <color indexed="8"/>
      <name val="Arial"/>
      <family val="2"/>
    </font>
    <font>
      <sz val="12"/>
      <name val="Arial"/>
      <family val="2"/>
    </font>
    <font>
      <sz val="12"/>
      <name val=".VnTime"/>
      <family val="2"/>
    </font>
    <font>
      <b/>
      <sz val="11"/>
      <color indexed="8"/>
      <name val="VNI-Times"/>
    </font>
    <font>
      <sz val="10"/>
      <color indexed="16"/>
      <name val="MS Serif"/>
      <family val="1"/>
    </font>
    <font>
      <sz val="8"/>
      <name val="Verdana"/>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8"/>
      <name val="Arial"/>
      <family val="2"/>
    </font>
    <font>
      <b/>
      <sz val="12"/>
      <name val=".VnBook-AntiquaH"/>
      <family val="2"/>
    </font>
    <font>
      <b/>
      <sz val="12"/>
      <color indexed="9"/>
      <name val="Tms Rmn"/>
    </font>
    <font>
      <b/>
      <sz val="12"/>
      <name val="Helv"/>
    </font>
    <font>
      <b/>
      <sz val="12"/>
      <name val="Arial"/>
      <family val="2"/>
    </font>
    <font>
      <b/>
      <sz val="12"/>
      <name val="Tahoma"/>
      <family val="2"/>
    </font>
    <font>
      <b/>
      <sz val="12"/>
      <name val=".VnTime"/>
      <family val="2"/>
    </font>
    <font>
      <b/>
      <sz val="8"/>
      <name val="MS Sans Serif"/>
      <family val="2"/>
    </font>
    <font>
      <b/>
      <sz val="10"/>
      <name val=".VnTime"/>
      <family val="2"/>
    </font>
    <font>
      <sz val="11"/>
      <name val="Arial"/>
      <family val="2"/>
    </font>
    <font>
      <b/>
      <sz val="14"/>
      <name val=".VnTimeH"/>
      <family val="2"/>
    </font>
    <font>
      <sz val="10"/>
      <name val="Tahoma"/>
      <family val="2"/>
    </font>
    <font>
      <b/>
      <sz val="11"/>
      <name val="Helv"/>
    </font>
    <font>
      <sz val="7"/>
      <name val="Small Fonts"/>
      <family val="2"/>
    </font>
    <font>
      <b/>
      <sz val="12"/>
      <name val="VN-NTime"/>
    </font>
    <font>
      <sz val="12"/>
      <name val="바탕체"/>
      <family val="1"/>
      <charset val="129"/>
    </font>
    <font>
      <sz val="11"/>
      <name val="Arial MT"/>
    </font>
    <font>
      <sz val="11"/>
      <name val="–¾’©"/>
      <family val="1"/>
      <charset val="128"/>
    </font>
    <font>
      <b/>
      <sz val="11"/>
      <name val="Arial"/>
      <family val="2"/>
    </font>
    <font>
      <sz val="12"/>
      <color indexed="8"/>
      <name val="Times New Roman"/>
      <family val="1"/>
    </font>
    <font>
      <sz val="10"/>
      <color indexed="9"/>
      <name val="Arial"/>
      <family val="2"/>
    </font>
    <font>
      <b/>
      <sz val="10"/>
      <name val="MS Sans Serif"/>
      <family val="2"/>
    </font>
    <font>
      <sz val="8"/>
      <name val="Wingdings"/>
      <charset val="2"/>
    </font>
    <font>
      <sz val="8"/>
      <name val="Helv"/>
    </font>
    <font>
      <b/>
      <sz val="12"/>
      <color indexed="9"/>
      <name val="Arial"/>
      <family val="2"/>
    </font>
    <font>
      <b/>
      <sz val="18"/>
      <color indexed="8"/>
      <name val="Cambria"/>
      <family val="1"/>
    </font>
    <font>
      <sz val="8"/>
      <name val="MS Sans Serif"/>
      <family val="2"/>
    </font>
    <font>
      <b/>
      <sz val="10"/>
      <name val="Tahoma"/>
      <family val="2"/>
    </font>
    <font>
      <b/>
      <sz val="8"/>
      <color indexed="8"/>
      <name val="Helv"/>
    </font>
    <font>
      <sz val="13"/>
      <name val=".VnTime"/>
      <family val="2"/>
    </font>
    <font>
      <sz val="12"/>
      <name val=".VnArial"/>
      <family val="2"/>
    </font>
    <font>
      <b/>
      <sz val="11"/>
      <name val=".VnTime"/>
      <family val="2"/>
    </font>
    <font>
      <i/>
      <sz val="12"/>
      <name val=".VnTime"/>
      <family val="2"/>
    </font>
    <font>
      <sz val="10"/>
      <name val="VNtimes new roman"/>
    </font>
    <font>
      <b/>
      <sz val="8"/>
      <name val="VN Helvetica"/>
    </font>
    <font>
      <b/>
      <sz val="10"/>
      <name val="VN AvantGBook"/>
    </font>
    <font>
      <b/>
      <sz val="16"/>
      <name val=".VnTime"/>
      <family val="2"/>
    </font>
    <font>
      <sz val="9"/>
      <name val=".VnTime"/>
      <family val="2"/>
    </font>
    <font>
      <sz val="14"/>
      <name val=".VnArial"/>
      <family val="2"/>
    </font>
    <font>
      <sz val="16"/>
      <name val="AngsanaUPC"/>
      <family val="3"/>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3"/>
      <charset val="136"/>
    </font>
    <font>
      <sz val="10"/>
      <name val="굴림체"/>
      <family val="3"/>
      <charset val="129"/>
    </font>
    <font>
      <sz val="9"/>
      <name val="Arial"/>
      <family val="2"/>
    </font>
    <font>
      <sz val="11"/>
      <name val="ＭＳ Ｐゴシック"/>
      <family val="3"/>
      <charset val="128"/>
    </font>
    <font>
      <sz val="9"/>
      <name val="ＭＳ Ｐゴシック"/>
      <family val="3"/>
      <charset val="128"/>
    </font>
    <font>
      <u/>
      <sz val="10"/>
      <color indexed="12"/>
      <name val="Arial"/>
      <family val="2"/>
    </font>
    <font>
      <u/>
      <sz val="10"/>
      <color indexed="36"/>
      <name val="Arial"/>
      <family val="2"/>
    </font>
    <font>
      <b/>
      <sz val="10"/>
      <color theme="1"/>
      <name val="Times New Roman"/>
      <family val="1"/>
    </font>
    <font>
      <sz val="11"/>
      <name val="Times New Roman"/>
      <family val="1"/>
    </font>
    <font>
      <b/>
      <sz val="16"/>
      <color rgb="FFFF0000"/>
      <name val="Times New Roman"/>
      <family val="1"/>
    </font>
    <font>
      <sz val="14"/>
      <color theme="1"/>
      <name val="Times New Roman"/>
      <family val="1"/>
    </font>
    <font>
      <b/>
      <sz val="30"/>
      <color theme="0"/>
      <name val="Times New Roman"/>
      <family val="1"/>
    </font>
    <font>
      <b/>
      <sz val="11"/>
      <color theme="0"/>
      <name val="Times New Roman"/>
      <family val="1"/>
    </font>
    <font>
      <sz val="12"/>
      <color theme="1"/>
      <name val="Times New Roman"/>
      <family val="1"/>
    </font>
    <font>
      <sz val="13"/>
      <color theme="1"/>
      <name val="Times New Roman"/>
      <family val="1"/>
    </font>
    <font>
      <i/>
      <sz val="12"/>
      <color theme="1"/>
      <name val="Times New Roman"/>
      <family val="1"/>
    </font>
    <font>
      <b/>
      <sz val="13"/>
      <color indexed="8"/>
      <name val="Times New Roman"/>
      <family val="1"/>
    </font>
    <font>
      <sz val="13"/>
      <color indexed="8"/>
      <name val="Times New Roman"/>
      <family val="1"/>
    </font>
    <font>
      <b/>
      <sz val="13"/>
      <color theme="1"/>
      <name val="Times New Roman"/>
      <family val="1"/>
    </font>
    <font>
      <sz val="11"/>
      <color rgb="FFFF0000"/>
      <name val="Calibri"/>
      <family val="2"/>
      <scheme val="minor"/>
    </font>
    <font>
      <b/>
      <sz val="11"/>
      <color theme="1"/>
      <name val="Calibri"/>
      <family val="2"/>
      <scheme val="minor"/>
    </font>
    <font>
      <sz val="11"/>
      <color theme="0"/>
      <name val="Calibri"/>
      <family val="2"/>
      <scheme val="minor"/>
    </font>
    <font>
      <b/>
      <sz val="25"/>
      <color theme="0"/>
      <name val="Calibri"/>
      <family val="2"/>
      <scheme val="minor"/>
    </font>
    <font>
      <b/>
      <sz val="13"/>
      <color rgb="FFFF0000"/>
      <name val="Calibri"/>
      <family val="2"/>
      <scheme val="minor"/>
    </font>
    <font>
      <b/>
      <sz val="16"/>
      <color theme="0"/>
      <name val="Calibri"/>
      <family val="2"/>
      <scheme val="minor"/>
    </font>
    <font>
      <b/>
      <sz val="16"/>
      <color rgb="FFFF0000"/>
      <name val="Calibri"/>
      <family val="2"/>
      <scheme val="minor"/>
    </font>
    <font>
      <b/>
      <sz val="14"/>
      <color theme="0"/>
      <name val="Calibri"/>
      <family val="2"/>
      <scheme val="minor"/>
    </font>
    <font>
      <sz val="7"/>
      <color theme="1"/>
      <name val="Webdings"/>
      <family val="1"/>
      <charset val="2"/>
    </font>
    <font>
      <b/>
      <sz val="11"/>
      <color theme="1"/>
      <name val="Wingdings 2"/>
      <family val="1"/>
      <charset val="2"/>
    </font>
    <font>
      <b/>
      <sz val="11"/>
      <color theme="1"/>
      <name val="Webdings"/>
      <family val="1"/>
      <charset val="2"/>
    </font>
    <font>
      <b/>
      <sz val="7"/>
      <color theme="1"/>
      <name val="Webdings"/>
      <family val="1"/>
      <charset val="2"/>
    </font>
  </fonts>
  <fills count="31">
    <fill>
      <patternFill patternType="none"/>
    </fill>
    <fill>
      <patternFill patternType="gray125"/>
    </fill>
    <fill>
      <patternFill patternType="solid">
        <fgColor theme="0" tint="-4.9989318521683403E-2"/>
        <bgColor indexed="64"/>
      </patternFill>
    </fill>
    <fill>
      <patternFill patternType="solid">
        <fgColor theme="9" tint="-0.249977111117893"/>
        <bgColor indexed="64"/>
      </patternFill>
    </fill>
    <fill>
      <patternFill patternType="solid">
        <fgColor rgb="FF002060"/>
        <bgColor indexed="64"/>
      </patternFill>
    </fill>
    <fill>
      <patternFill patternType="solid">
        <fgColor theme="8" tint="-0.499984740745262"/>
        <bgColor indexed="64"/>
      </patternFill>
    </fill>
    <fill>
      <patternFill patternType="solid">
        <fgColor indexed="44"/>
        <bgColor indexed="64"/>
      </patternFill>
    </fill>
    <fill>
      <patternFill patternType="solid">
        <fgColor indexed="52"/>
        <bgColor indexed="64"/>
      </patternFill>
    </fill>
    <fill>
      <patternFill patternType="solid">
        <fgColor indexed="11"/>
        <bgColor indexed="64"/>
      </patternFill>
    </fill>
    <fill>
      <patternFill patternType="solid">
        <fgColor indexed="22"/>
        <bgColor indexed="64"/>
      </patternFill>
    </fill>
    <fill>
      <patternFill patternType="solid">
        <fgColor indexed="9"/>
        <bgColor indexed="64"/>
      </patternFill>
    </fill>
    <fill>
      <patternFill patternType="lightUp">
        <fgColor indexed="9"/>
        <bgColor indexed="27"/>
      </patternFill>
    </fill>
    <fill>
      <patternFill patternType="lightUp">
        <fgColor indexed="9"/>
        <bgColor indexed="26"/>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darkVertical"/>
    </fill>
    <fill>
      <patternFill patternType="solid">
        <fgColor indexed="63"/>
      </patternFill>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6"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FFFF00"/>
        <bgColor indexed="64"/>
      </patternFill>
    </fill>
  </fills>
  <borders count="2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style="medium">
        <color indexed="0"/>
      </right>
      <top/>
      <bottom/>
      <diagonal/>
    </border>
    <border>
      <left style="thin">
        <color indexed="64"/>
      </left>
      <right style="thin">
        <color indexed="64"/>
      </right>
      <top style="dashed">
        <color indexed="64"/>
      </top>
      <bottom style="dashed">
        <color indexed="64"/>
      </bottom>
      <diagonal/>
    </border>
    <border>
      <left style="thin">
        <color indexed="8"/>
      </left>
      <right style="thin">
        <color indexed="8"/>
      </right>
      <top/>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bottom style="medium">
        <color indexed="64"/>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64"/>
      </right>
      <top style="thin">
        <color indexed="64"/>
      </top>
      <bottom style="thin">
        <color indexed="64"/>
      </bottom>
      <diagonal/>
    </border>
    <border>
      <left/>
      <right/>
      <top style="medium">
        <color indexed="64"/>
      </top>
      <bottom/>
      <diagonal/>
    </border>
    <border>
      <left/>
      <right/>
      <top/>
      <bottom style="hair">
        <color indexed="44"/>
      </bottom>
      <diagonal/>
    </border>
    <border>
      <left/>
      <right/>
      <top style="hair">
        <color indexed="44"/>
      </top>
      <bottom style="hair">
        <color indexed="44"/>
      </bottom>
      <diagonal/>
    </border>
    <border>
      <left style="thin">
        <color indexed="64"/>
      </left>
      <right style="thin">
        <color indexed="64"/>
      </right>
      <top style="thin">
        <color indexed="64"/>
      </top>
      <bottom/>
      <diagonal/>
    </border>
  </borders>
  <cellStyleXfs count="611">
    <xf numFmtId="0" fontId="0" fillId="0" borderId="0"/>
    <xf numFmtId="43" fontId="15" fillId="0" borderId="0" applyFont="0" applyFill="0" applyBorder="0" applyAlignment="0" applyProtection="0"/>
    <xf numFmtId="0" fontId="22" fillId="0" borderId="0"/>
    <xf numFmtId="0" fontId="25" fillId="0" borderId="0"/>
    <xf numFmtId="164" fontId="32" fillId="0" borderId="0" applyFont="0" applyFill="0" applyBorder="0" applyAlignment="0" applyProtection="0"/>
    <xf numFmtId="165" fontId="33" fillId="0" borderId="13" applyFont="0" applyBorder="0"/>
    <xf numFmtId="166" fontId="28" fillId="0" borderId="0" applyFont="0" applyFill="0" applyBorder="0" applyAlignment="0" applyProtection="0"/>
    <xf numFmtId="44" fontId="34" fillId="0" borderId="0" applyFont="0" applyFill="0" applyBorder="0" applyAlignment="0" applyProtection="0"/>
    <xf numFmtId="167" fontId="28" fillId="0" borderId="0" applyFont="0" applyFill="0" applyBorder="0" applyAlignment="0" applyProtection="0"/>
    <xf numFmtId="0" fontId="28" fillId="0" borderId="0" applyNumberFormat="0" applyFill="0" applyBorder="0" applyAlignment="0" applyProtection="0"/>
    <xf numFmtId="168" fontId="34" fillId="0" borderId="0" applyFont="0" applyFill="0" applyBorder="0" applyAlignment="0" applyProtection="0"/>
    <xf numFmtId="169" fontId="34" fillId="0" borderId="0" applyFont="0" applyFill="0" applyBorder="0" applyAlignment="0" applyProtection="0"/>
    <xf numFmtId="170" fontId="35" fillId="0" borderId="0" applyFont="0" applyFill="0" applyBorder="0" applyAlignment="0" applyProtection="0"/>
    <xf numFmtId="171" fontId="35" fillId="0" borderId="0" applyFont="0" applyFill="0" applyBorder="0" applyAlignment="0" applyProtection="0"/>
    <xf numFmtId="164" fontId="36" fillId="0" borderId="0" applyFont="0" applyFill="0" applyBorder="0" applyAlignment="0" applyProtection="0"/>
    <xf numFmtId="0" fontId="37"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38" fillId="0" borderId="0"/>
    <xf numFmtId="0" fontId="28" fillId="0" borderId="0" applyNumberFormat="0" applyFill="0" applyBorder="0" applyAlignment="0" applyProtection="0"/>
    <xf numFmtId="0" fontId="39" fillId="0" borderId="0"/>
    <xf numFmtId="0" fontId="39" fillId="0" borderId="0"/>
    <xf numFmtId="0" fontId="40" fillId="0" borderId="14"/>
    <xf numFmtId="172" fontId="41" fillId="0" borderId="0" applyFont="0" applyFill="0" applyBorder="0" applyAlignment="0" applyProtection="0"/>
    <xf numFmtId="0" fontId="42" fillId="0" borderId="14"/>
    <xf numFmtId="172" fontId="41" fillId="0" borderId="0" applyFont="0" applyFill="0" applyBorder="0" applyAlignment="0" applyProtection="0"/>
    <xf numFmtId="42"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xf numFmtId="0" fontId="44" fillId="0" borderId="0"/>
    <xf numFmtId="0" fontId="43" fillId="0" borderId="0" applyNumberFormat="0" applyFill="0" applyBorder="0" applyAlignment="0" applyProtection="0"/>
    <xf numFmtId="0" fontId="43" fillId="0" borderId="0" applyNumberFormat="0" applyFill="0" applyBorder="0" applyAlignment="0" applyProtection="0"/>
    <xf numFmtId="0" fontId="39"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xf numFmtId="0" fontId="39" fillId="0" borderId="0"/>
    <xf numFmtId="42" fontId="41" fillId="0" borderId="0" applyFont="0" applyFill="0" applyBorder="0" applyAlignment="0" applyProtection="0"/>
    <xf numFmtId="164" fontId="32" fillId="0" borderId="0" applyFont="0" applyFill="0" applyBorder="0" applyAlignment="0" applyProtection="0"/>
    <xf numFmtId="171" fontId="32" fillId="0" borderId="0" applyFont="0" applyFill="0" applyBorder="0" applyAlignment="0" applyProtection="0"/>
    <xf numFmtId="173" fontId="41" fillId="0" borderId="0" applyFont="0" applyFill="0" applyBorder="0" applyAlignment="0" applyProtection="0"/>
    <xf numFmtId="43" fontId="41" fillId="0" borderId="0" applyFont="0" applyFill="0" applyBorder="0" applyAlignment="0" applyProtection="0"/>
    <xf numFmtId="170" fontId="32" fillId="0" borderId="0" applyFon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173" fontId="41" fillId="0" borderId="0" applyFont="0" applyFill="0" applyBorder="0" applyAlignment="0" applyProtection="0"/>
    <xf numFmtId="43" fontId="41" fillId="0" borderId="0" applyFont="0" applyFill="0" applyBorder="0" applyAlignment="0" applyProtection="0"/>
    <xf numFmtId="171" fontId="32" fillId="0" borderId="0" applyFont="0" applyFill="0" applyBorder="0" applyAlignment="0" applyProtection="0"/>
    <xf numFmtId="174" fontId="41" fillId="0" borderId="0" applyFont="0" applyFill="0" applyBorder="0" applyAlignment="0" applyProtection="0"/>
    <xf numFmtId="41" fontId="41" fillId="0" borderId="0" applyFont="0" applyFill="0" applyBorder="0" applyAlignment="0" applyProtection="0"/>
    <xf numFmtId="172" fontId="41" fillId="0" borderId="0" applyFont="0" applyFill="0" applyBorder="0" applyAlignment="0" applyProtection="0"/>
    <xf numFmtId="170" fontId="32" fillId="0" borderId="0" applyFon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171" fontId="32" fillId="0" borderId="0" applyFont="0" applyFill="0" applyBorder="0" applyAlignment="0" applyProtection="0"/>
    <xf numFmtId="174" fontId="41" fillId="0" borderId="0" applyFont="0" applyFill="0" applyBorder="0" applyAlignment="0" applyProtection="0"/>
    <xf numFmtId="41" fontId="41" fillId="0" borderId="0" applyFont="0" applyFill="0" applyBorder="0" applyAlignment="0" applyProtection="0"/>
    <xf numFmtId="173" fontId="41" fillId="0" borderId="0" applyFont="0" applyFill="0" applyBorder="0" applyAlignment="0" applyProtection="0"/>
    <xf numFmtId="43" fontId="41" fillId="0" borderId="0" applyFont="0" applyFill="0" applyBorder="0" applyAlignment="0" applyProtection="0"/>
    <xf numFmtId="170" fontId="32" fillId="0" borderId="0" applyFont="0" applyFill="0" applyBorder="0" applyAlignment="0" applyProtection="0"/>
    <xf numFmtId="164" fontId="32"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xf numFmtId="0" fontId="39" fillId="0" borderId="0"/>
    <xf numFmtId="0" fontId="39" fillId="0" borderId="0"/>
    <xf numFmtId="170" fontId="32" fillId="0" borderId="0" applyFont="0" applyFill="0" applyBorder="0" applyAlignment="0" applyProtection="0"/>
    <xf numFmtId="174" fontId="41" fillId="0" borderId="0" applyFont="0" applyFill="0" applyBorder="0" applyAlignment="0" applyProtection="0"/>
    <xf numFmtId="41" fontId="41" fillId="0" borderId="0" applyFont="0" applyFill="0" applyBorder="0" applyAlignment="0" applyProtection="0"/>
    <xf numFmtId="173" fontId="41" fillId="0" borderId="0" applyFont="0" applyFill="0" applyBorder="0" applyAlignment="0" applyProtection="0"/>
    <xf numFmtId="43" fontId="41" fillId="0" borderId="0" applyFont="0" applyFill="0" applyBorder="0" applyAlignment="0" applyProtection="0"/>
    <xf numFmtId="164" fontId="32" fillId="0" borderId="0" applyFont="0" applyFill="0" applyBorder="0" applyAlignment="0" applyProtection="0"/>
    <xf numFmtId="171" fontId="32" fillId="0" borderId="0" applyFont="0" applyFill="0" applyBorder="0" applyAlignment="0" applyProtection="0"/>
    <xf numFmtId="0" fontId="43" fillId="0" borderId="0" applyNumberForma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0" fontId="39" fillId="0" borderId="0"/>
    <xf numFmtId="175" fontId="45" fillId="0" borderId="0" applyFont="0" applyFill="0" applyBorder="0" applyAlignment="0" applyProtection="0"/>
    <xf numFmtId="176" fontId="45" fillId="0" borderId="0" applyFont="0" applyFill="0" applyBorder="0" applyAlignment="0" applyProtection="0"/>
    <xf numFmtId="0" fontId="46" fillId="0" borderId="0"/>
    <xf numFmtId="37" fontId="47" fillId="0" borderId="0"/>
    <xf numFmtId="0" fontId="48" fillId="9" borderId="0"/>
    <xf numFmtId="0" fontId="48" fillId="9" borderId="0"/>
    <xf numFmtId="0" fontId="48" fillId="9" borderId="0"/>
    <xf numFmtId="177" fontId="41" fillId="0" borderId="15" applyNumberFormat="0" applyFont="0" applyAlignment="0"/>
    <xf numFmtId="0" fontId="48" fillId="9" borderId="0"/>
    <xf numFmtId="177" fontId="41" fillId="0" borderId="15" applyNumberFormat="0" applyFont="0" applyAlignment="0"/>
    <xf numFmtId="0" fontId="49" fillId="0" borderId="0"/>
    <xf numFmtId="9" fontId="50" fillId="0" borderId="0" applyBorder="0" applyAlignment="0" applyProtection="0"/>
    <xf numFmtId="0" fontId="51" fillId="9" borderId="0"/>
    <xf numFmtId="0" fontId="52" fillId="9" borderId="0"/>
    <xf numFmtId="0" fontId="22" fillId="0" borderId="0"/>
    <xf numFmtId="0" fontId="53" fillId="0" borderId="0">
      <alignment wrapText="1"/>
    </xf>
    <xf numFmtId="37" fontId="28" fillId="10" borderId="16" applyFill="0" applyBorder="0" applyAlignment="0" applyProtection="0"/>
    <xf numFmtId="178" fontId="22" fillId="0" borderId="0" applyFont="0" applyFill="0" applyBorder="0" applyAlignment="0" applyProtection="0"/>
    <xf numFmtId="0" fontId="54" fillId="0" borderId="0" applyFont="0" applyFill="0" applyBorder="0" applyAlignment="0" applyProtection="0"/>
    <xf numFmtId="179" fontId="55" fillId="0" borderId="0" applyFont="0" applyFill="0" applyBorder="0" applyAlignment="0" applyProtection="0"/>
    <xf numFmtId="180" fontId="22" fillId="0" borderId="0" applyFont="0" applyFill="0" applyBorder="0" applyAlignment="0" applyProtection="0"/>
    <xf numFmtId="0" fontId="54" fillId="0" borderId="0" applyFont="0" applyFill="0" applyBorder="0" applyAlignment="0" applyProtection="0"/>
    <xf numFmtId="180" fontId="22" fillId="0" borderId="0" applyFont="0" applyFill="0" applyBorder="0" applyAlignment="0" applyProtection="0"/>
    <xf numFmtId="0" fontId="56" fillId="0" borderId="0">
      <alignment horizontal="center" wrapText="1"/>
      <protection locked="0"/>
    </xf>
    <xf numFmtId="169" fontId="57" fillId="0" borderId="0" applyFont="0" applyFill="0" applyBorder="0" applyAlignment="0" applyProtection="0"/>
    <xf numFmtId="0" fontId="54" fillId="0" borderId="0" applyFont="0" applyFill="0" applyBorder="0" applyAlignment="0" applyProtection="0"/>
    <xf numFmtId="169" fontId="57" fillId="0" borderId="0" applyFont="0" applyFill="0" applyBorder="0" applyAlignment="0" applyProtection="0"/>
    <xf numFmtId="168" fontId="57" fillId="0" borderId="0" applyFont="0" applyFill="0" applyBorder="0" applyAlignment="0" applyProtection="0"/>
    <xf numFmtId="0" fontId="54" fillId="0" borderId="0" applyFont="0" applyFill="0" applyBorder="0" applyAlignment="0" applyProtection="0"/>
    <xf numFmtId="168" fontId="57" fillId="0" borderId="0" applyFont="0" applyFill="0" applyBorder="0" applyAlignment="0" applyProtection="0"/>
    <xf numFmtId="164" fontId="32" fillId="0" borderId="0" applyFont="0" applyFill="0" applyBorder="0" applyAlignment="0" applyProtection="0"/>
    <xf numFmtId="0" fontId="58" fillId="0" borderId="0" applyNumberFormat="0" applyFill="0" applyBorder="0" applyAlignment="0" applyProtection="0"/>
    <xf numFmtId="0" fontId="54" fillId="0" borderId="0"/>
    <xf numFmtId="0" fontId="59" fillId="0" borderId="0"/>
    <xf numFmtId="0" fontId="54" fillId="0" borderId="0"/>
    <xf numFmtId="37" fontId="60" fillId="0" borderId="0"/>
    <xf numFmtId="0" fontId="22" fillId="0" borderId="0" applyFill="0" applyBorder="0" applyAlignment="0"/>
    <xf numFmtId="181" fontId="61" fillId="0" borderId="0" applyFill="0" applyBorder="0" applyAlignment="0"/>
    <xf numFmtId="176" fontId="61" fillId="0" borderId="0" applyFill="0" applyBorder="0" applyAlignment="0"/>
    <xf numFmtId="182" fontId="61" fillId="0" borderId="0" applyFill="0" applyBorder="0" applyAlignment="0"/>
    <xf numFmtId="183" fontId="22" fillId="0" borderId="0" applyFill="0" applyBorder="0" applyAlignment="0"/>
    <xf numFmtId="184" fontId="61" fillId="0" borderId="0" applyFill="0" applyBorder="0" applyAlignment="0"/>
    <xf numFmtId="185" fontId="61" fillId="0" borderId="0" applyFill="0" applyBorder="0" applyAlignment="0"/>
    <xf numFmtId="181" fontId="61" fillId="0" borderId="0" applyFill="0" applyBorder="0" applyAlignment="0"/>
    <xf numFmtId="0" fontId="62" fillId="0" borderId="0"/>
    <xf numFmtId="186" fontId="41" fillId="0" borderId="0" applyFont="0" applyFill="0" applyBorder="0" applyAlignment="0" applyProtection="0"/>
    <xf numFmtId="1" fontId="63" fillId="0" borderId="17" applyBorder="0"/>
    <xf numFmtId="187" fontId="64" fillId="0" borderId="0"/>
    <xf numFmtId="187" fontId="64" fillId="0" borderId="0"/>
    <xf numFmtId="187" fontId="64" fillId="0" borderId="0"/>
    <xf numFmtId="187" fontId="64" fillId="0" borderId="0"/>
    <xf numFmtId="187" fontId="64" fillId="0" borderId="0"/>
    <xf numFmtId="187" fontId="64" fillId="0" borderId="0"/>
    <xf numFmtId="187" fontId="64" fillId="0" borderId="0"/>
    <xf numFmtId="187" fontId="64" fillId="0" borderId="0"/>
    <xf numFmtId="184" fontId="61" fillId="0" borderId="0" applyFont="0" applyFill="0" applyBorder="0" applyAlignment="0" applyProtection="0"/>
    <xf numFmtId="188" fontId="59" fillId="0" borderId="0"/>
    <xf numFmtId="3" fontId="28" fillId="0" borderId="0" applyFont="0" applyFill="0" applyBorder="0" applyAlignment="0" applyProtection="0"/>
    <xf numFmtId="37" fontId="28" fillId="9" borderId="16" applyFill="0" applyBorder="0" applyAlignment="0" applyProtection="0"/>
    <xf numFmtId="0" fontId="65" fillId="0" borderId="0" applyNumberFormat="0" applyAlignment="0">
      <alignment horizontal="left"/>
    </xf>
    <xf numFmtId="0" fontId="66" fillId="0" borderId="0" applyNumberFormat="0" applyAlignment="0"/>
    <xf numFmtId="181" fontId="61" fillId="0" borderId="0" applyFont="0" applyFill="0" applyBorder="0" applyAlignment="0" applyProtection="0"/>
    <xf numFmtId="189" fontId="28" fillId="0" borderId="0" applyFont="0" applyFill="0" applyBorder="0" applyAlignment="0" applyProtection="0"/>
    <xf numFmtId="190" fontId="28" fillId="0" borderId="0"/>
    <xf numFmtId="0" fontId="23" fillId="9" borderId="0" applyNumberFormat="0" applyFont="0" applyFill="0" applyBorder="0" applyProtection="0">
      <alignment horizontal="left"/>
    </xf>
    <xf numFmtId="0" fontId="28" fillId="0" borderId="0" applyFont="0" applyFill="0" applyBorder="0" applyAlignment="0" applyProtection="0"/>
    <xf numFmtId="14" fontId="67" fillId="0" borderId="0" applyFill="0" applyBorder="0" applyAlignment="0"/>
    <xf numFmtId="0" fontId="68" fillId="0" borderId="0" applyProtection="0"/>
    <xf numFmtId="191" fontId="28" fillId="0" borderId="18">
      <alignment vertical="center"/>
    </xf>
    <xf numFmtId="192" fontId="28" fillId="0" borderId="0" applyFont="0" applyFill="0" applyBorder="0" applyAlignment="0" applyProtection="0"/>
    <xf numFmtId="193" fontId="28" fillId="0" borderId="0" applyFont="0" applyFill="0" applyBorder="0" applyAlignment="0" applyProtection="0"/>
    <xf numFmtId="194" fontId="28" fillId="0" borderId="0"/>
    <xf numFmtId="3" fontId="69" fillId="0" borderId="0" applyFont="0" applyBorder="0" applyAlignment="0"/>
    <xf numFmtId="0" fontId="70" fillId="11" borderId="0" applyNumberFormat="0" applyBorder="0" applyAlignment="0" applyProtection="0"/>
    <xf numFmtId="0" fontId="70" fillId="12" borderId="0" applyNumberFormat="0" applyBorder="0" applyAlignment="0" applyProtection="0"/>
    <xf numFmtId="0" fontId="70" fillId="12" borderId="0" applyNumberFormat="0" applyBorder="0" applyAlignment="0" applyProtection="0"/>
    <xf numFmtId="0" fontId="41" fillId="0" borderId="0"/>
    <xf numFmtId="184" fontId="61" fillId="0" borderId="0" applyFill="0" applyBorder="0" applyAlignment="0"/>
    <xf numFmtId="181" fontId="61" fillId="0" borderId="0" applyFill="0" applyBorder="0" applyAlignment="0"/>
    <xf numFmtId="184" fontId="61" fillId="0" borderId="0" applyFill="0" applyBorder="0" applyAlignment="0"/>
    <xf numFmtId="185" fontId="61" fillId="0" borderId="0" applyFill="0" applyBorder="0" applyAlignment="0"/>
    <xf numFmtId="181" fontId="61" fillId="0" borderId="0" applyFill="0" applyBorder="0" applyAlignment="0"/>
    <xf numFmtId="0" fontId="71" fillId="0" borderId="0" applyNumberFormat="0" applyAlignment="0">
      <alignment horizontal="left"/>
    </xf>
    <xf numFmtId="195" fontId="72" fillId="0" borderId="0" applyFont="0" applyFill="0" applyBorder="0" applyAlignment="0" applyProtection="0"/>
    <xf numFmtId="3" fontId="69" fillId="0" borderId="0" applyFont="0" applyBorder="0" applyAlignment="0"/>
    <xf numFmtId="0" fontId="73" fillId="0" borderId="0" applyProtection="0"/>
    <xf numFmtId="0" fontId="74" fillId="0" borderId="0" applyProtection="0"/>
    <xf numFmtId="0" fontId="75" fillId="0" borderId="0" applyProtection="0"/>
    <xf numFmtId="0" fontId="76" fillId="0" borderId="0" applyProtection="0"/>
    <xf numFmtId="0" fontId="77" fillId="0" borderId="0" applyNumberFormat="0" applyFont="0" applyFill="0" applyBorder="0" applyAlignment="0" applyProtection="0"/>
    <xf numFmtId="0" fontId="78" fillId="0" borderId="0" applyProtection="0"/>
    <xf numFmtId="0" fontId="79" fillId="0" borderId="0" applyProtection="0"/>
    <xf numFmtId="2" fontId="28" fillId="0" borderId="0" applyFont="0" applyFill="0" applyBorder="0" applyAlignment="0" applyProtection="0"/>
    <xf numFmtId="38" fontId="80" fillId="10" borderId="0" applyNumberFormat="0" applyBorder="0" applyAlignment="0" applyProtection="0"/>
    <xf numFmtId="0" fontId="81" fillId="0" borderId="0" applyNumberFormat="0" applyFont="0" applyBorder="0" applyAlignment="0">
      <alignment horizontal="left" vertical="center"/>
    </xf>
    <xf numFmtId="0" fontId="82" fillId="13" borderId="0"/>
    <xf numFmtId="0" fontId="83" fillId="0" borderId="0">
      <alignment horizontal="left"/>
    </xf>
    <xf numFmtId="0" fontId="84" fillId="0" borderId="19" applyNumberFormat="0" applyAlignment="0" applyProtection="0">
      <alignment horizontal="left" vertical="center"/>
    </xf>
    <xf numFmtId="0" fontId="84" fillId="0" borderId="9">
      <alignment horizontal="left" vertical="center"/>
    </xf>
    <xf numFmtId="196" fontId="85" fillId="14" borderId="0">
      <alignment horizontal="left" vertical="top"/>
    </xf>
    <xf numFmtId="197" fontId="32" fillId="0" borderId="0">
      <protection locked="0"/>
    </xf>
    <xf numFmtId="197" fontId="32" fillId="0" borderId="0">
      <protection locked="0"/>
    </xf>
    <xf numFmtId="0" fontId="86" fillId="0" borderId="0" applyNumberFormat="0" applyFill="0" applyBorder="0" applyAlignment="0" applyProtection="0">
      <alignment vertical="center"/>
    </xf>
    <xf numFmtId="0" fontId="87" fillId="0" borderId="20">
      <alignment horizontal="center"/>
    </xf>
    <xf numFmtId="0" fontId="87" fillId="0" borderId="0">
      <alignment horizontal="center"/>
    </xf>
    <xf numFmtId="5" fontId="88" fillId="15" borderId="12" applyNumberFormat="0" applyAlignment="0">
      <alignment horizontal="left" vertical="top"/>
    </xf>
    <xf numFmtId="198" fontId="28" fillId="0" borderId="0" applyFont="0" applyFill="0" applyBorder="0" applyAlignment="0" applyProtection="0">
      <alignment vertical="top" wrapText="1"/>
    </xf>
    <xf numFmtId="0" fontId="89" fillId="9" borderId="21" applyNumberFormat="0" applyFont="0" applyBorder="0" applyAlignment="0">
      <alignment vertical="center"/>
    </xf>
    <xf numFmtId="0" fontId="89" fillId="16" borderId="22" applyNumberFormat="0" applyFont="0" applyBorder="0" applyAlignment="0"/>
    <xf numFmtId="49" fontId="90" fillId="0" borderId="12">
      <alignment vertical="center"/>
    </xf>
    <xf numFmtId="41" fontId="41" fillId="0" borderId="0" applyFont="0" applyFill="0" applyBorder="0" applyAlignment="0" applyProtection="0"/>
    <xf numFmtId="0" fontId="91" fillId="14" borderId="0">
      <alignment horizontal="left" wrapText="1" indent="2"/>
    </xf>
    <xf numFmtId="10" fontId="80" fillId="10" borderId="12" applyNumberFormat="0" applyBorder="0" applyAlignment="0" applyProtection="0"/>
    <xf numFmtId="199" fontId="41" fillId="17" borderId="0"/>
    <xf numFmtId="188" fontId="22" fillId="9" borderId="22" applyFill="0" applyBorder="0" applyAlignment="0"/>
    <xf numFmtId="0" fontId="39" fillId="0" borderId="0"/>
    <xf numFmtId="0" fontId="39" fillId="0" borderId="0"/>
    <xf numFmtId="184" fontId="61" fillId="0" borderId="0" applyFill="0" applyBorder="0" applyAlignment="0"/>
    <xf numFmtId="181" fontId="61" fillId="0" borderId="0" applyFill="0" applyBorder="0" applyAlignment="0"/>
    <xf numFmtId="184" fontId="61" fillId="0" borderId="0" applyFill="0" applyBorder="0" applyAlignment="0"/>
    <xf numFmtId="185" fontId="61" fillId="0" borderId="0" applyFill="0" applyBorder="0" applyAlignment="0"/>
    <xf numFmtId="181" fontId="61" fillId="0" borderId="0" applyFill="0" applyBorder="0" applyAlignment="0"/>
    <xf numFmtId="199" fontId="41" fillId="18" borderId="0"/>
    <xf numFmtId="38" fontId="39" fillId="0" borderId="0" applyFont="0" applyFill="0" applyBorder="0" applyAlignment="0" applyProtection="0"/>
    <xf numFmtId="40" fontId="39" fillId="0" borderId="0" applyFont="0" applyFill="0" applyBorder="0" applyAlignment="0" applyProtection="0"/>
    <xf numFmtId="200" fontId="32" fillId="0" borderId="0" applyFont="0" applyFill="0" applyBorder="0" applyAlignment="0" applyProtection="0"/>
    <xf numFmtId="201" fontId="32" fillId="0" borderId="0" applyFont="0" applyFill="0" applyBorder="0" applyAlignment="0" applyProtection="0"/>
    <xf numFmtId="0" fontId="92" fillId="0" borderId="20"/>
    <xf numFmtId="202" fontId="41" fillId="0" borderId="0" applyFont="0" applyFill="0" applyBorder="0" applyAlignment="0" applyProtection="0"/>
    <xf numFmtId="203" fontId="32" fillId="0" borderId="0" applyFont="0" applyFill="0" applyBorder="0" applyAlignment="0" applyProtection="0"/>
    <xf numFmtId="204" fontId="39" fillId="0" borderId="0" applyFont="0" applyFill="0" applyBorder="0" applyAlignment="0" applyProtection="0"/>
    <xf numFmtId="205" fontId="39" fillId="0" borderId="0" applyFont="0" applyFill="0" applyBorder="0" applyAlignment="0" applyProtection="0"/>
    <xf numFmtId="206" fontId="28" fillId="0" borderId="0" applyFont="0" applyFill="0" applyBorder="0" applyAlignment="0" applyProtection="0"/>
    <xf numFmtId="207" fontId="28" fillId="0" borderId="0" applyFont="0" applyFill="0" applyBorder="0" applyAlignment="0" applyProtection="0"/>
    <xf numFmtId="0" fontId="68" fillId="0" borderId="0" applyNumberFormat="0" applyFont="0" applyFill="0" applyAlignment="0"/>
    <xf numFmtId="0" fontId="59" fillId="0" borderId="0"/>
    <xf numFmtId="37" fontId="93" fillId="0" borderId="0"/>
    <xf numFmtId="208" fontId="28" fillId="9" borderId="23" applyFont="0" applyBorder="0">
      <alignment horizontal="center" vertical="center"/>
    </xf>
    <xf numFmtId="0" fontId="94" fillId="0" borderId="12" applyNumberFormat="0" applyFont="0" applyFill="0" applyBorder="0" applyAlignment="0">
      <alignment horizontal="center"/>
    </xf>
    <xf numFmtId="0" fontId="22" fillId="0" borderId="0"/>
    <xf numFmtId="0" fontId="95" fillId="0" borderId="0"/>
    <xf numFmtId="0" fontId="69" fillId="0" borderId="0"/>
    <xf numFmtId="37" fontId="96" fillId="0" borderId="0"/>
    <xf numFmtId="173" fontId="97" fillId="0" borderId="0" applyFont="0" applyFill="0" applyBorder="0" applyAlignment="0" applyProtection="0"/>
    <xf numFmtId="174" fontId="97" fillId="0" borderId="0" applyFont="0" applyFill="0" applyBorder="0" applyAlignment="0" applyProtection="0"/>
    <xf numFmtId="0" fontId="98" fillId="0" borderId="0" applyNumberFormat="0" applyFill="0" applyBorder="0" applyAlignment="0" applyProtection="0"/>
    <xf numFmtId="0" fontId="28" fillId="0" borderId="0" applyFont="0" applyFill="0" applyBorder="0" applyAlignment="0" applyProtection="0"/>
    <xf numFmtId="0" fontId="59" fillId="0" borderId="0"/>
    <xf numFmtId="3" fontId="28" fillId="9" borderId="16" applyFill="0" applyBorder="0" applyAlignment="0" applyProtection="0">
      <alignment vertical="top"/>
    </xf>
    <xf numFmtId="0" fontId="99" fillId="10" borderId="0"/>
    <xf numFmtId="14" fontId="56" fillId="0" borderId="0">
      <alignment horizontal="center" wrapText="1"/>
      <protection locked="0"/>
    </xf>
    <xf numFmtId="183" fontId="22" fillId="0" borderId="0" applyFont="0" applyFill="0" applyBorder="0" applyAlignment="0" applyProtection="0"/>
    <xf numFmtId="209" fontId="22" fillId="0" borderId="0" applyFont="0" applyFill="0" applyBorder="0" applyAlignment="0" applyProtection="0"/>
    <xf numFmtId="10" fontId="22" fillId="0" borderId="0" applyFont="0" applyFill="0" applyBorder="0" applyAlignment="0" applyProtection="0"/>
    <xf numFmtId="9" fontId="39" fillId="0" borderId="24" applyNumberFormat="0" applyBorder="0"/>
    <xf numFmtId="184" fontId="61" fillId="0" borderId="0" applyFill="0" applyBorder="0" applyAlignment="0"/>
    <xf numFmtId="181" fontId="61" fillId="0" borderId="0" applyFill="0" applyBorder="0" applyAlignment="0"/>
    <xf numFmtId="184" fontId="61" fillId="0" borderId="0" applyFill="0" applyBorder="0" applyAlignment="0"/>
    <xf numFmtId="185" fontId="61" fillId="0" borderId="0" applyFill="0" applyBorder="0" applyAlignment="0"/>
    <xf numFmtId="181" fontId="61" fillId="0" borderId="0" applyFill="0" applyBorder="0" applyAlignment="0"/>
    <xf numFmtId="0" fontId="60" fillId="0" borderId="0"/>
    <xf numFmtId="0" fontId="100" fillId="0" borderId="0" applyFont="0" applyFill="0" applyBorder="0" applyAlignment="0" applyProtection="0"/>
    <xf numFmtId="0" fontId="39" fillId="0" borderId="0" applyNumberFormat="0" applyFont="0" applyFill="0" applyBorder="0" applyAlignment="0" applyProtection="0">
      <alignment horizontal="left"/>
    </xf>
    <xf numFmtId="0" fontId="101" fillId="0" borderId="20">
      <alignment horizontal="center"/>
    </xf>
    <xf numFmtId="0" fontId="102" fillId="19" borderId="0" applyNumberFormat="0" applyFont="0" applyBorder="0" applyAlignment="0">
      <alignment horizontal="center"/>
    </xf>
    <xf numFmtId="14" fontId="103" fillId="0" borderId="0" applyNumberFormat="0" applyFill="0" applyBorder="0" applyAlignment="0" applyProtection="0">
      <alignment horizontal="left"/>
    </xf>
    <xf numFmtId="41" fontId="41" fillId="0" borderId="0" applyFont="0" applyFill="0" applyBorder="0" applyAlignment="0" applyProtection="0"/>
    <xf numFmtId="4" fontId="104" fillId="20" borderId="25" applyNumberFormat="0" applyProtection="0">
      <alignment horizontal="left" vertical="center"/>
    </xf>
    <xf numFmtId="3" fontId="68" fillId="10" borderId="26" applyProtection="0">
      <alignment horizontal="right" vertical="center"/>
    </xf>
    <xf numFmtId="4" fontId="89" fillId="14" borderId="25" applyNumberFormat="0" applyProtection="0">
      <alignment horizontal="left" vertical="center" wrapText="1"/>
    </xf>
    <xf numFmtId="0" fontId="102" fillId="1" borderId="9" applyNumberFormat="0" applyFont="0" applyAlignment="0">
      <alignment horizontal="center"/>
    </xf>
    <xf numFmtId="0" fontId="105" fillId="0" borderId="0" applyNumberFormat="0" applyFill="0" applyBorder="0" applyAlignment="0" applyProtection="0"/>
    <xf numFmtId="0" fontId="106" fillId="0" borderId="0" applyNumberFormat="0" applyFill="0" applyBorder="0" applyAlignment="0">
      <alignment horizontal="center"/>
    </xf>
    <xf numFmtId="0" fontId="28" fillId="21" borderId="0"/>
    <xf numFmtId="42" fontId="41" fillId="0" borderId="0" applyFont="0" applyFill="0" applyBorder="0" applyAlignment="0" applyProtection="0"/>
    <xf numFmtId="174" fontId="41" fillId="0" borderId="0" applyFont="0" applyFill="0" applyBorder="0" applyAlignment="0" applyProtection="0"/>
    <xf numFmtId="174" fontId="41" fillId="0" borderId="0" applyFont="0" applyFill="0" applyBorder="0" applyAlignment="0" applyProtection="0"/>
    <xf numFmtId="42" fontId="41" fillId="0" borderId="0" applyFont="0" applyFill="0" applyBorder="0" applyAlignment="0" applyProtection="0"/>
    <xf numFmtId="41" fontId="41" fillId="0" borderId="0" applyFon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42" fontId="41" fillId="0" borderId="0" applyFont="0" applyFill="0" applyBorder="0" applyAlignment="0" applyProtection="0"/>
    <xf numFmtId="172" fontId="41" fillId="0" borderId="0" applyFont="0" applyFill="0" applyBorder="0" applyAlignment="0" applyProtection="0"/>
    <xf numFmtId="0" fontId="92" fillId="0" borderId="0"/>
    <xf numFmtId="0" fontId="107" fillId="14" borderId="0">
      <alignment wrapText="1"/>
    </xf>
    <xf numFmtId="40" fontId="108" fillId="0" borderId="0" applyBorder="0">
      <alignment horizontal="right"/>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0" fontId="10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1" fontId="6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0" fontId="109" fillId="0" borderId="10">
      <alignment horizontal="right" vertical="center"/>
    </xf>
    <xf numFmtId="211" fontId="69" fillId="0" borderId="10">
      <alignment horizontal="right" vertical="center"/>
    </xf>
    <xf numFmtId="210" fontId="109" fillId="0" borderId="10">
      <alignment horizontal="right" vertical="center"/>
    </xf>
    <xf numFmtId="37" fontId="67" fillId="0" borderId="0" applyBorder="0" applyAlignment="0" applyProtection="0"/>
    <xf numFmtId="49" fontId="67" fillId="0" borderId="0" applyFill="0" applyBorder="0" applyAlignment="0"/>
    <xf numFmtId="212" fontId="22" fillId="0" borderId="0" applyFill="0" applyBorder="0" applyAlignment="0"/>
    <xf numFmtId="213" fontId="22" fillId="0" borderId="0" applyFill="0" applyBorder="0" applyAlignment="0"/>
    <xf numFmtId="214" fontId="109" fillId="0" borderId="10">
      <alignment horizontal="center"/>
    </xf>
    <xf numFmtId="0" fontId="40" fillId="0" borderId="14"/>
    <xf numFmtId="215" fontId="69" fillId="0" borderId="10">
      <alignment horizontal="center"/>
    </xf>
    <xf numFmtId="0" fontId="40" fillId="0" borderId="14"/>
    <xf numFmtId="0" fontId="42" fillId="0" borderId="14"/>
    <xf numFmtId="0" fontId="40" fillId="0" borderId="14"/>
    <xf numFmtId="0" fontId="40" fillId="0" borderId="14"/>
    <xf numFmtId="0" fontId="40" fillId="0" borderId="14"/>
    <xf numFmtId="0" fontId="42" fillId="0" borderId="14"/>
    <xf numFmtId="215" fontId="69" fillId="0" borderId="10">
      <alignment horizontal="center"/>
    </xf>
    <xf numFmtId="0" fontId="40" fillId="0" borderId="14"/>
    <xf numFmtId="0" fontId="42" fillId="0" borderId="14"/>
    <xf numFmtId="0" fontId="42" fillId="0" borderId="14"/>
    <xf numFmtId="0" fontId="42" fillId="0" borderId="14"/>
    <xf numFmtId="215" fontId="69" fillId="0" borderId="10">
      <alignment horizontal="center"/>
    </xf>
    <xf numFmtId="0" fontId="42" fillId="0" borderId="14"/>
    <xf numFmtId="215" fontId="69" fillId="0" borderId="10">
      <alignment horizontal="center"/>
    </xf>
    <xf numFmtId="0" fontId="42" fillId="0" borderId="14"/>
    <xf numFmtId="215" fontId="69" fillId="0" borderId="10">
      <alignment horizontal="center"/>
    </xf>
    <xf numFmtId="0" fontId="110" fillId="0" borderId="0">
      <alignment vertical="center" wrapText="1"/>
      <protection locked="0"/>
    </xf>
    <xf numFmtId="0" fontId="42" fillId="0" borderId="14"/>
    <xf numFmtId="0" fontId="40" fillId="0" borderId="14"/>
    <xf numFmtId="0" fontId="42" fillId="0" borderId="14"/>
    <xf numFmtId="0" fontId="42" fillId="0" borderId="14"/>
    <xf numFmtId="0" fontId="42" fillId="0" borderId="14"/>
    <xf numFmtId="0" fontId="40" fillId="0" borderId="14"/>
    <xf numFmtId="0" fontId="40" fillId="0" borderId="14"/>
    <xf numFmtId="0" fontId="40" fillId="0" borderId="14"/>
    <xf numFmtId="0" fontId="40" fillId="0" borderId="14"/>
    <xf numFmtId="0" fontId="40" fillId="0" borderId="14"/>
    <xf numFmtId="0" fontId="42" fillId="0" borderId="14"/>
    <xf numFmtId="0" fontId="42" fillId="0" borderId="14"/>
    <xf numFmtId="0" fontId="40" fillId="0" borderId="14"/>
    <xf numFmtId="0" fontId="42" fillId="0" borderId="14"/>
    <xf numFmtId="0" fontId="42" fillId="0" borderId="14"/>
    <xf numFmtId="0" fontId="42" fillId="0" borderId="14"/>
    <xf numFmtId="0" fontId="40" fillId="0" borderId="14"/>
    <xf numFmtId="0" fontId="42" fillId="0" borderId="14"/>
    <xf numFmtId="0" fontId="40" fillId="0" borderId="14"/>
    <xf numFmtId="0" fontId="40" fillId="0" borderId="14"/>
    <xf numFmtId="0" fontId="40" fillId="0" borderId="14"/>
    <xf numFmtId="0" fontId="42" fillId="0" borderId="14"/>
    <xf numFmtId="0" fontId="40" fillId="0" borderId="14"/>
    <xf numFmtId="0" fontId="42" fillId="0" borderId="14"/>
    <xf numFmtId="0" fontId="40" fillId="0" borderId="14"/>
    <xf numFmtId="0" fontId="42" fillId="0" borderId="14"/>
    <xf numFmtId="0" fontId="40" fillId="0" borderId="14"/>
    <xf numFmtId="0" fontId="42" fillId="0" borderId="14"/>
    <xf numFmtId="0" fontId="42" fillId="0" borderId="14"/>
    <xf numFmtId="0" fontId="42" fillId="0" borderId="14"/>
    <xf numFmtId="0" fontId="98" fillId="0" borderId="0" applyNumberFormat="0" applyFill="0" applyBorder="0" applyAlignment="0" applyProtection="0"/>
    <xf numFmtId="0" fontId="111"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22" fillId="0" borderId="0"/>
    <xf numFmtId="216" fontId="22" fillId="0" borderId="11" applyFont="0" applyFill="0" applyBorder="0" applyProtection="0">
      <alignment horizontal="center"/>
      <protection locked="0"/>
    </xf>
    <xf numFmtId="217" fontId="23" fillId="0" borderId="3" applyFont="0" applyFill="0" applyBorder="0" applyProtection="0">
      <alignment horizontal="center"/>
    </xf>
    <xf numFmtId="38" fontId="22" fillId="0" borderId="12" applyFont="0" applyFill="0" applyBorder="0" applyAlignment="0" applyProtection="0">
      <protection locked="0"/>
    </xf>
    <xf numFmtId="15" fontId="22" fillId="0" borderId="12" applyFont="0" applyFill="0" applyBorder="0" applyProtection="0">
      <alignment horizontal="center"/>
      <protection locked="0"/>
    </xf>
    <xf numFmtId="10" fontId="22" fillId="0" borderId="12" applyFont="0" applyFill="0" applyBorder="0" applyProtection="0">
      <alignment horizontal="center"/>
      <protection locked="0"/>
    </xf>
    <xf numFmtId="218" fontId="22" fillId="0" borderId="12" applyFont="0" applyFill="0" applyBorder="0" applyProtection="0">
      <alignment horizontal="center"/>
    </xf>
    <xf numFmtId="213" fontId="109" fillId="0" borderId="0"/>
    <xf numFmtId="219" fontId="109" fillId="0" borderId="12"/>
    <xf numFmtId="0" fontId="113" fillId="0" borderId="0"/>
    <xf numFmtId="0" fontId="113" fillId="0" borderId="0"/>
    <xf numFmtId="5" fontId="114" fillId="22" borderId="27">
      <alignment vertical="top"/>
    </xf>
    <xf numFmtId="0" fontId="86" fillId="23" borderId="12">
      <alignment horizontal="left" vertical="center"/>
    </xf>
    <xf numFmtId="6" fontId="115" fillId="24" borderId="27"/>
    <xf numFmtId="5" fontId="88" fillId="0" borderId="27">
      <alignment horizontal="left" vertical="top"/>
    </xf>
    <xf numFmtId="0" fontId="116" fillId="25" borderId="0">
      <alignment horizontal="left" vertical="center"/>
    </xf>
    <xf numFmtId="5" fontId="43" fillId="0" borderId="22">
      <alignment horizontal="left" vertical="top"/>
    </xf>
    <xf numFmtId="0" fontId="117" fillId="0" borderId="22">
      <alignment horizontal="left" vertical="center"/>
    </xf>
    <xf numFmtId="220" fontId="28" fillId="0" borderId="0" applyFont="0" applyFill="0" applyBorder="0" applyAlignment="0" applyProtection="0"/>
    <xf numFmtId="221" fontId="28" fillId="0" borderId="0" applyFont="0" applyFill="0" applyBorder="0" applyAlignment="0" applyProtection="0"/>
    <xf numFmtId="0" fontId="118" fillId="0" borderId="0" applyNumberFormat="0" applyFill="0" applyBorder="0" applyAlignment="0" applyProtection="0"/>
    <xf numFmtId="42" fontId="119" fillId="0" borderId="0" applyFont="0" applyFill="0" applyBorder="0" applyAlignment="0" applyProtection="0"/>
    <xf numFmtId="44" fontId="119" fillId="0" borderId="0" applyFont="0" applyFill="0" applyBorder="0" applyAlignment="0" applyProtection="0"/>
    <xf numFmtId="0" fontId="119" fillId="0" borderId="0"/>
    <xf numFmtId="0" fontId="120" fillId="0" borderId="0" applyFont="0" applyFill="0" applyBorder="0" applyAlignment="0" applyProtection="0"/>
    <xf numFmtId="0" fontId="120" fillId="0" borderId="0" applyFont="0" applyFill="0" applyBorder="0" applyAlignment="0" applyProtection="0"/>
    <xf numFmtId="0" fontId="121" fillId="0" borderId="0">
      <alignment vertical="center"/>
    </xf>
    <xf numFmtId="40" fontId="122" fillId="0" borderId="0" applyFont="0" applyFill="0" applyBorder="0" applyAlignment="0" applyProtection="0"/>
    <xf numFmtId="38" fontId="122" fillId="0" borderId="0" applyFont="0" applyFill="0" applyBorder="0" applyAlignment="0" applyProtection="0"/>
    <xf numFmtId="0" fontId="122" fillId="0" borderId="0" applyFont="0" applyFill="0" applyBorder="0" applyAlignment="0" applyProtection="0"/>
    <xf numFmtId="0" fontId="122" fillId="0" borderId="0" applyFont="0" applyFill="0" applyBorder="0" applyAlignment="0" applyProtection="0"/>
    <xf numFmtId="9" fontId="123" fillId="0" borderId="0" applyFont="0" applyFill="0" applyBorder="0" applyAlignment="0" applyProtection="0"/>
    <xf numFmtId="0" fontId="12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95" fillId="0" borderId="0" applyFont="0" applyFill="0" applyBorder="0" applyAlignment="0" applyProtection="0"/>
    <xf numFmtId="0" fontId="95" fillId="0" borderId="0" applyFont="0" applyFill="0" applyBorder="0" applyAlignment="0" applyProtection="0"/>
    <xf numFmtId="222" fontId="125" fillId="0" borderId="0" applyFont="0" applyFill="0" applyBorder="0" applyAlignment="0" applyProtection="0"/>
    <xf numFmtId="223" fontId="125" fillId="0" borderId="0" applyFont="0" applyFill="0" applyBorder="0" applyAlignment="0" applyProtection="0"/>
    <xf numFmtId="0" fontId="126" fillId="0" borderId="0"/>
    <xf numFmtId="0" fontId="68" fillId="0" borderId="0"/>
    <xf numFmtId="170" fontId="127" fillId="0" borderId="0" applyFont="0" applyFill="0" applyBorder="0" applyAlignment="0" applyProtection="0"/>
    <xf numFmtId="171" fontId="127" fillId="0" borderId="0" applyFont="0" applyFill="0" applyBorder="0" applyAlignment="0" applyProtection="0"/>
    <xf numFmtId="40" fontId="128" fillId="0" borderId="0" applyFont="0" applyFill="0" applyBorder="0" applyAlignment="0" applyProtection="0"/>
    <xf numFmtId="38" fontId="128" fillId="0" borderId="0" applyFont="0" applyFill="0" applyBorder="0" applyAlignment="0" applyProtection="0"/>
    <xf numFmtId="0" fontId="129" fillId="0" borderId="0"/>
    <xf numFmtId="164" fontId="127" fillId="0" borderId="0" applyFont="0" applyFill="0" applyBorder="0" applyAlignment="0" applyProtection="0"/>
    <xf numFmtId="6" fontId="36" fillId="0" borderId="0" applyFont="0" applyFill="0" applyBorder="0" applyAlignment="0" applyProtection="0"/>
    <xf numFmtId="184" fontId="127" fillId="0" borderId="0" applyFont="0" applyFill="0" applyBorder="0" applyAlignment="0" applyProtection="0"/>
    <xf numFmtId="0" fontId="130" fillId="0" borderId="0" applyNumberFormat="0" applyFill="0" applyBorder="0" applyAlignment="0" applyProtection="0">
      <alignment vertical="top"/>
      <protection locked="0"/>
    </xf>
    <xf numFmtId="179" fontId="128" fillId="0" borderId="0" applyFont="0" applyFill="0" applyBorder="0" applyAlignment="0" applyProtection="0"/>
    <xf numFmtId="224" fontId="128" fillId="0" borderId="0" applyFont="0" applyFill="0" applyBorder="0" applyAlignment="0" applyProtection="0"/>
    <xf numFmtId="0" fontId="131" fillId="0" borderId="0" applyNumberFormat="0" applyFill="0" applyBorder="0" applyAlignment="0" applyProtection="0">
      <alignment vertical="top"/>
      <protection locked="0"/>
    </xf>
  </cellStyleXfs>
  <cellXfs count="417">
    <xf numFmtId="0" fontId="0" fillId="0" borderId="0" xfId="0"/>
    <xf numFmtId="0" fontId="1" fillId="0" borderId="0" xfId="0" applyFont="1"/>
    <xf numFmtId="0" fontId="2" fillId="0" borderId="0" xfId="0" applyFont="1" applyAlignment="1"/>
    <xf numFmtId="0" fontId="2" fillId="0" borderId="0" xfId="0" applyFont="1"/>
    <xf numFmtId="0" fontId="5" fillId="0" borderId="0" xfId="0" applyFont="1"/>
    <xf numFmtId="0" fontId="5" fillId="0" borderId="0" xfId="0" applyFont="1" applyAlignment="1"/>
    <xf numFmtId="0" fontId="1" fillId="0" borderId="2" xfId="0" applyFont="1" applyBorder="1" applyAlignment="1">
      <alignment horizontal="left"/>
    </xf>
    <xf numFmtId="0" fontId="1" fillId="0" borderId="3" xfId="0" applyFont="1" applyBorder="1" applyAlignment="1">
      <alignment horizontal="left"/>
    </xf>
    <xf numFmtId="0" fontId="1" fillId="0" borderId="5" xfId="0" applyFont="1" applyBorder="1" applyAlignment="1">
      <alignment horizontal="left"/>
    </xf>
    <xf numFmtId="0" fontId="1" fillId="0" borderId="0" xfId="0" applyFont="1" applyBorder="1" applyAlignment="1">
      <alignment horizontal="left"/>
    </xf>
    <xf numFmtId="0" fontId="1" fillId="0" borderId="1" xfId="0" applyFont="1" applyBorder="1" applyAlignment="1">
      <alignment horizontal="left"/>
    </xf>
    <xf numFmtId="0" fontId="1" fillId="0" borderId="0" xfId="0" applyFont="1" applyBorder="1" applyAlignment="1"/>
    <xf numFmtId="14" fontId="6" fillId="0" borderId="0" xfId="0" applyNumberFormat="1" applyFont="1" applyBorder="1" applyAlignment="1"/>
    <xf numFmtId="0" fontId="1" fillId="0" borderId="5" xfId="0" applyFont="1" applyBorder="1"/>
    <xf numFmtId="0" fontId="1" fillId="0" borderId="0" xfId="0" applyFont="1" applyBorder="1"/>
    <xf numFmtId="0" fontId="1" fillId="0" borderId="1" xfId="0" applyFont="1" applyBorder="1"/>
    <xf numFmtId="0" fontId="1" fillId="0" borderId="5" xfId="0" applyFont="1" applyBorder="1" applyAlignment="1"/>
    <xf numFmtId="0" fontId="1" fillId="0" borderId="1" xfId="0" applyFont="1" applyBorder="1" applyAlignment="1"/>
    <xf numFmtId="0" fontId="1" fillId="0" borderId="5"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7" fillId="0" borderId="0" xfId="0" applyFont="1" applyBorder="1"/>
    <xf numFmtId="0" fontId="1" fillId="0" borderId="6" xfId="0" applyFont="1" applyBorder="1"/>
    <xf numFmtId="0" fontId="1" fillId="0" borderId="7" xfId="0" applyFont="1" applyBorder="1"/>
    <xf numFmtId="0" fontId="1" fillId="0" borderId="8" xfId="0" applyFont="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0" xfId="0" applyFont="1" applyFill="1" applyBorder="1"/>
    <xf numFmtId="0" fontId="1" fillId="2" borderId="1"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5" xfId="0" applyFont="1" applyBorder="1" applyAlignment="1">
      <alignment vertical="center" wrapText="1"/>
    </xf>
    <xf numFmtId="0" fontId="1" fillId="0" borderId="0"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2" xfId="0" applyFont="1" applyBorder="1" applyAlignment="1">
      <alignment horizontal="left"/>
    </xf>
    <xf numFmtId="0" fontId="1" fillId="0" borderId="3" xfId="0" applyFont="1" applyBorder="1" applyAlignment="1">
      <alignment horizontal="left"/>
    </xf>
    <xf numFmtId="0" fontId="1" fillId="0" borderId="0"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2" fillId="0" borderId="0" xfId="0" applyFont="1" applyBorder="1" applyAlignment="1">
      <alignment horizontal="left"/>
    </xf>
    <xf numFmtId="0" fontId="2" fillId="0" borderId="1" xfId="0" applyFont="1" applyBorder="1" applyAlignment="1">
      <alignment horizontal="left"/>
    </xf>
    <xf numFmtId="0" fontId="16" fillId="0" borderId="0" xfId="0" applyFont="1"/>
    <xf numFmtId="0" fontId="16" fillId="0" borderId="0" xfId="0" applyFont="1" applyBorder="1" applyAlignment="1">
      <alignment horizontal="left"/>
    </xf>
    <xf numFmtId="0" fontId="1" fillId="3" borderId="0" xfId="0" applyFont="1" applyFill="1"/>
    <xf numFmtId="0" fontId="1" fillId="4" borderId="0" xfId="0" applyFont="1" applyFill="1"/>
    <xf numFmtId="0" fontId="2" fillId="0" borderId="0" xfId="0" applyFont="1" applyBorder="1" applyAlignment="1"/>
    <xf numFmtId="49" fontId="2" fillId="0" borderId="0" xfId="0" applyNumberFormat="1" applyFont="1" applyBorder="1" applyAlignment="1">
      <alignment horizontal="left"/>
    </xf>
    <xf numFmtId="0" fontId="2" fillId="0" borderId="1" xfId="0" applyFont="1" applyBorder="1" applyAlignment="1"/>
    <xf numFmtId="0" fontId="21" fillId="4" borderId="0" xfId="0" applyFont="1" applyFill="1"/>
    <xf numFmtId="0" fontId="1" fillId="0" borderId="9" xfId="0" applyFont="1" applyBorder="1"/>
    <xf numFmtId="0" fontId="1" fillId="0" borderId="0" xfId="0" applyFont="1" applyBorder="1" applyAlignment="1">
      <alignment horizontal="left"/>
    </xf>
    <xf numFmtId="0" fontId="1" fillId="0" borderId="5" xfId="0" applyFont="1" applyBorder="1" applyAlignment="1">
      <alignment horizontal="left"/>
    </xf>
    <xf numFmtId="0" fontId="1" fillId="0" borderId="0" xfId="0" applyFont="1" applyBorder="1" applyAlignment="1"/>
    <xf numFmtId="0" fontId="1" fillId="5" borderId="0" xfId="0" applyFont="1" applyFill="1"/>
    <xf numFmtId="49" fontId="23" fillId="0" borderId="0" xfId="2" applyNumberFormat="1" applyFont="1"/>
    <xf numFmtId="49" fontId="24" fillId="6" borderId="0" xfId="2" applyNumberFormat="1" applyFont="1" applyFill="1" applyBorder="1" applyAlignment="1">
      <alignment horizontal="left"/>
    </xf>
    <xf numFmtId="0" fontId="24" fillId="6" borderId="0" xfId="2" applyFont="1" applyFill="1"/>
    <xf numFmtId="49" fontId="26" fillId="7" borderId="0" xfId="3" applyNumberFormat="1" applyFont="1" applyFill="1" applyBorder="1" applyAlignment="1">
      <alignment horizontal="left"/>
    </xf>
    <xf numFmtId="0" fontId="26" fillId="7" borderId="0" xfId="2" applyFont="1" applyFill="1"/>
    <xf numFmtId="0" fontId="27" fillId="8" borderId="0" xfId="2" applyFont="1" applyFill="1" applyAlignment="1">
      <alignment horizontal="left"/>
    </xf>
    <xf numFmtId="0" fontId="27" fillId="8" borderId="0" xfId="2" applyFont="1" applyFill="1"/>
    <xf numFmtId="0" fontId="23" fillId="0" borderId="0" xfId="2" applyFont="1"/>
    <xf numFmtId="49" fontId="28" fillId="0" borderId="0" xfId="2" applyNumberFormat="1" applyFont="1"/>
    <xf numFmtId="0" fontId="29" fillId="0" borderId="0" xfId="3" applyNumberFormat="1" applyFont="1" applyBorder="1" applyAlignment="1">
      <alignment horizontal="left"/>
    </xf>
    <xf numFmtId="49" fontId="29" fillId="0" borderId="0" xfId="3" applyNumberFormat="1" applyFont="1" applyBorder="1" applyAlignment="1">
      <alignment horizontal="left"/>
    </xf>
    <xf numFmtId="0" fontId="30" fillId="0" borderId="0" xfId="3" applyNumberFormat="1" applyFont="1" applyBorder="1" applyAlignment="1">
      <alignment horizontal="left"/>
    </xf>
    <xf numFmtId="49" fontId="30" fillId="0" borderId="0" xfId="3" applyNumberFormat="1" applyFont="1" applyBorder="1" applyAlignment="1">
      <alignment horizontal="left"/>
    </xf>
    <xf numFmtId="0" fontId="31" fillId="0" borderId="0" xfId="2" applyFont="1" applyAlignment="1">
      <alignment horizontal="left"/>
    </xf>
    <xf numFmtId="0" fontId="28" fillId="0" borderId="0" xfId="2" applyFont="1"/>
    <xf numFmtId="0" fontId="29" fillId="0" borderId="0" xfId="2" applyNumberFormat="1" applyFont="1" applyBorder="1" applyAlignment="1">
      <alignment horizontal="left"/>
    </xf>
    <xf numFmtId="0" fontId="29" fillId="0" borderId="0" xfId="2" applyFont="1" applyBorder="1" applyAlignment="1">
      <alignment horizontal="left"/>
    </xf>
    <xf numFmtId="0" fontId="30" fillId="0" borderId="0" xfId="2" applyNumberFormat="1" applyFont="1" applyBorder="1" applyAlignment="1">
      <alignment horizontal="left"/>
    </xf>
    <xf numFmtId="0" fontId="30" fillId="0" borderId="0" xfId="2" applyFont="1" applyBorder="1" applyAlignment="1">
      <alignment horizontal="left"/>
    </xf>
    <xf numFmtId="2" fontId="2" fillId="0" borderId="0" xfId="0" applyNumberFormat="1" applyFont="1" applyBorder="1" applyAlignment="1"/>
    <xf numFmtId="0" fontId="133" fillId="0" borderId="0" xfId="0" applyFont="1" applyBorder="1" applyAlignment="1">
      <alignment horizontal="left"/>
    </xf>
    <xf numFmtId="0" fontId="1" fillId="0" borderId="0" xfId="0" applyFont="1" applyBorder="1" applyAlignment="1">
      <alignment horizontal="left"/>
    </xf>
    <xf numFmtId="0" fontId="1" fillId="0" borderId="0" xfId="0" applyFont="1" applyBorder="1" applyAlignment="1"/>
    <xf numFmtId="0" fontId="1" fillId="26" borderId="0" xfId="0" applyFont="1" applyFill="1" applyAlignment="1">
      <alignment horizontal="left"/>
    </xf>
    <xf numFmtId="0" fontId="135" fillId="26" borderId="0" xfId="0" applyFont="1" applyFill="1" applyAlignment="1">
      <alignment horizontal="left"/>
    </xf>
    <xf numFmtId="0" fontId="135" fillId="0" borderId="0" xfId="0" applyFont="1" applyAlignment="1">
      <alignment horizontal="left"/>
    </xf>
    <xf numFmtId="0" fontId="134" fillId="0" borderId="0" xfId="0" applyFont="1" applyAlignment="1">
      <alignment horizontal="left"/>
    </xf>
    <xf numFmtId="0" fontId="1" fillId="0" borderId="0" xfId="0" applyFont="1" applyAlignment="1">
      <alignment horizontal="left"/>
    </xf>
    <xf numFmtId="0" fontId="6" fillId="0" borderId="0" xfId="0" applyFont="1" applyAlignment="1">
      <alignment vertical="center"/>
    </xf>
    <xf numFmtId="0" fontId="6" fillId="0" borderId="0" xfId="0" applyFont="1" applyAlignment="1"/>
    <xf numFmtId="0" fontId="6" fillId="0" borderId="0" xfId="0" applyFont="1" applyAlignment="1">
      <alignment horizontal="center"/>
    </xf>
    <xf numFmtId="0" fontId="4" fillId="0" borderId="0" xfId="0" applyFont="1" applyAlignment="1">
      <alignment horizontal="left"/>
    </xf>
    <xf numFmtId="0" fontId="4" fillId="26" borderId="0" xfId="0" applyFont="1" applyFill="1" applyAlignment="1">
      <alignment horizontal="left"/>
    </xf>
    <xf numFmtId="0" fontId="2" fillId="0" borderId="0" xfId="0" applyFont="1" applyAlignment="1">
      <alignment horizontal="left"/>
    </xf>
    <xf numFmtId="0" fontId="2" fillId="0" borderId="3" xfId="0" applyFont="1" applyBorder="1" applyAlignment="1"/>
    <xf numFmtId="0" fontId="2" fillId="0" borderId="4" xfId="0" applyFont="1" applyBorder="1" applyAlignment="1"/>
    <xf numFmtId="0" fontId="16" fillId="0" borderId="0" xfId="0" applyFont="1" applyAlignment="1">
      <alignment horizontal="left"/>
    </xf>
    <xf numFmtId="0" fontId="1" fillId="27" borderId="0" xfId="0" applyFont="1" applyFill="1"/>
    <xf numFmtId="0" fontId="135" fillId="0" borderId="0" xfId="0" applyFont="1"/>
    <xf numFmtId="0" fontId="1" fillId="0" borderId="0" xfId="0" applyFont="1" applyAlignment="1"/>
    <xf numFmtId="0" fontId="138" fillId="0" borderId="0" xfId="0" applyFont="1" applyAlignment="1"/>
    <xf numFmtId="0" fontId="139" fillId="0" borderId="0" xfId="0" applyFont="1"/>
    <xf numFmtId="0" fontId="139" fillId="0" borderId="0" xfId="0" applyFont="1" applyAlignment="1"/>
    <xf numFmtId="49" fontId="139" fillId="0" borderId="0" xfId="0" applyNumberFormat="1" applyFont="1" applyAlignment="1">
      <alignment horizontal="left"/>
    </xf>
    <xf numFmtId="49" fontId="139" fillId="0" borderId="0" xfId="0" applyNumberFormat="1" applyFont="1"/>
    <xf numFmtId="0" fontId="1" fillId="0" borderId="0" xfId="0" applyFont="1" applyBorder="1" applyAlignment="1">
      <alignment horizontal="left"/>
    </xf>
    <xf numFmtId="0" fontId="1" fillId="0" borderId="2" xfId="0" applyFont="1" applyBorder="1" applyAlignment="1"/>
    <xf numFmtId="0" fontId="1" fillId="0" borderId="3" xfId="0" applyFont="1" applyBorder="1" applyAlignment="1"/>
    <xf numFmtId="0" fontId="1" fillId="0" borderId="4" xfId="0" applyFont="1" applyBorder="1" applyAlignment="1"/>
    <xf numFmtId="0" fontId="0" fillId="28" borderId="0" xfId="0" applyFill="1"/>
    <xf numFmtId="0" fontId="0" fillId="29" borderId="0" xfId="0" applyFill="1"/>
    <xf numFmtId="0" fontId="148" fillId="28" borderId="0" xfId="0" applyFont="1" applyFill="1"/>
    <xf numFmtId="49" fontId="134" fillId="0" borderId="0" xfId="0" applyNumberFormat="1" applyFont="1" applyAlignment="1"/>
    <xf numFmtId="0" fontId="151" fillId="28" borderId="0" xfId="0" applyFont="1" applyFill="1" applyAlignment="1">
      <alignment horizontal="center"/>
    </xf>
    <xf numFmtId="0" fontId="146" fillId="28" borderId="0" xfId="0" applyFont="1" applyFill="1"/>
    <xf numFmtId="0" fontId="6" fillId="0" borderId="5" xfId="0" applyFont="1" applyBorder="1"/>
    <xf numFmtId="0" fontId="6" fillId="0" borderId="0" xfId="0" applyFont="1" applyBorder="1"/>
    <xf numFmtId="0" fontId="145" fillId="0" borderId="0" xfId="0" applyFont="1"/>
    <xf numFmtId="0" fontId="6" fillId="0" borderId="6" xfId="0" applyFont="1" applyBorder="1"/>
    <xf numFmtId="0" fontId="6" fillId="0" borderId="7" xfId="0" applyFont="1" applyBorder="1"/>
    <xf numFmtId="0" fontId="1" fillId="0" borderId="0" xfId="0" applyFont="1" applyAlignment="1">
      <alignment horizontal="center"/>
    </xf>
    <xf numFmtId="0" fontId="2" fillId="0" borderId="7" xfId="0" applyFont="1" applyBorder="1" applyAlignment="1"/>
    <xf numFmtId="0" fontId="2" fillId="0" borderId="8" xfId="0" applyFont="1" applyBorder="1" applyAlignment="1"/>
    <xf numFmtId="0" fontId="1" fillId="0" borderId="2" xfId="0" applyFont="1" applyBorder="1" applyAlignment="1">
      <alignment vertical="center"/>
    </xf>
    <xf numFmtId="0" fontId="153" fillId="0" borderId="0" xfId="0" applyFont="1" applyBorder="1" applyAlignment="1">
      <alignment vertical="top"/>
    </xf>
    <xf numFmtId="0" fontId="10" fillId="0" borderId="0" xfId="0" applyFont="1" applyBorder="1" applyAlignment="1">
      <alignment vertical="top"/>
    </xf>
    <xf numFmtId="0" fontId="1" fillId="0" borderId="5" xfId="0" applyFont="1" applyBorder="1" applyAlignment="1">
      <alignment vertical="top"/>
    </xf>
    <xf numFmtId="49" fontId="1" fillId="0" borderId="6" xfId="0" applyNumberFormat="1" applyFont="1" applyBorder="1" applyAlignment="1">
      <alignment horizontal="left" vertical="top" wrapText="1"/>
    </xf>
    <xf numFmtId="0" fontId="1" fillId="0" borderId="7" xfId="0" applyFont="1" applyBorder="1" applyAlignment="1"/>
    <xf numFmtId="0" fontId="2" fillId="0" borderId="0" xfId="0" applyFont="1" applyBorder="1" applyAlignment="1">
      <alignment horizontal="center" vertical="top" wrapText="1"/>
    </xf>
    <xf numFmtId="0" fontId="2" fillId="0" borderId="0" xfId="0" applyFont="1" applyBorder="1" applyAlignment="1">
      <alignment horizontal="center" vertical="top"/>
    </xf>
    <xf numFmtId="0" fontId="6" fillId="0" borderId="2" xfId="0" applyFont="1" applyBorder="1"/>
    <xf numFmtId="0" fontId="2" fillId="0" borderId="3" xfId="0" applyFont="1" applyBorder="1" applyAlignment="1">
      <alignment horizontal="center" vertical="top"/>
    </xf>
    <xf numFmtId="0" fontId="0" fillId="0" borderId="3" xfId="0" applyBorder="1"/>
    <xf numFmtId="0" fontId="0" fillId="0" borderId="0" xfId="0" applyBorder="1"/>
    <xf numFmtId="0" fontId="1" fillId="0" borderId="5"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horizontal="left" vertical="top"/>
    </xf>
    <xf numFmtId="0" fontId="2" fillId="0" borderId="7" xfId="0" applyFont="1" applyBorder="1" applyAlignment="1">
      <alignment horizontal="center" vertical="top"/>
    </xf>
    <xf numFmtId="0" fontId="0" fillId="0" borderId="7" xfId="0" applyBorder="1"/>
    <xf numFmtId="14" fontId="0" fillId="29" borderId="0" xfId="0" applyNumberFormat="1" applyFill="1"/>
    <xf numFmtId="0" fontId="138" fillId="0" borderId="10" xfId="0" applyFont="1" applyBorder="1" applyAlignment="1">
      <alignment vertical="top" wrapText="1"/>
    </xf>
    <xf numFmtId="0" fontId="138" fillId="0" borderId="9" xfId="0" applyFont="1" applyBorder="1" applyAlignment="1">
      <alignment vertical="center" wrapText="1"/>
    </xf>
    <xf numFmtId="0" fontId="138" fillId="0" borderId="11" xfId="0" applyFont="1" applyBorder="1" applyAlignment="1">
      <alignment vertical="top" wrapText="1"/>
    </xf>
    <xf numFmtId="0" fontId="138" fillId="0" borderId="10" xfId="0" applyFont="1" applyBorder="1" applyAlignment="1">
      <alignment horizontal="justify" vertical="top" wrapText="1"/>
    </xf>
    <xf numFmtId="0" fontId="138" fillId="0" borderId="9" xfId="0" applyFont="1" applyBorder="1" applyAlignment="1">
      <alignment horizontal="justify" vertical="top" wrapText="1"/>
    </xf>
    <xf numFmtId="0" fontId="138" fillId="0" borderId="11" xfId="0" applyFont="1" applyBorder="1" applyAlignment="1">
      <alignment horizontal="justify" vertical="top" wrapText="1"/>
    </xf>
    <xf numFmtId="0" fontId="138" fillId="0" borderId="9" xfId="0" applyFont="1" applyBorder="1" applyAlignment="1">
      <alignment vertical="top" wrapText="1"/>
    </xf>
    <xf numFmtId="49" fontId="0" fillId="29" borderId="0" xfId="0" applyNumberFormat="1" applyFill="1"/>
    <xf numFmtId="0" fontId="0" fillId="0" borderId="10" xfId="0" applyBorder="1"/>
    <xf numFmtId="0" fontId="0" fillId="0" borderId="9" xfId="0" applyBorder="1"/>
    <xf numFmtId="0" fontId="0" fillId="0" borderId="11" xfId="0" applyBorder="1"/>
    <xf numFmtId="49" fontId="1" fillId="0" borderId="0" xfId="0" applyNumberFormat="1" applyFont="1" applyAlignment="1">
      <alignment vertical="center"/>
    </xf>
    <xf numFmtId="0" fontId="0" fillId="29" borderId="0" xfId="0" applyFont="1" applyFill="1"/>
    <xf numFmtId="0" fontId="0" fillId="0" borderId="0" xfId="0" applyFont="1"/>
    <xf numFmtId="0" fontId="0" fillId="0" borderId="6" xfId="0" applyBorder="1"/>
    <xf numFmtId="0" fontId="0" fillId="0" borderId="8" xfId="0" applyBorder="1"/>
    <xf numFmtId="49" fontId="139" fillId="0" borderId="0" xfId="0" applyNumberFormat="1" applyFont="1" applyAlignment="1"/>
    <xf numFmtId="1" fontId="2" fillId="0" borderId="0" xfId="0" applyNumberFormat="1" applyFont="1" applyBorder="1" applyAlignment="1"/>
    <xf numFmtId="0" fontId="1" fillId="0" borderId="0"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left" vertical="center" wrapText="1" readingOrder="1"/>
    </xf>
    <xf numFmtId="0" fontId="1" fillId="0" borderId="3" xfId="0" applyFont="1" applyBorder="1" applyAlignment="1">
      <alignment horizontal="left" vertical="center" wrapText="1" readingOrder="1"/>
    </xf>
    <xf numFmtId="0" fontId="1" fillId="0" borderId="4" xfId="0" applyFont="1" applyBorder="1" applyAlignment="1">
      <alignment horizontal="left" vertical="center" wrapText="1" readingOrder="1"/>
    </xf>
    <xf numFmtId="0" fontId="1" fillId="0" borderId="5" xfId="0" applyFont="1" applyBorder="1" applyAlignment="1">
      <alignment horizontal="left" vertical="center" wrapText="1" readingOrder="1"/>
    </xf>
    <xf numFmtId="0" fontId="1" fillId="0" borderId="0" xfId="0" applyFont="1" applyBorder="1" applyAlignment="1">
      <alignment horizontal="left" vertical="center" wrapText="1" readingOrder="1"/>
    </xf>
    <xf numFmtId="0" fontId="1" fillId="0" borderId="1" xfId="0" applyFont="1" applyBorder="1" applyAlignment="1">
      <alignment horizontal="left" vertical="center" wrapText="1" readingOrder="1"/>
    </xf>
    <xf numFmtId="0" fontId="1" fillId="0" borderId="6" xfId="0" applyFont="1" applyBorder="1" applyAlignment="1">
      <alignment horizontal="left" vertical="center" wrapText="1" readingOrder="1"/>
    </xf>
    <xf numFmtId="0" fontId="1" fillId="0" borderId="7" xfId="0" applyFont="1" applyBorder="1" applyAlignment="1">
      <alignment horizontal="left" vertical="center" wrapText="1" readingOrder="1"/>
    </xf>
    <xf numFmtId="0" fontId="1" fillId="0" borderId="8" xfId="0" applyFont="1" applyBorder="1" applyAlignment="1">
      <alignment horizontal="left" vertical="center" wrapText="1" readingOrder="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vertical="center"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14" fontId="1" fillId="0" borderId="0" xfId="0" applyNumberFormat="1" applyFont="1" applyBorder="1" applyAlignment="1">
      <alignment horizontal="left"/>
    </xf>
    <xf numFmtId="14" fontId="1" fillId="0" borderId="1" xfId="0" applyNumberFormat="1" applyFont="1" applyBorder="1" applyAlignment="1">
      <alignment horizontal="left"/>
    </xf>
    <xf numFmtId="0" fontId="1" fillId="0" borderId="5" xfId="0" applyFont="1" applyBorder="1" applyAlignment="1">
      <alignment horizontal="left"/>
    </xf>
    <xf numFmtId="0" fontId="1" fillId="0" borderId="0"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center"/>
    </xf>
    <xf numFmtId="0" fontId="2" fillId="0" borderId="0" xfId="0" applyFont="1" applyBorder="1" applyAlignment="1">
      <alignment horizontal="left"/>
    </xf>
    <xf numFmtId="1" fontId="2" fillId="0" borderId="0" xfId="0" applyNumberFormat="1" applyFont="1" applyBorder="1" applyAlignment="1">
      <alignment horizontal="left"/>
    </xf>
    <xf numFmtId="0" fontId="1" fillId="0" borderId="6" xfId="0" applyFont="1" applyBorder="1" applyAlignment="1">
      <alignment horizontal="center"/>
    </xf>
    <xf numFmtId="0" fontId="1" fillId="0" borderId="7" xfId="0" applyFont="1" applyBorder="1" applyAlignment="1">
      <alignment horizontal="center"/>
    </xf>
    <xf numFmtId="0" fontId="6" fillId="0" borderId="5" xfId="0" applyFont="1" applyBorder="1" applyAlignment="1">
      <alignment horizontal="left"/>
    </xf>
    <xf numFmtId="0" fontId="6" fillId="0" borderId="0" xfId="0" applyFont="1" applyBorder="1" applyAlignment="1">
      <alignment horizontal="left"/>
    </xf>
    <xf numFmtId="0" fontId="6" fillId="0" borderId="1" xfId="0" applyFont="1" applyBorder="1" applyAlignment="1">
      <alignment horizontal="left"/>
    </xf>
    <xf numFmtId="0" fontId="1" fillId="0" borderId="5" xfId="0" applyFont="1" applyBorder="1" applyAlignment="1"/>
    <xf numFmtId="0" fontId="1" fillId="0" borderId="0" xfId="0" applyFont="1" applyBorder="1" applyAlignment="1"/>
    <xf numFmtId="0" fontId="1" fillId="0" borderId="1" xfId="0" applyFont="1" applyBorder="1" applyAlignment="1"/>
    <xf numFmtId="0" fontId="1" fillId="0" borderId="8" xfId="0" applyFont="1" applyBorder="1" applyAlignment="1">
      <alignment horizontal="center"/>
    </xf>
    <xf numFmtId="0" fontId="6" fillId="0" borderId="5" xfId="0" applyFont="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2" fillId="0" borderId="9" xfId="0" applyFont="1" applyBorder="1" applyAlignment="1">
      <alignment horizontal="left" vertical="center"/>
    </xf>
    <xf numFmtId="0" fontId="1" fillId="0" borderId="2" xfId="0" applyFont="1" applyBorder="1" applyAlignment="1"/>
    <xf numFmtId="0" fontId="1" fillId="0" borderId="3" xfId="0" applyFont="1" applyBorder="1" applyAlignment="1"/>
    <xf numFmtId="0" fontId="1" fillId="0" borderId="4" xfId="0" applyFont="1" applyBorder="1" applyAlignment="1"/>
    <xf numFmtId="1" fontId="17" fillId="0" borderId="0" xfId="1" applyNumberFormat="1" applyFont="1" applyAlignment="1">
      <alignment horizontal="left"/>
    </xf>
    <xf numFmtId="0" fontId="19" fillId="5" borderId="0" xfId="0" applyFont="1" applyFill="1" applyAlignment="1">
      <alignment horizontal="right"/>
    </xf>
    <xf numFmtId="1" fontId="18" fillId="0" borderId="0" xfId="0" applyNumberFormat="1" applyFont="1" applyAlignment="1">
      <alignment horizontal="left"/>
    </xf>
    <xf numFmtId="0" fontId="3" fillId="0" borderId="0" xfId="0" applyFont="1" applyAlignment="1">
      <alignment horizontal="center"/>
    </xf>
    <xf numFmtId="0" fontId="4" fillId="0" borderId="0" xfId="0" applyFont="1" applyAlignment="1">
      <alignment horizontal="center"/>
    </xf>
    <xf numFmtId="14" fontId="2" fillId="0" borderId="0" xfId="0" applyNumberFormat="1" applyFont="1" applyBorder="1" applyAlignment="1">
      <alignment horizontal="left"/>
    </xf>
    <xf numFmtId="14" fontId="2" fillId="0" borderId="0" xfId="0" applyNumberFormat="1" applyFont="1" applyBorder="1" applyAlignment="1">
      <alignment horizontal="center"/>
    </xf>
    <xf numFmtId="0" fontId="2" fillId="0" borderId="1" xfId="0" applyFont="1" applyBorder="1" applyAlignment="1">
      <alignment horizontal="left"/>
    </xf>
    <xf numFmtId="1" fontId="132" fillId="0" borderId="0" xfId="0" applyNumberFormat="1" applyFont="1" applyBorder="1" applyAlignment="1">
      <alignment horizontal="left"/>
    </xf>
    <xf numFmtId="0" fontId="2" fillId="0" borderId="3" xfId="0" applyFont="1" applyBorder="1" applyAlignment="1">
      <alignment horizontal="left"/>
    </xf>
    <xf numFmtId="0" fontId="1" fillId="0" borderId="12" xfId="0" applyFont="1" applyBorder="1" applyAlignment="1">
      <alignment horizontal="center"/>
    </xf>
    <xf numFmtId="2" fontId="2" fillId="0" borderId="0" xfId="0" applyNumberFormat="1" applyFont="1" applyBorder="1" applyAlignment="1">
      <alignment horizontal="left"/>
    </xf>
    <xf numFmtId="0" fontId="18" fillId="0" borderId="0" xfId="0" applyFont="1" applyAlignment="1">
      <alignment horizontal="left"/>
    </xf>
    <xf numFmtId="1" fontId="2" fillId="0" borderId="0" xfId="0" applyNumberFormat="1" applyFont="1" applyAlignment="1">
      <alignment horizontal="center"/>
    </xf>
    <xf numFmtId="0" fontId="4" fillId="0" borderId="0" xfId="0" applyFont="1" applyBorder="1" applyAlignment="1">
      <alignment horizontal="center" wrapText="1"/>
    </xf>
    <xf numFmtId="0" fontId="4" fillId="0" borderId="1" xfId="0" applyFont="1" applyBorder="1" applyAlignment="1">
      <alignment horizontal="center" wrapText="1"/>
    </xf>
    <xf numFmtId="0" fontId="1" fillId="0" borderId="5" xfId="0" applyFont="1" applyBorder="1" applyAlignment="1">
      <alignment horizontal="center" wrapText="1"/>
    </xf>
    <xf numFmtId="0" fontId="1" fillId="0" borderId="0" xfId="0" applyFont="1" applyBorder="1" applyAlignment="1">
      <alignment horizontal="center" wrapText="1"/>
    </xf>
    <xf numFmtId="0" fontId="4" fillId="0" borderId="5" xfId="0" applyFont="1" applyBorder="1" applyAlignment="1">
      <alignment horizontal="center"/>
    </xf>
    <xf numFmtId="0" fontId="4" fillId="0" borderId="0" xfId="0" applyFont="1" applyBorder="1" applyAlignment="1">
      <alignment horizontal="center"/>
    </xf>
    <xf numFmtId="14" fontId="2" fillId="0" borderId="12" xfId="0" applyNumberFormat="1" applyFont="1" applyBorder="1" applyAlignment="1">
      <alignment horizontal="center"/>
    </xf>
    <xf numFmtId="0" fontId="2" fillId="0" borderId="12" xfId="0" applyFont="1" applyBorder="1" applyAlignment="1">
      <alignment horizontal="center"/>
    </xf>
    <xf numFmtId="0" fontId="20" fillId="4" borderId="0" xfId="0" applyFont="1" applyFill="1" applyAlignment="1">
      <alignment horizontal="center" vertical="center"/>
    </xf>
    <xf numFmtId="0" fontId="5"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left"/>
    </xf>
    <xf numFmtId="1" fontId="2" fillId="0" borderId="12" xfId="0" applyNumberFormat="1" applyFont="1" applyBorder="1" applyAlignment="1">
      <alignment horizontal="center"/>
    </xf>
    <xf numFmtId="2" fontId="2" fillId="0" borderId="1" xfId="0" applyNumberFormat="1" applyFont="1" applyBorder="1" applyAlignment="1">
      <alignment horizontal="left"/>
    </xf>
    <xf numFmtId="1" fontId="2" fillId="0" borderId="9" xfId="0" applyNumberFormat="1" applyFont="1" applyBorder="1" applyAlignment="1">
      <alignment horizontal="left"/>
    </xf>
    <xf numFmtId="14" fontId="2" fillId="0" borderId="9" xfId="0" applyNumberFormat="1" applyFont="1" applyBorder="1" applyAlignment="1">
      <alignment horizontal="center"/>
    </xf>
    <xf numFmtId="14" fontId="2" fillId="0" borderId="11" xfId="0" applyNumberFormat="1"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5" fillId="0" borderId="0" xfId="0" applyFont="1" applyAlignment="1">
      <alignment horizontal="center" vertical="top" wrapText="1"/>
    </xf>
    <xf numFmtId="0" fontId="5" fillId="0" borderId="0" xfId="0" applyFont="1" applyAlignment="1">
      <alignment horizontal="center" vertical="top"/>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49" fontId="1" fillId="0" borderId="0"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0" fontId="2" fillId="0" borderId="12" xfId="0" applyFont="1" applyBorder="1" applyAlignment="1">
      <alignment horizontal="center" vertical="top" wrapText="1"/>
    </xf>
    <xf numFmtId="0" fontId="138" fillId="0" borderId="10" xfId="0" applyFont="1" applyBorder="1" applyAlignment="1">
      <alignment horizontal="center" vertical="center"/>
    </xf>
    <xf numFmtId="0" fontId="138" fillId="0" borderId="9" xfId="0" applyFont="1" applyBorder="1" applyAlignment="1">
      <alignment horizontal="center" vertical="center"/>
    </xf>
    <xf numFmtId="0" fontId="138" fillId="0" borderId="11" xfId="0" applyFont="1" applyBorder="1" applyAlignment="1">
      <alignment horizontal="center" vertical="center"/>
    </xf>
    <xf numFmtId="0" fontId="138" fillId="0" borderId="10" xfId="0" applyFont="1" applyBorder="1" applyAlignment="1">
      <alignment horizontal="left" vertical="top" wrapText="1"/>
    </xf>
    <xf numFmtId="0" fontId="138" fillId="0" borderId="9" xfId="0" applyFont="1" applyBorder="1" applyAlignment="1">
      <alignment horizontal="left" vertical="top" wrapText="1"/>
    </xf>
    <xf numFmtId="0" fontId="138" fillId="0" borderId="11"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138" fillId="0" borderId="5" xfId="0" applyFont="1" applyBorder="1" applyAlignment="1">
      <alignment horizontal="left" vertical="top" wrapText="1"/>
    </xf>
    <xf numFmtId="0" fontId="138" fillId="0" borderId="0" xfId="0" applyFont="1" applyBorder="1" applyAlignment="1">
      <alignment horizontal="left" vertical="top" wrapText="1"/>
    </xf>
    <xf numFmtId="0" fontId="138" fillId="0" borderId="1" xfId="0" applyFont="1" applyBorder="1" applyAlignment="1">
      <alignment horizontal="left" vertical="top" wrapText="1"/>
    </xf>
    <xf numFmtId="0" fontId="138" fillId="0" borderId="6" xfId="0" applyFont="1" applyBorder="1" applyAlignment="1">
      <alignment horizontal="left" vertical="top" wrapText="1"/>
    </xf>
    <xf numFmtId="0" fontId="138" fillId="0" borderId="7" xfId="0" applyFont="1" applyBorder="1" applyAlignment="1">
      <alignment horizontal="left" vertical="top" wrapText="1"/>
    </xf>
    <xf numFmtId="0" fontId="138" fillId="0" borderId="8" xfId="0" applyFont="1" applyBorder="1" applyAlignment="1">
      <alignment horizontal="left" vertical="top" wrapText="1"/>
    </xf>
    <xf numFmtId="0" fontId="138" fillId="0" borderId="2" xfId="0" applyFont="1" applyBorder="1" applyAlignment="1">
      <alignment horizontal="center" vertical="top" wrapText="1"/>
    </xf>
    <xf numFmtId="0" fontId="138" fillId="0" borderId="3" xfId="0" applyFont="1" applyBorder="1" applyAlignment="1">
      <alignment horizontal="center" vertical="top" wrapText="1"/>
    </xf>
    <xf numFmtId="0" fontId="138" fillId="0" borderId="4" xfId="0" applyFont="1" applyBorder="1" applyAlignment="1">
      <alignment horizontal="center" vertical="top" wrapText="1"/>
    </xf>
    <xf numFmtId="0" fontId="138" fillId="0" borderId="6" xfId="0" applyFont="1" applyBorder="1" applyAlignment="1">
      <alignment horizontal="center" vertical="top" wrapText="1"/>
    </xf>
    <xf numFmtId="0" fontId="138" fillId="0" borderId="7" xfId="0" applyFont="1" applyBorder="1" applyAlignment="1">
      <alignment horizontal="center" vertical="top" wrapText="1"/>
    </xf>
    <xf numFmtId="0" fontId="138" fillId="0" borderId="8" xfId="0" applyFont="1" applyBorder="1" applyAlignment="1">
      <alignment horizontal="center" vertical="top" wrapText="1"/>
    </xf>
    <xf numFmtId="0" fontId="138" fillId="0" borderId="2" xfId="0" applyFont="1" applyBorder="1" applyAlignment="1">
      <alignment horizontal="left" vertical="top" wrapText="1"/>
    </xf>
    <xf numFmtId="0" fontId="138" fillId="0" borderId="3" xfId="0" applyFont="1" applyBorder="1" applyAlignment="1">
      <alignment horizontal="left" vertical="top" wrapText="1"/>
    </xf>
    <xf numFmtId="0" fontId="138" fillId="0" borderId="4" xfId="0" applyFont="1" applyBorder="1" applyAlignment="1">
      <alignment horizontal="left" vertical="top" wrapText="1"/>
    </xf>
    <xf numFmtId="0" fontId="138" fillId="0" borderId="5" xfId="0" applyFont="1" applyBorder="1" applyAlignment="1">
      <alignment horizontal="left" vertical="top"/>
    </xf>
    <xf numFmtId="0" fontId="138" fillId="0" borderId="0" xfId="0" applyFont="1" applyBorder="1" applyAlignment="1">
      <alignment horizontal="left" vertical="top"/>
    </xf>
    <xf numFmtId="14" fontId="138" fillId="0" borderId="0" xfId="0" applyNumberFormat="1" applyFont="1" applyBorder="1" applyAlignment="1">
      <alignment horizontal="left" vertical="top" wrapText="1"/>
    </xf>
    <xf numFmtId="0" fontId="138" fillId="0" borderId="10" xfId="0" applyFont="1" applyBorder="1" applyAlignment="1">
      <alignment vertical="top"/>
    </xf>
    <xf numFmtId="0" fontId="138" fillId="0" borderId="9" xfId="0" applyFont="1" applyBorder="1" applyAlignment="1">
      <alignment vertical="top"/>
    </xf>
    <xf numFmtId="0" fontId="138" fillId="0" borderId="11" xfId="0" applyFont="1" applyBorder="1" applyAlignment="1">
      <alignment vertical="top"/>
    </xf>
    <xf numFmtId="0" fontId="138" fillId="0" borderId="10" xfId="0" applyFont="1" applyBorder="1" applyAlignment="1">
      <alignment vertical="top" wrapText="1"/>
    </xf>
    <xf numFmtId="0" fontId="138" fillId="0" borderId="9" xfId="0" applyFont="1" applyBorder="1" applyAlignment="1">
      <alignment vertical="top" wrapText="1"/>
    </xf>
    <xf numFmtId="0" fontId="138" fillId="0" borderId="11" xfId="0" applyFont="1" applyBorder="1" applyAlignment="1">
      <alignment vertical="top" wrapText="1"/>
    </xf>
    <xf numFmtId="0" fontId="138" fillId="0" borderId="5" xfId="0" applyFont="1" applyBorder="1" applyAlignment="1">
      <alignment horizontal="center" vertical="top" wrapText="1"/>
    </xf>
    <xf numFmtId="0" fontId="138" fillId="0" borderId="0" xfId="0" applyFont="1" applyBorder="1" applyAlignment="1">
      <alignment horizontal="center" vertical="top" wrapText="1"/>
    </xf>
    <xf numFmtId="0" fontId="138" fillId="0" borderId="1" xfId="0" applyFont="1" applyBorder="1" applyAlignment="1">
      <alignment horizontal="center" vertical="top" wrapText="1"/>
    </xf>
    <xf numFmtId="0" fontId="138" fillId="0" borderId="0" xfId="0" applyFont="1" applyAlignment="1">
      <alignment horizontal="center" vertical="center" wrapText="1"/>
    </xf>
    <xf numFmtId="14" fontId="5" fillId="0" borderId="0" xfId="0" applyNumberFormat="1" applyFont="1" applyAlignment="1">
      <alignment horizontal="center" vertical="center" wrapText="1"/>
    </xf>
    <xf numFmtId="0" fontId="138" fillId="0" borderId="0" xfId="0" applyFont="1" applyAlignment="1">
      <alignment horizontal="left" vertical="center" wrapText="1"/>
    </xf>
    <xf numFmtId="0" fontId="138" fillId="0" borderId="0" xfId="0" applyFont="1" applyAlignment="1">
      <alignment horizontal="justify" vertical="top" wrapText="1"/>
    </xf>
    <xf numFmtId="0" fontId="5" fillId="0" borderId="10" xfId="0" applyFont="1" applyBorder="1" applyAlignment="1">
      <alignment horizontal="center" vertical="top" wrapText="1"/>
    </xf>
    <xf numFmtId="0" fontId="5" fillId="0" borderId="9" xfId="0" applyFont="1" applyBorder="1" applyAlignment="1">
      <alignment horizontal="center" vertical="top" wrapText="1"/>
    </xf>
    <xf numFmtId="0" fontId="5" fillId="0" borderId="11" xfId="0" applyFont="1" applyBorder="1" applyAlignment="1">
      <alignment horizontal="center" vertical="top" wrapText="1"/>
    </xf>
    <xf numFmtId="49" fontId="1" fillId="0" borderId="0" xfId="0" applyNumberFormat="1"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horizontal="left" vertical="top"/>
    </xf>
    <xf numFmtId="0" fontId="2" fillId="0" borderId="7" xfId="0" applyFont="1" applyBorder="1" applyAlignment="1">
      <alignment horizontal="left" vertical="top" wrapText="1"/>
    </xf>
    <xf numFmtId="0" fontId="143" fillId="0" borderId="0" xfId="0" applyFont="1" applyAlignment="1">
      <alignment horizontal="center" vertical="center"/>
    </xf>
    <xf numFmtId="0" fontId="140" fillId="0" borderId="0" xfId="0" applyFont="1" applyAlignment="1">
      <alignment horizontal="center" vertical="center"/>
    </xf>
    <xf numFmtId="0" fontId="143" fillId="0" borderId="0" xfId="0" applyFont="1" applyAlignment="1">
      <alignment horizontal="right" vertical="center"/>
    </xf>
    <xf numFmtId="49" fontId="143" fillId="0" borderId="0" xfId="0" applyNumberFormat="1" applyFont="1" applyAlignment="1">
      <alignment horizontal="left" vertical="center"/>
    </xf>
    <xf numFmtId="0" fontId="2" fillId="0" borderId="3" xfId="0" applyFont="1" applyBorder="1" applyAlignment="1">
      <alignment horizontal="center" vertical="top" wrapText="1"/>
    </xf>
    <xf numFmtId="0" fontId="2" fillId="0" borderId="0" xfId="0" applyFont="1" applyBorder="1" applyAlignment="1">
      <alignment horizontal="center" vertical="top" wrapText="1"/>
    </xf>
    <xf numFmtId="0" fontId="2" fillId="0" borderId="3" xfId="0" applyFont="1" applyBorder="1" applyAlignment="1">
      <alignment horizontal="center" vertical="top"/>
    </xf>
    <xf numFmtId="0" fontId="2" fillId="0" borderId="0" xfId="0" applyFont="1" applyBorder="1" applyAlignment="1">
      <alignment horizontal="center" vertical="top"/>
    </xf>
    <xf numFmtId="49" fontId="2" fillId="0" borderId="0" xfId="0" applyNumberFormat="1" applyFont="1" applyBorder="1" applyAlignment="1">
      <alignment horizontal="center" vertical="top" wrapText="1"/>
    </xf>
    <xf numFmtId="49"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3" xfId="0" applyFont="1" applyBorder="1" applyAlignment="1">
      <alignment horizontal="center"/>
    </xf>
    <xf numFmtId="0" fontId="1" fillId="0" borderId="4" xfId="0" applyFont="1" applyBorder="1" applyAlignment="1">
      <alignment horizontal="center"/>
    </xf>
    <xf numFmtId="0" fontId="2" fillId="0" borderId="0" xfId="0" applyFont="1" applyAlignment="1">
      <alignment horizontal="left"/>
    </xf>
    <xf numFmtId="0" fontId="1" fillId="0" borderId="2" xfId="0" applyFont="1" applyBorder="1" applyAlignment="1">
      <alignment horizontal="center"/>
    </xf>
    <xf numFmtId="14" fontId="1" fillId="0" borderId="3" xfId="0" applyNumberFormat="1" applyFont="1" applyBorder="1" applyAlignment="1">
      <alignment horizontal="left"/>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1" xfId="0" applyFont="1" applyBorder="1" applyAlignment="1">
      <alignment horizontal="left"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1" fillId="0" borderId="0" xfId="0" applyFont="1" applyBorder="1" applyAlignment="1">
      <alignment horizontal="center" vertical="top" wrapText="1"/>
    </xf>
    <xf numFmtId="14" fontId="1" fillId="0" borderId="7" xfId="0" applyNumberFormat="1" applyFont="1" applyBorder="1" applyAlignment="1">
      <alignment horizontal="left" vertical="top" wrapText="1"/>
    </xf>
    <xf numFmtId="0" fontId="2" fillId="0" borderId="2" xfId="0" applyFont="1" applyBorder="1" applyAlignment="1">
      <alignment horizontal="left" vertical="top"/>
    </xf>
    <xf numFmtId="0" fontId="2" fillId="0" borderId="5" xfId="0" applyFont="1" applyBorder="1" applyAlignment="1">
      <alignment horizontal="left" vertical="top"/>
    </xf>
    <xf numFmtId="0" fontId="2" fillId="0" borderId="0" xfId="0" applyFont="1" applyBorder="1" applyAlignment="1">
      <alignment horizontal="left" vertical="top"/>
    </xf>
    <xf numFmtId="0" fontId="2" fillId="0" borderId="1"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1"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9"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14" fontId="2" fillId="0" borderId="7" xfId="0" applyNumberFormat="1" applyFont="1" applyBorder="1" applyAlignment="1">
      <alignment horizontal="left"/>
    </xf>
    <xf numFmtId="14" fontId="132" fillId="0" borderId="0" xfId="0" applyNumberFormat="1" applyFont="1" applyBorder="1" applyAlignment="1">
      <alignment horizontal="center"/>
    </xf>
    <xf numFmtId="0" fontId="132" fillId="0" borderId="0" xfId="0" applyFont="1" applyBorder="1" applyAlignment="1">
      <alignment horizontal="center"/>
    </xf>
    <xf numFmtId="0" fontId="132" fillId="0" borderId="0" xfId="0" applyFont="1" applyBorder="1" applyAlignment="1">
      <alignment horizontal="left"/>
    </xf>
    <xf numFmtId="0" fontId="132" fillId="0" borderId="1" xfId="0" applyFont="1" applyBorder="1" applyAlignment="1">
      <alignment horizontal="left"/>
    </xf>
    <xf numFmtId="49" fontId="6" fillId="0" borderId="7" xfId="0" applyNumberFormat="1"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1" fillId="0" borderId="0" xfId="0" applyFont="1" applyAlignment="1">
      <alignment horizontal="center"/>
    </xf>
    <xf numFmtId="0" fontId="146" fillId="28" borderId="0" xfId="0" applyFont="1" applyFill="1" applyAlignment="1">
      <alignment horizontal="center"/>
    </xf>
    <xf numFmtId="0" fontId="144" fillId="30" borderId="0" xfId="0" applyFont="1" applyFill="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right"/>
    </xf>
    <xf numFmtId="1" fontId="2" fillId="0" borderId="1" xfId="0" applyNumberFormat="1" applyFont="1" applyBorder="1" applyAlignment="1">
      <alignment horizontal="left"/>
    </xf>
    <xf numFmtId="0" fontId="149" fillId="28" borderId="0" xfId="0" applyFont="1" applyFill="1" applyAlignment="1">
      <alignment horizontal="right"/>
    </xf>
    <xf numFmtId="49" fontId="134" fillId="0" borderId="0" xfId="0" applyNumberFormat="1" applyFont="1" applyAlignment="1">
      <alignment horizontal="left"/>
    </xf>
    <xf numFmtId="0" fontId="151" fillId="28" borderId="0" xfId="0" applyFont="1" applyFill="1" applyAlignment="1">
      <alignment horizontal="right"/>
    </xf>
    <xf numFmtId="49" fontId="134" fillId="0" borderId="0" xfId="0" applyNumberFormat="1" applyFont="1" applyAlignment="1">
      <alignment horizontal="center"/>
    </xf>
    <xf numFmtId="0" fontId="134" fillId="0" borderId="0" xfId="0" applyFont="1" applyAlignment="1">
      <alignment horizontal="left"/>
    </xf>
    <xf numFmtId="0" fontId="150" fillId="28" borderId="0" xfId="0" applyFont="1" applyFill="1" applyAlignment="1">
      <alignment horizontal="right"/>
    </xf>
    <xf numFmtId="49" fontId="134" fillId="0" borderId="0" xfId="0" quotePrefix="1" applyNumberFormat="1" applyFont="1" applyAlignment="1">
      <alignment horizontal="left"/>
    </xf>
    <xf numFmtId="14" fontId="134" fillId="0" borderId="0" xfId="0" applyNumberFormat="1" applyFont="1" applyAlignment="1">
      <alignment horizontal="left"/>
    </xf>
    <xf numFmtId="0" fontId="147" fillId="28" borderId="0" xfId="0" applyFont="1" applyFill="1" applyAlignment="1">
      <alignment horizontal="center" vertical="center" wrapText="1"/>
    </xf>
    <xf numFmtId="14" fontId="134" fillId="0" borderId="0" xfId="0" quotePrefix="1" applyNumberFormat="1" applyFont="1" applyAlignment="1">
      <alignment horizontal="left"/>
    </xf>
    <xf numFmtId="0" fontId="139" fillId="0" borderId="0" xfId="0" applyFont="1" applyAlignment="1">
      <alignment horizontal="center"/>
    </xf>
    <xf numFmtId="0" fontId="136" fillId="27" borderId="0" xfId="0" applyFont="1" applyFill="1" applyAlignment="1">
      <alignment horizontal="center"/>
    </xf>
    <xf numFmtId="0" fontId="137" fillId="27" borderId="0" xfId="0" applyFont="1" applyFill="1" applyAlignment="1">
      <alignment horizontal="right"/>
    </xf>
    <xf numFmtId="1" fontId="134" fillId="0" borderId="0" xfId="0" applyNumberFormat="1" applyFont="1" applyAlignment="1">
      <alignment horizontal="left"/>
    </xf>
    <xf numFmtId="0" fontId="138" fillId="0" borderId="0" xfId="0" applyFont="1" applyAlignment="1">
      <alignment horizontal="center"/>
    </xf>
    <xf numFmtId="0" fontId="6" fillId="0" borderId="0" xfId="0" applyFont="1" applyAlignment="1">
      <alignment horizontal="center"/>
    </xf>
    <xf numFmtId="0" fontId="139" fillId="0" borderId="0" xfId="0" applyNumberFormat="1" applyFont="1" applyAlignment="1">
      <alignment horizontal="left"/>
    </xf>
    <xf numFmtId="0" fontId="140" fillId="0" borderId="0" xfId="0" applyFont="1" applyAlignment="1">
      <alignment horizontal="center"/>
    </xf>
    <xf numFmtId="0" fontId="143" fillId="0" borderId="0" xfId="0" applyFont="1" applyAlignment="1">
      <alignment horizontal="left"/>
    </xf>
    <xf numFmtId="0" fontId="139" fillId="0" borderId="0" xfId="0" applyFont="1" applyAlignment="1">
      <alignment horizontal="left"/>
    </xf>
    <xf numFmtId="14" fontId="139" fillId="0" borderId="0" xfId="0" applyNumberFormat="1" applyFont="1" applyAlignment="1">
      <alignment horizontal="left"/>
    </xf>
    <xf numFmtId="2" fontId="139" fillId="0" borderId="0" xfId="0" applyNumberFormat="1" applyFont="1" applyAlignment="1">
      <alignment horizontal="left"/>
    </xf>
    <xf numFmtId="14" fontId="139" fillId="0" borderId="0" xfId="0" applyNumberFormat="1" applyFont="1" applyAlignment="1">
      <alignment horizontal="center"/>
    </xf>
    <xf numFmtId="0" fontId="139" fillId="0" borderId="0" xfId="0" applyFont="1" applyAlignment="1">
      <alignment horizontal="left" wrapText="1"/>
    </xf>
    <xf numFmtId="1" fontId="143" fillId="0" borderId="0" xfId="0" applyNumberFormat="1" applyFont="1" applyAlignment="1">
      <alignment horizontal="left"/>
    </xf>
    <xf numFmtId="14" fontId="143" fillId="0" borderId="0" xfId="0" applyNumberFormat="1" applyFont="1" applyAlignment="1">
      <alignment horizontal="left"/>
    </xf>
    <xf numFmtId="0" fontId="143" fillId="0" borderId="0" xfId="0" applyFont="1" applyAlignment="1">
      <alignment horizontal="center"/>
    </xf>
    <xf numFmtId="1" fontId="2" fillId="0" borderId="0" xfId="0" applyNumberFormat="1" applyFont="1" applyBorder="1" applyAlignment="1">
      <alignment horizontal="center"/>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xf numFmtId="0" fontId="20" fillId="26" borderId="0" xfId="0" applyFont="1" applyFill="1" applyAlignment="1">
      <alignment horizontal="center" vertical="center"/>
    </xf>
    <xf numFmtId="0" fontId="21" fillId="26" borderId="0" xfId="0" applyFont="1" applyFill="1" applyAlignment="1">
      <alignment horizontal="right"/>
    </xf>
    <xf numFmtId="1" fontId="6" fillId="0" borderId="0" xfId="0" applyNumberFormat="1" applyFont="1" applyAlignment="1">
      <alignment horizontal="left" vertical="center"/>
    </xf>
    <xf numFmtId="1" fontId="6" fillId="0" borderId="0" xfId="0" applyNumberFormat="1" applyFont="1" applyAlignment="1">
      <alignment horizontal="left"/>
    </xf>
    <xf numFmtId="0" fontId="6" fillId="0" borderId="0" xfId="0" applyFont="1" applyAlignment="1">
      <alignment horizontal="left"/>
    </xf>
    <xf numFmtId="0" fontId="3" fillId="0" borderId="0" xfId="0" applyFont="1" applyAlignment="1">
      <alignment horizontal="center" vertical="center"/>
    </xf>
  </cellXfs>
  <cellStyles count="611">
    <cellStyle name="_x0001_" xfId="4"/>
    <cellStyle name="." xfId="5"/>
    <cellStyle name="??" xfId="6"/>
    <cellStyle name="?? [0.00]_List-dwg" xfId="7"/>
    <cellStyle name="?? [0]" xfId="8"/>
    <cellStyle name="?_x001d_??%U©÷u&amp;H©÷9_x0008_?_x0009_s_x000a__x0007__x0001__x0001_" xfId="9"/>
    <cellStyle name="???? [0.00]_List-dwg" xfId="10"/>
    <cellStyle name="????_List-dwg" xfId="11"/>
    <cellStyle name="???[0]_?? DI" xfId="12"/>
    <cellStyle name="???_?? DI" xfId="13"/>
    <cellStyle name="??[0]_MATL COST ANALYSIS" xfId="14"/>
    <cellStyle name="??_ ??? ???? " xfId="15"/>
    <cellStyle name="??A? [0]_laroux_1_¢¬???¢â? " xfId="16"/>
    <cellStyle name="??A?_laroux_1_¢¬???¢â? " xfId="17"/>
    <cellStyle name="?¡±¢¥?_?¨ù??¢´¢¥_¢¬???¢â? " xfId="18"/>
    <cellStyle name="?ðÇ%U?&amp;H?_x0008_?s_x000a__x0007__x0001__x0001_" xfId="19"/>
    <cellStyle name="_A5-v4-client's comment" xfId="20"/>
    <cellStyle name="_Ac 2160 - BO" xfId="21"/>
    <cellStyle name="_BC 10-7-2006" xfId="22"/>
    <cellStyle name="_Book1" xfId="23"/>
    <cellStyle name="_Book1_1" xfId="24"/>
    <cellStyle name="_Book1_Book1" xfId="25"/>
    <cellStyle name="_Book1_dS" xfId="26"/>
    <cellStyle name="_Book1_F4_5_6__Bao_cao_tai_NPP BICH TIEN" xfId="27"/>
    <cellStyle name="_Book1_Hayabusa OMTS T05" xfId="28"/>
    <cellStyle name="_Book1_Mau -bao_cao_XNT_NVTK_tai_NPP 19.7" xfId="29"/>
    <cellStyle name="_Book1_Mau_bao_cao_XNT_NVTK_tai_NPP 21.7" xfId="30"/>
    <cellStyle name="_Castrol - Sales &amp; AR - NTHH" xfId="31"/>
    <cellStyle name="_Castrol - Stock WPs - NTHH" xfId="32"/>
    <cellStyle name="_Copy of Mau_bao_cao_XNT_NVTK_tai_NPP" xfId="33"/>
    <cellStyle name="_ĐƠN ĐẶT HÀNG VNM" xfId="34"/>
    <cellStyle name="_EXPENSES-1206" xfId="35"/>
    <cellStyle name="_F4_5_6__Bao_cao_tai_NPP BICH TIEN" xfId="36"/>
    <cellStyle name="_form__moi__bao_cao_ngay_NEW_AGAIN" xfId="37"/>
    <cellStyle name="_HAN SU DUNG" xfId="38"/>
    <cellStyle name="_icp 7-07" xfId="39"/>
    <cellStyle name="_KD - Stock WPs - NTHH" xfId="40"/>
    <cellStyle name="_KT (2)" xfId="41"/>
    <cellStyle name="_KT (2)_1" xfId="42"/>
    <cellStyle name="_KT (2)_2" xfId="43"/>
    <cellStyle name="_KT (2)_2_TG-TH" xfId="44"/>
    <cellStyle name="_KT (2)_2_TG-TH_Book1" xfId="45"/>
    <cellStyle name="_KT (2)_3" xfId="46"/>
    <cellStyle name="_KT (2)_3_TG-TH" xfId="47"/>
    <cellStyle name="_KT (2)_3_TG-TH_Book1" xfId="48"/>
    <cellStyle name="_KT (2)_3_TG-TH_VHUONG KO GIU 2%" xfId="49"/>
    <cellStyle name="_KT (2)_3_TG-TH_VHUONG KO GIU 2%_tong hop" xfId="50"/>
    <cellStyle name="_KT (2)_4" xfId="51"/>
    <cellStyle name="_KT (2)_4_Book1" xfId="52"/>
    <cellStyle name="_KT (2)_4_TG-TH" xfId="53"/>
    <cellStyle name="_KT (2)_5" xfId="54"/>
    <cellStyle name="_KT (2)_5_Book1" xfId="55"/>
    <cellStyle name="_KT (2)_Book1" xfId="56"/>
    <cellStyle name="_KT (2)_TG-TH" xfId="57"/>
    <cellStyle name="_KT (2)_VHUONG KO GIU 2%" xfId="58"/>
    <cellStyle name="_KT (2)_VHUONG KO GIU 2%_tong hop" xfId="59"/>
    <cellStyle name="_KT_TG" xfId="60"/>
    <cellStyle name="_KT_TG_1" xfId="61"/>
    <cellStyle name="_KT_TG_1_Book1" xfId="62"/>
    <cellStyle name="_KT_TG_2" xfId="63"/>
    <cellStyle name="_KT_TG_2_Book1" xfId="64"/>
    <cellStyle name="_KT_TG_3" xfId="65"/>
    <cellStyle name="_KT_TG_4" xfId="66"/>
    <cellStyle name="_Mau -bao_cao_XNT_NVTK_tai_NPP 19.7" xfId="67"/>
    <cellStyle name="_Mau_bao_cao_XNT_NVTK_tai_NPP 21.7" xfId="68"/>
    <cellStyle name="_Mau_bao_cao_XNT_NVTK_tai_NPP 3.7" xfId="69"/>
    <cellStyle name="_Mau_bao_cao_XNT_NVTK_tai_NPP 3.7_1" xfId="70"/>
    <cellStyle name="_Purchasing 2006 YTD" xfId="71"/>
    <cellStyle name="_RM FG INV 2006" xfId="72"/>
    <cellStyle name="_Stock" xfId="73"/>
    <cellStyle name="_TG-TH" xfId="74"/>
    <cellStyle name="_TG-TH_1" xfId="75"/>
    <cellStyle name="_TG-TH_1_Book1" xfId="76"/>
    <cellStyle name="_TG-TH_2" xfId="77"/>
    <cellStyle name="_TG-TH_2_Book1" xfId="78"/>
    <cellStyle name="_TG-TH_3" xfId="79"/>
    <cellStyle name="_TG-TH_4" xfId="80"/>
    <cellStyle name="_tong kho 31.12.06" xfId="81"/>
    <cellStyle name="_VHUONG KO GIU 2%" xfId="82"/>
    <cellStyle name="_VHUONG KO GIU 2%_tong hop" xfId="83"/>
    <cellStyle name="_Write off" xfId="84"/>
    <cellStyle name="’Ê‰Ý [0.00]_laroux" xfId="85"/>
    <cellStyle name="’Ê‰Ý_laroux" xfId="86"/>
    <cellStyle name="•W€_¯–ì" xfId="87"/>
    <cellStyle name="W_RENKETU1" xfId="88"/>
    <cellStyle name="1" xfId="89"/>
    <cellStyle name="1_02TBH_QD1333 dakhoaloiABC" xfId="90"/>
    <cellStyle name="1_Book1" xfId="91"/>
    <cellStyle name="1_CUU LONG" xfId="92"/>
    <cellStyle name="1_Danh muc don vi - Lien doanh" xfId="93"/>
    <cellStyle name="1_Hayabusa OMTS T05" xfId="94"/>
    <cellStyle name="15" xfId="95"/>
    <cellStyle name="¹éºÐÀ²_      " xfId="96"/>
    <cellStyle name="2" xfId="97"/>
    <cellStyle name="3" xfId="98"/>
    <cellStyle name="32B12" xfId="99"/>
    <cellStyle name="4" xfId="100"/>
    <cellStyle name="Account" xfId="101"/>
    <cellStyle name="ÅëÈ­ [0]_      " xfId="102"/>
    <cellStyle name="AeE­ [0]_INQUIRY ¿?¾÷AßAø " xfId="103"/>
    <cellStyle name="ÅëÈ­ [0]_S" xfId="104"/>
    <cellStyle name="ÅëÈ­_      " xfId="105"/>
    <cellStyle name="AeE­_INQUIRY ¿?¾÷AßAø " xfId="106"/>
    <cellStyle name="ÅëÈ­_L601CPT" xfId="107"/>
    <cellStyle name="args.style" xfId="108"/>
    <cellStyle name="ÄÞ¸¶ [0]_      " xfId="109"/>
    <cellStyle name="AÞ¸¶ [0]_INQUIRY ¿?¾÷AßAø " xfId="110"/>
    <cellStyle name="ÄÞ¸¶ [0]_L601CPT" xfId="111"/>
    <cellStyle name="ÄÞ¸¶_      " xfId="112"/>
    <cellStyle name="AÞ¸¶_INQUIRY ¿?¾÷AßAø " xfId="113"/>
    <cellStyle name="ÄÞ¸¶_L601CPT" xfId="114"/>
    <cellStyle name="AutoFormat Options" xfId="115"/>
    <cellStyle name="Body" xfId="116"/>
    <cellStyle name="C?AØ_¿?¾÷CoE² " xfId="117"/>
    <cellStyle name="Ç¥ÁØ_      " xfId="118"/>
    <cellStyle name="C￥AØ_¿μ¾÷CoE² " xfId="119"/>
    <cellStyle name="Ç¥ÁØ_S" xfId="120"/>
    <cellStyle name="Calc Currency (0)" xfId="121"/>
    <cellStyle name="Calc Currency (2)" xfId="122"/>
    <cellStyle name="Calc Percent (0)" xfId="123"/>
    <cellStyle name="Calc Percent (1)" xfId="124"/>
    <cellStyle name="Calc Percent (2)" xfId="125"/>
    <cellStyle name="Calc Units (0)" xfId="126"/>
    <cellStyle name="Calc Units (1)" xfId="127"/>
    <cellStyle name="Calc Units (2)" xfId="128"/>
    <cellStyle name="category" xfId="129"/>
    <cellStyle name="Cerrency_Sheet2_XANGDAU" xfId="130"/>
    <cellStyle name="CHUONG" xfId="131"/>
    <cellStyle name="Comma" xfId="1" builtinId="3"/>
    <cellStyle name="Comma  - Style1" xfId="132"/>
    <cellStyle name="Comma  - Style2" xfId="133"/>
    <cellStyle name="Comma  - Style3" xfId="134"/>
    <cellStyle name="Comma  - Style4" xfId="135"/>
    <cellStyle name="Comma  - Style5" xfId="136"/>
    <cellStyle name="Comma  - Style6" xfId="137"/>
    <cellStyle name="Comma  - Style7" xfId="138"/>
    <cellStyle name="Comma  - Style8" xfId="139"/>
    <cellStyle name="Comma [00]" xfId="140"/>
    <cellStyle name="comma zerodec" xfId="141"/>
    <cellStyle name="Comma0" xfId="142"/>
    <cellStyle name="computed cell" xfId="143"/>
    <cellStyle name="Copied" xfId="144"/>
    <cellStyle name="COST1" xfId="145"/>
    <cellStyle name="Currency [00]" xfId="146"/>
    <cellStyle name="Currency0" xfId="147"/>
    <cellStyle name="Currency1" xfId="148"/>
    <cellStyle name="Dan" xfId="149"/>
    <cellStyle name="Date" xfId="150"/>
    <cellStyle name="Date Short" xfId="151"/>
    <cellStyle name="Date_Bao Cao Kiem Tra  trung bay Ke milk-yomilk CK 2" xfId="152"/>
    <cellStyle name="DELTA" xfId="153"/>
    <cellStyle name="Dezimal [0]_68574_Materialbedarfsliste" xfId="154"/>
    <cellStyle name="Dezimal_68574_Materialbedarfsliste" xfId="155"/>
    <cellStyle name="Dollar (zero dec)" xfId="156"/>
    <cellStyle name="e" xfId="157"/>
    <cellStyle name="Emphasis 1" xfId="158"/>
    <cellStyle name="Emphasis 2" xfId="159"/>
    <cellStyle name="Emphasis 3" xfId="160"/>
    <cellStyle name="EN CO.," xfId="161"/>
    <cellStyle name="Enter Currency (0)" xfId="162"/>
    <cellStyle name="Enter Currency (2)" xfId="163"/>
    <cellStyle name="Enter Units (0)" xfId="164"/>
    <cellStyle name="Enter Units (1)" xfId="165"/>
    <cellStyle name="Enter Units (2)" xfId="166"/>
    <cellStyle name="Entered" xfId="167"/>
    <cellStyle name="Euro" xfId="168"/>
    <cellStyle name="f" xfId="169"/>
    <cellStyle name="F2" xfId="170"/>
    <cellStyle name="F3" xfId="171"/>
    <cellStyle name="F4" xfId="172"/>
    <cellStyle name="F5" xfId="173"/>
    <cellStyle name="F6" xfId="174"/>
    <cellStyle name="F7" xfId="175"/>
    <cellStyle name="F8" xfId="176"/>
    <cellStyle name="Fixed" xfId="177"/>
    <cellStyle name="Grey" xfId="178"/>
    <cellStyle name="ha" xfId="179"/>
    <cellStyle name="Head 1" xfId="180"/>
    <cellStyle name="HEADER" xfId="181"/>
    <cellStyle name="Header1" xfId="182"/>
    <cellStyle name="Header2" xfId="183"/>
    <cellStyle name="Heading" xfId="184"/>
    <cellStyle name="Heading1" xfId="185"/>
    <cellStyle name="Heading2" xfId="186"/>
    <cellStyle name="Heading3" xfId="187"/>
    <cellStyle name="HEADINGS" xfId="188"/>
    <cellStyle name="HEADINGSTOP" xfId="189"/>
    <cellStyle name="headoption" xfId="190"/>
    <cellStyle name="hidden" xfId="191"/>
    <cellStyle name="HMRCalculated" xfId="192"/>
    <cellStyle name="HMRInput" xfId="193"/>
    <cellStyle name="Hoa-Scholl" xfId="194"/>
    <cellStyle name="i·0" xfId="195"/>
    <cellStyle name="Indent" xfId="196"/>
    <cellStyle name="Input [yellow]" xfId="197"/>
    <cellStyle name="Input Cells" xfId="198"/>
    <cellStyle name="Latest Estimate" xfId="199"/>
    <cellStyle name="Ledger 17 x 11 in" xfId="200"/>
    <cellStyle name="Line" xfId="201"/>
    <cellStyle name="Link Currency (0)" xfId="202"/>
    <cellStyle name="Link Currency (2)" xfId="203"/>
    <cellStyle name="Link Units (0)" xfId="204"/>
    <cellStyle name="Link Units (1)" xfId="205"/>
    <cellStyle name="Link Units (2)" xfId="206"/>
    <cellStyle name="Linked Cells" xfId="207"/>
    <cellStyle name="Millares [0]_Well Timing" xfId="208"/>
    <cellStyle name="Millares_Well Timing" xfId="209"/>
    <cellStyle name="Milliers [0]_!!!GO" xfId="210"/>
    <cellStyle name="Milliers_!!!GO" xfId="211"/>
    <cellStyle name="Model" xfId="212"/>
    <cellStyle name="Mon?aire [0]_!!!GO" xfId="213"/>
    <cellStyle name="Mon?aire_!!!GO" xfId="214"/>
    <cellStyle name="Moneda [0]_Well Timing" xfId="215"/>
    <cellStyle name="Moneda_Well Timing" xfId="216"/>
    <cellStyle name="Monétaire [0]_TARIFFS DB" xfId="217"/>
    <cellStyle name="Monétaire_TARIFFS DB" xfId="218"/>
    <cellStyle name="n" xfId="219"/>
    <cellStyle name="New Times Roman" xfId="220"/>
    <cellStyle name="no dec" xfId="221"/>
    <cellStyle name="NoFill" xfId="222"/>
    <cellStyle name="ÑONVÒ" xfId="223"/>
    <cellStyle name="Normal" xfId="0" builtinId="0"/>
    <cellStyle name="Normal - Style1" xfId="224"/>
    <cellStyle name="Normal - 유형1" xfId="225"/>
    <cellStyle name="Normal 2" xfId="2"/>
    <cellStyle name="Normal 2 2" xfId="3"/>
    <cellStyle name="Normal1" xfId="226"/>
    <cellStyle name="normální_A" xfId="227"/>
    <cellStyle name="Œ…‹æØ‚è [0.00]_laroux" xfId="228"/>
    <cellStyle name="Œ…‹æØ‚è_laroux" xfId="229"/>
    <cellStyle name="oft Excel]_x000d__x000a_Comment=open=/f ‚ðw’è‚·‚é‚ÆAƒ†[ƒU[’è‹`ŠÖ”‚ðŠÖ”“\‚è•t‚¯‚Ìˆê——‚É“o˜^‚·‚é‚±‚Æ‚ª‚Å‚«‚Ü‚·B_x000d__x000a_Maximized" xfId="230"/>
    <cellStyle name="omma [0]_Mktg Prog" xfId="231"/>
    <cellStyle name="ormal_Sheet1_1" xfId="232"/>
    <cellStyle name="Package_numbers" xfId="233"/>
    <cellStyle name="paint" xfId="234"/>
    <cellStyle name="per.style" xfId="235"/>
    <cellStyle name="Percent [0]" xfId="236"/>
    <cellStyle name="Percent [00]" xfId="237"/>
    <cellStyle name="Percent [2]" xfId="238"/>
    <cellStyle name="PERCENTAGE" xfId="239"/>
    <cellStyle name="PrePop Currency (0)" xfId="240"/>
    <cellStyle name="PrePop Currency (2)" xfId="241"/>
    <cellStyle name="PrePop Units (0)" xfId="242"/>
    <cellStyle name="PrePop Units (1)" xfId="243"/>
    <cellStyle name="PrePop Units (2)" xfId="244"/>
    <cellStyle name="pricing" xfId="245"/>
    <cellStyle name="Print_header" xfId="246"/>
    <cellStyle name="PSChar" xfId="247"/>
    <cellStyle name="PSHeading" xfId="248"/>
    <cellStyle name="regstoresfromspecstores" xfId="249"/>
    <cellStyle name="RevList" xfId="250"/>
    <cellStyle name="S—_x0008_" xfId="251"/>
    <cellStyle name="SAPBEXchaText" xfId="252"/>
    <cellStyle name="SAPBEXstdData" xfId="253"/>
    <cellStyle name="SAPBEXstdItem" xfId="254"/>
    <cellStyle name="SHADEDSTORES" xfId="255"/>
    <cellStyle name="Sheet Title" xfId="256"/>
    <cellStyle name="specstores" xfId="257"/>
    <cellStyle name="Standard_Anpassen der Amortisation" xfId="258"/>
    <cellStyle name="Style 1" xfId="259"/>
    <cellStyle name="Style 2" xfId="260"/>
    <cellStyle name="Style 3" xfId="261"/>
    <cellStyle name="Style 4" xfId="262"/>
    <cellStyle name="Style 5" xfId="263"/>
    <cellStyle name="Style 6" xfId="264"/>
    <cellStyle name="Style 7" xfId="265"/>
    <cellStyle name="Style 8" xfId="266"/>
    <cellStyle name="Style 9" xfId="267"/>
    <cellStyle name="subhead" xfId="268"/>
    <cellStyle name="SubHeading" xfId="269"/>
    <cellStyle name="Subtotal" xfId="270"/>
    <cellStyle name="T" xfId="271"/>
    <cellStyle name="T_22_5_Dat_CF_MM_de_dat_chi_tieu_nhom_G__CK5" xfId="272"/>
    <cellStyle name="T_3. Trien khai Muc Tieu GSMV-NVBH-CK6_Bien Thuy_Hai Duong" xfId="273"/>
    <cellStyle name="T_Bao cao kttb milk yomilkYAO-mien bac" xfId="274"/>
    <cellStyle name="T_Bao cao kttb milk yomilkYAO-mien bac_Book1" xfId="275"/>
    <cellStyle name="T_Bao cao kttb milk yomilkYAO-mien bac_Book1_F4_5_6__Bao_cao_tai_NPP BICH TIEN" xfId="276"/>
    <cellStyle name="T_Bao cao kttb milk yomilkYAO-mien bac_Book1_Mau_bao_cao_XNT_NVTK_tai_NPP 21.7" xfId="277"/>
    <cellStyle name="T_Bao cao kttb milk yomilkYAO-mien bac_Copy of Mau_bao_cao_XNT_NVTK_tai_NPP" xfId="278"/>
    <cellStyle name="T_Bao cao kttb milk yomilkYAO-mien bac_ĐƠN ĐẶT HÀNG VNM" xfId="279"/>
    <cellStyle name="T_Bao cao kttb milk yomilkYAO-mien bac_F4_5_6__Bao_cao_tai_NPP BICH TIEN" xfId="280"/>
    <cellStyle name="T_Bao cao kttb milk yomilkYAO-mien bac_form__moi__bao_cao_ngay_NEW_AGAIN" xfId="281"/>
    <cellStyle name="T_Bao cao kttb milk yomilkYAO-mien bac_Mau -bao_cao_XNT_NVTK_tai_NPP 19.7" xfId="282"/>
    <cellStyle name="T_Bao cao kttb milk yomilkYAO-mien bac_Mau_bao_cao_XNT_NVTK_tai_NPP 21.7" xfId="283"/>
    <cellStyle name="T_Bao cao kttb milk yomilkYAO-mien bac_Mau_bao_cao_XNT_NVTK_tai_NPP 3.7" xfId="284"/>
    <cellStyle name="T_Bao cao kttb milk yomilkYAO-mien bac_Mau_bao_cao_XNT_NVTK_tai_NPP 3.7_1" xfId="285"/>
    <cellStyle name="T_Bao_cao_tuan_CK6_NPP_BÍCH TIẾN" xfId="286"/>
    <cellStyle name="T_bc_km_ngay" xfId="287"/>
    <cellStyle name="T_bc_km_ngay_Book1" xfId="288"/>
    <cellStyle name="T_bc_km_ngay_Book1_F4_5_6__Bao_cao_tai_NPP BICH TIEN" xfId="289"/>
    <cellStyle name="T_bc_km_ngay_Book1_Mau_bao_cao_XNT_NVTK_tai_NPP 21.7" xfId="290"/>
    <cellStyle name="T_bc_km_ngay_Copy of Mau_bao_cao_XNT_NVTK_tai_NPP" xfId="291"/>
    <cellStyle name="T_bc_km_ngay_ĐƠN ĐẶT HÀNG VNM" xfId="292"/>
    <cellStyle name="T_bc_km_ngay_F4_5_6__Bao_cao_tai_NPP BICH TIEN" xfId="293"/>
    <cellStyle name="T_bc_km_ngay_form__moi__bao_cao_ngay_NEW_AGAIN" xfId="294"/>
    <cellStyle name="T_bc_km_ngay_Mau -bao_cao_XNT_NVTK_tai_NPP 19.7" xfId="295"/>
    <cellStyle name="T_bc_km_ngay_Mau_bao_cao_XNT_NVTK_tai_NPP 21.7" xfId="296"/>
    <cellStyle name="T_bc_km_ngay_Mau_bao_cao_XNT_NVTK_tai_NPP 3.7" xfId="297"/>
    <cellStyle name="T_bc_km_ngay_Mau_bao_cao_XNT_NVTK_tai_NPP 3.7_1" xfId="298"/>
    <cellStyle name="T_Book1" xfId="299"/>
    <cellStyle name="T_Book1_1" xfId="300"/>
    <cellStyle name="T_Book1_1_F4_5_6__Bao_cao_tai_NPP BICH TIEN" xfId="301"/>
    <cellStyle name="T_Book1_1_Mau -bao_cao_XNT_NVTK_tai_NPP 19.7" xfId="302"/>
    <cellStyle name="T_Book1_2" xfId="303"/>
    <cellStyle name="T_Book1_2_F4_5_6__Bao_cao_tai_NPP BICH TIEN" xfId="304"/>
    <cellStyle name="T_Book1_2_Mau_bao_cao_XNT_NVTK_tai_NPP 21.7" xfId="305"/>
    <cellStyle name="T_Book1_Book1" xfId="306"/>
    <cellStyle name="T_Book1_Book1_1" xfId="307"/>
    <cellStyle name="T_Book1_Book1_1_F4_5_6__Bao_cao_tai_NPP BICH TIEN" xfId="308"/>
    <cellStyle name="T_Book1_Book1_F4_5_6__Bao_cao_tai_NPP BICH TIEN" xfId="309"/>
    <cellStyle name="T_Book1_Book1_Mau_bao_cao_XNT_NVTK_tai_NPP 21.7" xfId="310"/>
    <cellStyle name="T_Book1_Copy of Mau_bao_cao_XNT_NVTK_tai_NPP" xfId="311"/>
    <cellStyle name="T_Book1_ĐƠN ĐẶT HÀNG VNM" xfId="312"/>
    <cellStyle name="T_Book1_F4_5_6__Bao_cao_tai_NPP BICH TIEN" xfId="313"/>
    <cellStyle name="T_Book1_form__moi__bao_cao_ngay_NEW_AGAIN" xfId="314"/>
    <cellStyle name="T_Book1_Hayabusa OMTS T05" xfId="315"/>
    <cellStyle name="T_Book1_Mau -bao_cao_XNT_NVTK_tai_NPP 19.7" xfId="316"/>
    <cellStyle name="T_Book1_Mau_bao_cao_XNT_NVTK_tai_NPP 21.7" xfId="317"/>
    <cellStyle name="T_Book1_Mau_bao_cao_XNT_NVTK_tai_NPP 3.7" xfId="318"/>
    <cellStyle name="T_Book1_Mau_bao_cao_XNT_NVTK_tai_NPP 3.7_1" xfId="319"/>
    <cellStyle name="T_Cac bao cao TB  Milk-Yomilk-co Ke- CK 1-Vinh Thang" xfId="320"/>
    <cellStyle name="T_Cac bao cao TB  Milk-Yomilk-co Ke- CK 1-Vinh Thang_Book1" xfId="321"/>
    <cellStyle name="T_Cac bao cao TB  Milk-Yomilk-co Ke- CK 1-Vinh Thang_Book1_F4_5_6__Bao_cao_tai_NPP BICH TIEN" xfId="322"/>
    <cellStyle name="T_Cac bao cao TB  Milk-Yomilk-co Ke- CK 1-Vinh Thang_Book1_Mau_bao_cao_XNT_NVTK_tai_NPP 21.7" xfId="323"/>
    <cellStyle name="T_Cac bao cao TB  Milk-Yomilk-co Ke- CK 1-Vinh Thang_Copy of Mau_bao_cao_XNT_NVTK_tai_NPP" xfId="324"/>
    <cellStyle name="T_Cac bao cao TB  Milk-Yomilk-co Ke- CK 1-Vinh Thang_ĐƠN ĐẶT HÀNG VNM" xfId="325"/>
    <cellStyle name="T_Cac bao cao TB  Milk-Yomilk-co Ke- CK 1-Vinh Thang_F4_5_6__Bao_cao_tai_NPP BICH TIEN" xfId="326"/>
    <cellStyle name="T_Cac bao cao TB  Milk-Yomilk-co Ke- CK 1-Vinh Thang_form__moi__bao_cao_ngay_NEW_AGAIN" xfId="327"/>
    <cellStyle name="T_Cac bao cao TB  Milk-Yomilk-co Ke- CK 1-Vinh Thang_Mau -bao_cao_XNT_NVTK_tai_NPP 19.7" xfId="328"/>
    <cellStyle name="T_Cac bao cao TB  Milk-Yomilk-co Ke- CK 1-Vinh Thang_Mau_bao_cao_XNT_NVTK_tai_NPP 21.7" xfId="329"/>
    <cellStyle name="T_Cac bao cao TB  Milk-Yomilk-co Ke- CK 1-Vinh Thang_Mau_bao_cao_XNT_NVTK_tai_NPP 3.7" xfId="330"/>
    <cellStyle name="T_Cac bao cao TB  Milk-Yomilk-co Ke- CK 1-Vinh Thang_Mau_bao_cao_XNT_NVTK_tai_NPP 3.7_1" xfId="331"/>
    <cellStyle name="T_cham diem Milk chu ky2-ANH MINH" xfId="332"/>
    <cellStyle name="T_cham diem Milk chu ky2-ANH MINH_Book1" xfId="333"/>
    <cellStyle name="T_cham diem Milk chu ky2-ANH MINH_Book1_F4_5_6__Bao_cao_tai_NPP BICH TIEN" xfId="334"/>
    <cellStyle name="T_cham diem Milk chu ky2-ANH MINH_Book1_Mau_bao_cao_XNT_NVTK_tai_NPP 21.7" xfId="335"/>
    <cellStyle name="T_cham diem Milk chu ky2-ANH MINH_Copy of Mau_bao_cao_XNT_NVTK_tai_NPP" xfId="336"/>
    <cellStyle name="T_cham diem Milk chu ky2-ANH MINH_ĐƠN ĐẶT HÀNG VNM" xfId="337"/>
    <cellStyle name="T_cham diem Milk chu ky2-ANH MINH_F4_5_6__Bao_cao_tai_NPP BICH TIEN" xfId="338"/>
    <cellStyle name="T_cham diem Milk chu ky2-ANH MINH_form__moi__bao_cao_ngay_NEW_AGAIN" xfId="339"/>
    <cellStyle name="T_cham diem Milk chu ky2-ANH MINH_Mau -bao_cao_XNT_NVTK_tai_NPP 19.7" xfId="340"/>
    <cellStyle name="T_cham diem Milk chu ky2-ANH MINH_Mau_bao_cao_XNT_NVTK_tai_NPP 21.7" xfId="341"/>
    <cellStyle name="T_cham diem Milk chu ky2-ANH MINH_Mau_bao_cao_XNT_NVTK_tai_NPP 3.7" xfId="342"/>
    <cellStyle name="T_cham diem Milk chu ky2-ANH MINH_Mau_bao_cao_XNT_NVTK_tai_NPP 3.7_1" xfId="343"/>
    <cellStyle name="T_cham trung bay ck 1 m.Bac milk co ke 2" xfId="344"/>
    <cellStyle name="T_cham trung bay ck 1 m.Bac milk co ke 2_Book1" xfId="345"/>
    <cellStyle name="T_cham trung bay ck 1 m.Bac milk co ke 2_Book1_F4_5_6__Bao_cao_tai_NPP BICH TIEN" xfId="346"/>
    <cellStyle name="T_cham trung bay ck 1 m.Bac milk co ke 2_Book1_Mau_bao_cao_XNT_NVTK_tai_NPP 21.7" xfId="347"/>
    <cellStyle name="T_cham trung bay ck 1 m.Bac milk co ke 2_Copy of Mau_bao_cao_XNT_NVTK_tai_NPP" xfId="348"/>
    <cellStyle name="T_cham trung bay ck 1 m.Bac milk co ke 2_ĐƠN ĐẶT HÀNG VNM" xfId="349"/>
    <cellStyle name="T_cham trung bay ck 1 m.Bac milk co ke 2_F4_5_6__Bao_cao_tai_NPP BICH TIEN" xfId="350"/>
    <cellStyle name="T_cham trung bay ck 1 m.Bac milk co ke 2_form__moi__bao_cao_ngay_NEW_AGAIN" xfId="351"/>
    <cellStyle name="T_cham trung bay ck 1 m.Bac milk co ke 2_Mau -bao_cao_XNT_NVTK_tai_NPP 19.7" xfId="352"/>
    <cellStyle name="T_cham trung bay ck 1 m.Bac milk co ke 2_Mau_bao_cao_XNT_NVTK_tai_NPP 21.7" xfId="353"/>
    <cellStyle name="T_cham trung bay ck 1 m.Bac milk co ke 2_Mau_bao_cao_XNT_NVTK_tai_NPP 3.7" xfId="354"/>
    <cellStyle name="T_cham trung bay ck 1 m.Bac milk co ke 2_Mau_bao_cao_XNT_NVTK_tai_NPP 3.7_1" xfId="355"/>
    <cellStyle name="T_cham trung bay yao smart milk ck 2 mien Bac" xfId="356"/>
    <cellStyle name="T_cham trung bay yao smart milk ck 2 mien Bac_Book1" xfId="357"/>
    <cellStyle name="T_cham trung bay yao smart milk ck 2 mien Bac_Book1_F4_5_6__Bao_cao_tai_NPP BICH TIEN" xfId="358"/>
    <cellStyle name="T_cham trung bay yao smart milk ck 2 mien Bac_Book1_Mau_bao_cao_XNT_NVTK_tai_NPP 21.7" xfId="359"/>
    <cellStyle name="T_cham trung bay yao smart milk ck 2 mien Bac_Copy of Mau_bao_cao_XNT_NVTK_tai_NPP" xfId="360"/>
    <cellStyle name="T_cham trung bay yao smart milk ck 2 mien Bac_ĐƠN ĐẶT HÀNG VNM" xfId="361"/>
    <cellStyle name="T_cham trung bay yao smart milk ck 2 mien Bac_F4_5_6__Bao_cao_tai_NPP BICH TIEN" xfId="362"/>
    <cellStyle name="T_cham trung bay yao smart milk ck 2 mien Bac_form__moi__bao_cao_ngay_NEW_AGAIN" xfId="363"/>
    <cellStyle name="T_cham trung bay yao smart milk ck 2 mien Bac_Mau -bao_cao_XNT_NVTK_tai_NPP 19.7" xfId="364"/>
    <cellStyle name="T_cham trung bay yao smart milk ck 2 mien Bac_Mau_bao_cao_XNT_NVTK_tai_NPP 21.7" xfId="365"/>
    <cellStyle name="T_cham trung bay yao smart milk ck 2 mien Bac_Mau_bao_cao_XNT_NVTK_tai_NPP 3.7" xfId="366"/>
    <cellStyle name="T_cham trung bay yao smart milk ck 2 mien Bac_Mau_bao_cao_XNT_NVTK_tai_NPP 3.7_1" xfId="367"/>
    <cellStyle name="T_CLB_CK9_10_11_DOT_2_va_CK_12_13_gui_lai" xfId="368"/>
    <cellStyle name="T_Copy of Mau_bao_cao_XNT_NVTK_tai_NPP" xfId="369"/>
    <cellStyle name="T_Danh sach chua nop bcao trung bay CK 1 co ke tinh den 1-3-06" xfId="370"/>
    <cellStyle name="T_danh sach chua nop bcao trung bay sua chua  tinh den 1-3-06" xfId="371"/>
    <cellStyle name="T_danh sach chua nop bcao trung bay sua chua  tinh den 1-3-06_Book1" xfId="372"/>
    <cellStyle name="T_danh sach chua nop bcao trung bay sua chua  tinh den 1-3-06_Book1_F4_5_6__Bao_cao_tai_NPP BICH TIEN" xfId="373"/>
    <cellStyle name="T_danh sach chua nop bcao trung bay sua chua  tinh den 1-3-06_Book1_Mau_bao_cao_XNT_NVTK_tai_NPP 21.7" xfId="374"/>
    <cellStyle name="T_danh sach chua nop bcao trung bay sua chua  tinh den 1-3-06_Copy of Mau_bao_cao_XNT_NVTK_tai_NPP" xfId="375"/>
    <cellStyle name="T_danh sach chua nop bcao trung bay sua chua  tinh den 1-3-06_ĐƠN ĐẶT HÀNG VNM" xfId="376"/>
    <cellStyle name="T_danh sach chua nop bcao trung bay sua chua  tinh den 1-3-06_F4_5_6__Bao_cao_tai_NPP BICH TIEN" xfId="377"/>
    <cellStyle name="T_danh sach chua nop bcao trung bay sua chua  tinh den 1-3-06_form__moi__bao_cao_ngay_NEW_AGAIN" xfId="378"/>
    <cellStyle name="T_danh sach chua nop bcao trung bay sua chua  tinh den 1-3-06_Mau -bao_cao_XNT_NVTK_tai_NPP 19.7" xfId="379"/>
    <cellStyle name="T_danh sach chua nop bcao trung bay sua chua  tinh den 1-3-06_Mau_bao_cao_XNT_NVTK_tai_NPP 21.7" xfId="380"/>
    <cellStyle name="T_danh sach chua nop bcao trung bay sua chua  tinh den 1-3-06_Mau_bao_cao_XNT_NVTK_tai_NPP 3.7" xfId="381"/>
    <cellStyle name="T_danh sach chua nop bcao trung bay sua chua  tinh den 1-3-06_Mau_bao_cao_XNT_NVTK_tai_NPP 3.7_1" xfId="382"/>
    <cellStyle name="T_Danh sach KH TB MilkYomilk Yao  Smart chu ky 2-Vinh Thang" xfId="383"/>
    <cellStyle name="T_Danh sach KH TB MilkYomilk Yao  Smart chu ky 2-Vinh Thang_Book1" xfId="384"/>
    <cellStyle name="T_Danh sach KH TB MilkYomilk Yao  Smart chu ky 2-Vinh Thang_Book1_F4_5_6__Bao_cao_tai_NPP BICH TIEN" xfId="385"/>
    <cellStyle name="T_Danh sach KH TB MilkYomilk Yao  Smart chu ky 2-Vinh Thang_Book1_Mau_bao_cao_XNT_NVTK_tai_NPP 21.7" xfId="386"/>
    <cellStyle name="T_Danh sach KH TB MilkYomilk Yao  Smart chu ky 2-Vinh Thang_Copy of Mau_bao_cao_XNT_NVTK_tai_NPP" xfId="387"/>
    <cellStyle name="T_Danh sach KH TB MilkYomilk Yao  Smart chu ky 2-Vinh Thang_ĐƠN ĐẶT HÀNG VNM" xfId="388"/>
    <cellStyle name="T_Danh sach KH TB MilkYomilk Yao  Smart chu ky 2-Vinh Thang_F4_5_6__Bao_cao_tai_NPP BICH TIEN" xfId="389"/>
    <cellStyle name="T_Danh sach KH TB MilkYomilk Yao  Smart chu ky 2-Vinh Thang_form__moi__bao_cao_ngay_NEW_AGAIN" xfId="390"/>
    <cellStyle name="T_Danh sach KH TB MilkYomilk Yao  Smart chu ky 2-Vinh Thang_Mau -bao_cao_XNT_NVTK_tai_NPP 19.7" xfId="391"/>
    <cellStyle name="T_Danh sach KH TB MilkYomilk Yao  Smart chu ky 2-Vinh Thang_Mau_bao_cao_XNT_NVTK_tai_NPP 21.7" xfId="392"/>
    <cellStyle name="T_Danh sach KH TB MilkYomilk Yao  Smart chu ky 2-Vinh Thang_Mau_bao_cao_XNT_NVTK_tai_NPP 3.7" xfId="393"/>
    <cellStyle name="T_Danh sach KH TB MilkYomilk Yao  Smart chu ky 2-Vinh Thang_Mau_bao_cao_XNT_NVTK_tai_NPP 3.7_1" xfId="394"/>
    <cellStyle name="T_Danh sach KH trung bay MilkYomilk co ke chu ky 2-Vinh Thang" xfId="395"/>
    <cellStyle name="T_Danh sach KH trung bay MilkYomilk co ke chu ky 2-Vinh Thang_Book1" xfId="396"/>
    <cellStyle name="T_Danh sach KH trung bay MilkYomilk co ke chu ky 2-Vinh Thang_Book1_F4_5_6__Bao_cao_tai_NPP BICH TIEN" xfId="397"/>
    <cellStyle name="T_Danh sach KH trung bay MilkYomilk co ke chu ky 2-Vinh Thang_Book1_Mau_bao_cao_XNT_NVTK_tai_NPP 21.7" xfId="398"/>
    <cellStyle name="T_Danh sach KH trung bay MilkYomilk co ke chu ky 2-Vinh Thang_Copy of Mau_bao_cao_XNT_NVTK_tai_NPP" xfId="399"/>
    <cellStyle name="T_Danh sach KH trung bay MilkYomilk co ke chu ky 2-Vinh Thang_ĐƠN ĐẶT HÀNG VNM" xfId="400"/>
    <cellStyle name="T_Danh sach KH trung bay MilkYomilk co ke chu ky 2-Vinh Thang_F4_5_6__Bao_cao_tai_NPP BICH TIEN" xfId="401"/>
    <cellStyle name="T_Danh sach KH trung bay MilkYomilk co ke chu ky 2-Vinh Thang_form__moi__bao_cao_ngay_NEW_AGAIN" xfId="402"/>
    <cellStyle name="T_Danh sach KH trung bay MilkYomilk co ke chu ky 2-Vinh Thang_Mau -bao_cao_XNT_NVTK_tai_NPP 19.7" xfId="403"/>
    <cellStyle name="T_Danh sach KH trung bay MilkYomilk co ke chu ky 2-Vinh Thang_Mau_bao_cao_XNT_NVTK_tai_NPP 21.7" xfId="404"/>
    <cellStyle name="T_Danh sach KH trung bay MilkYomilk co ke chu ky 2-Vinh Thang_Mau_bao_cao_XNT_NVTK_tai_NPP 3.7" xfId="405"/>
    <cellStyle name="T_Danh sach KH trung bay MilkYomilk co ke chu ky 2-Vinh Thang_Mau_bao_cao_XNT_NVTK_tai_NPP 3.7_1" xfId="406"/>
    <cellStyle name="T_Danh sach MilkYomilk CK2 M.Bac cap nhat21-02-06 lai HANOI" xfId="407"/>
    <cellStyle name="T_ĐƠN ĐẶT HÀNG VNM" xfId="408"/>
    <cellStyle name="T_DS KH  CLB da nhan va chua nhan tien theo ket qua tra cua cty Chu ky 111213-Vinh Thang" xfId="409"/>
    <cellStyle name="T_DSACH MILK YO MILK CK 2 M.BAC" xfId="410"/>
    <cellStyle name="T_DSACH MILK YO MILK CK 2 M.BAC_Book1" xfId="411"/>
    <cellStyle name="T_DSACH MILK YO MILK CK 2 M.BAC_Book1_F4_5_6__Bao_cao_tai_NPP BICH TIEN" xfId="412"/>
    <cellStyle name="T_DSACH MILK YO MILK CK 2 M.BAC_Book1_Mau_bao_cao_XNT_NVTK_tai_NPP 21.7" xfId="413"/>
    <cellStyle name="T_DSACH MILK YO MILK CK 2 M.BAC_Copy of Mau_bao_cao_XNT_NVTK_tai_NPP" xfId="414"/>
    <cellStyle name="T_DSACH MILK YO MILK CK 2 M.BAC_ĐƠN ĐẶT HÀNG VNM" xfId="415"/>
    <cellStyle name="T_DSACH MILK YO MILK CK 2 M.BAC_F4_5_6__Bao_cao_tai_NPP BICH TIEN" xfId="416"/>
    <cellStyle name="T_DSACH MILK YO MILK CK 2 M.BAC_form__moi__bao_cao_ngay_NEW_AGAIN" xfId="417"/>
    <cellStyle name="T_DSACH MILK YO MILK CK 2 M.BAC_Mau -bao_cao_XNT_NVTK_tai_NPP 19.7" xfId="418"/>
    <cellStyle name="T_DSACH MILK YO MILK CK 2 M.BAC_Mau_bao_cao_XNT_NVTK_tai_NPP 21.7" xfId="419"/>
    <cellStyle name="T_DSACH MILK YO MILK CK 2 M.BAC_Mau_bao_cao_XNT_NVTK_tai_NPP 3.7" xfId="420"/>
    <cellStyle name="T_DSACH MILK YO MILK CK 2 M.BAC_Mau_bao_cao_XNT_NVTK_tai_NPP 3.7_1" xfId="421"/>
    <cellStyle name="T_DSKH Tbay Milk , Yomilk CK 2 Vu Thi Hanh" xfId="422"/>
    <cellStyle name="T_DSKH Tbay Milk , Yomilk CK 2 Vu Thi Hanh_Book1" xfId="423"/>
    <cellStyle name="T_DSKH Tbay Milk , Yomilk CK 2 Vu Thi Hanh_Book1_F4_5_6__Bao_cao_tai_NPP BICH TIEN" xfId="424"/>
    <cellStyle name="T_DSKH Tbay Milk , Yomilk CK 2 Vu Thi Hanh_Book1_Mau_bao_cao_XNT_NVTK_tai_NPP 21.7" xfId="425"/>
    <cellStyle name="T_DSKH Tbay Milk , Yomilk CK 2 Vu Thi Hanh_Copy of Mau_bao_cao_XNT_NVTK_tai_NPP" xfId="426"/>
    <cellStyle name="T_DSKH Tbay Milk , Yomilk CK 2 Vu Thi Hanh_ĐƠN ĐẶT HÀNG VNM" xfId="427"/>
    <cellStyle name="T_DSKH Tbay Milk , Yomilk CK 2 Vu Thi Hanh_F4_5_6__Bao_cao_tai_NPP BICH TIEN" xfId="428"/>
    <cellStyle name="T_DSKH Tbay Milk , Yomilk CK 2 Vu Thi Hanh_form__moi__bao_cao_ngay_NEW_AGAIN" xfId="429"/>
    <cellStyle name="T_DSKH Tbay Milk , Yomilk CK 2 Vu Thi Hanh_Mau -bao_cao_XNT_NVTK_tai_NPP 19.7" xfId="430"/>
    <cellStyle name="T_DSKH Tbay Milk , Yomilk CK 2 Vu Thi Hanh_Mau_bao_cao_XNT_NVTK_tai_NPP 21.7" xfId="431"/>
    <cellStyle name="T_DSKH Tbay Milk , Yomilk CK 2 Vu Thi Hanh_Mau_bao_cao_XNT_NVTK_tai_NPP 3.7" xfId="432"/>
    <cellStyle name="T_DSKH Tbay Milk , Yomilk CK 2 Vu Thi Hanh_Mau_bao_cao_XNT_NVTK_tai_NPP 3.7_1" xfId="433"/>
    <cellStyle name="T_F4_5_6__Bao_cao_tai_NPP BICH TIEN" xfId="434"/>
    <cellStyle name="T_form ton kho CK 2 tuan 8" xfId="435"/>
    <cellStyle name="T_form ton kho CK 2 tuan 8_Book1" xfId="436"/>
    <cellStyle name="T_form ton kho CK 2 tuan 8_Book1_F4_5_6__Bao_cao_tai_NPP BICH TIEN" xfId="437"/>
    <cellStyle name="T_form ton kho CK 2 tuan 8_Book1_Mau_bao_cao_XNT_NVTK_tai_NPP 21.7" xfId="438"/>
    <cellStyle name="T_form ton kho CK 2 tuan 8_Copy of Mau_bao_cao_XNT_NVTK_tai_NPP" xfId="439"/>
    <cellStyle name="T_form ton kho CK 2 tuan 8_ĐƠN ĐẶT HÀNG VNM" xfId="440"/>
    <cellStyle name="T_form ton kho CK 2 tuan 8_F4_5_6__Bao_cao_tai_NPP BICH TIEN" xfId="441"/>
    <cellStyle name="T_form ton kho CK 2 tuan 8_form__moi__bao_cao_ngay_NEW_AGAIN" xfId="442"/>
    <cellStyle name="T_form ton kho CK 2 tuan 8_Mau -bao_cao_XNT_NVTK_tai_NPP 19.7" xfId="443"/>
    <cellStyle name="T_form ton kho CK 2 tuan 8_Mau_bao_cao_XNT_NVTK_tai_NPP 21.7" xfId="444"/>
    <cellStyle name="T_form ton kho CK 2 tuan 8_Mau_bao_cao_XNT_NVTK_tai_NPP 3.7" xfId="445"/>
    <cellStyle name="T_form ton kho CK 2 tuan 8_Mau_bao_cao_XNT_NVTK_tai_NPP 3.7_1" xfId="446"/>
    <cellStyle name="T_form__moi__bao_cao_ngay_NEW_AGAIN" xfId="447"/>
    <cellStyle name="T_Form_thanh_toan_Ho_tro_CP_Ban_va_GT_SP_VNM" xfId="448"/>
    <cellStyle name="T_form_ton_kho_tu_ck_5" xfId="449"/>
    <cellStyle name="T_HAN SU DUNG" xfId="450"/>
    <cellStyle name="T_KD - Stock WPs - NTHH" xfId="451"/>
    <cellStyle name="T_Mau -bao_cao_XNT_NVTK_tai_NPP 19.7" xfId="452"/>
    <cellStyle name="T_Mau_bao_cao_XNT_NVTK_tai_NPP 21.7" xfId="453"/>
    <cellStyle name="T_Mau_bao_cao_XNT_NVTK_tai_NPP 3.7" xfId="454"/>
    <cellStyle name="T_Mau_bao_cao_XNT_NVTK_tai_NPP 3.7_1" xfId="455"/>
    <cellStyle name="T_Mau_TONG_KET_chuong_trinh_be_milk" xfId="456"/>
    <cellStyle name="T_NPP Khanh Vinh Thai Nguyen - BC KTTB_CTrinh_TB__20_loc__Milk_Yomilk_CK1" xfId="457"/>
    <cellStyle name="T_NPP Khanh Vinh Thai Nguyen - BC KTTB_CTrinh_TB__20_loc__Milk_Yomilk_CK1_Book1" xfId="458"/>
    <cellStyle name="T_NPP Khanh Vinh Thai Nguyen - BC KTTB_CTrinh_TB__20_loc__Milk_Yomilk_CK1_Book1_F4_5_6__Bao_cao_tai_NPP BICH TIEN" xfId="459"/>
    <cellStyle name="T_NPP Khanh Vinh Thai Nguyen - BC KTTB_CTrinh_TB__20_loc__Milk_Yomilk_CK1_Book1_Mau_bao_cao_XNT_NVTK_tai_NPP 21.7" xfId="460"/>
    <cellStyle name="T_NPP Khanh Vinh Thai Nguyen - BC KTTB_CTrinh_TB__20_loc__Milk_Yomilk_CK1_Copy of Mau_bao_cao_XNT_NVTK_tai_NPP" xfId="461"/>
    <cellStyle name="T_NPP Khanh Vinh Thai Nguyen - BC KTTB_CTrinh_TB__20_loc__Milk_Yomilk_CK1_ĐƠN ĐẶT HÀNG VNM" xfId="462"/>
    <cellStyle name="T_NPP Khanh Vinh Thai Nguyen - BC KTTB_CTrinh_TB__20_loc__Milk_Yomilk_CK1_F4_5_6__Bao_cao_tai_NPP BICH TIEN" xfId="463"/>
    <cellStyle name="T_NPP Khanh Vinh Thai Nguyen - BC KTTB_CTrinh_TB__20_loc__Milk_Yomilk_CK1_form__moi__bao_cao_ngay_NEW_AGAIN" xfId="464"/>
    <cellStyle name="T_NPP Khanh Vinh Thai Nguyen - BC KTTB_CTrinh_TB__20_loc__Milk_Yomilk_CK1_Mau -bao_cao_XNT_NVTK_tai_NPP 19.7" xfId="465"/>
    <cellStyle name="T_NPP Khanh Vinh Thai Nguyen - BC KTTB_CTrinh_TB__20_loc__Milk_Yomilk_CK1_Mau_bao_cao_XNT_NVTK_tai_NPP 21.7" xfId="466"/>
    <cellStyle name="T_NPP Khanh Vinh Thai Nguyen - BC KTTB_CTrinh_TB__20_loc__Milk_Yomilk_CK1_Mau_bao_cao_XNT_NVTK_tai_NPP 3.7" xfId="467"/>
    <cellStyle name="T_NPP Khanh Vinh Thai Nguyen - BC KTTB_CTrinh_TB__20_loc__Milk_Yomilk_CK1_Mau_bao_cao_XNT_NVTK_tai_NPP 3.7_1" xfId="468"/>
    <cellStyle name="T_Sheet1" xfId="469"/>
    <cellStyle name="T_Sheet1_Book1" xfId="470"/>
    <cellStyle name="T_Sheet1_Book1_F4_5_6__Bao_cao_tai_NPP BICH TIEN" xfId="471"/>
    <cellStyle name="T_Sheet1_Book1_Mau_bao_cao_XNT_NVTK_tai_NPP 21.7" xfId="472"/>
    <cellStyle name="T_Sheet1_Copy of Mau_bao_cao_XNT_NVTK_tai_NPP" xfId="473"/>
    <cellStyle name="T_Sheet1_ĐƠN ĐẶT HÀNG VNM" xfId="474"/>
    <cellStyle name="T_Sheet1_F4_5_6__Bao_cao_tai_NPP BICH TIEN" xfId="475"/>
    <cellStyle name="T_Sheet1_form__moi__bao_cao_ngay_NEW_AGAIN" xfId="476"/>
    <cellStyle name="T_Sheet1_Mau -bao_cao_XNT_NVTK_tai_NPP 19.7" xfId="477"/>
    <cellStyle name="T_Sheet1_Mau_bao_cao_XNT_NVTK_tai_NPP 21.7" xfId="478"/>
    <cellStyle name="T_Sheet1_Mau_bao_cao_XNT_NVTK_tai_NPP 3.7" xfId="479"/>
    <cellStyle name="T_Sheet1_Mau_bao_cao_XNT_NVTK_tai_NPP 3.7_1" xfId="480"/>
    <cellStyle name="T_sua chua cham trung bay  mien Bac" xfId="481"/>
    <cellStyle name="T_sua chua cham trung bay  mien Bac_Book1" xfId="482"/>
    <cellStyle name="T_sua chua cham trung bay  mien Bac_Book1_F4_5_6__Bao_cao_tai_NPP BICH TIEN" xfId="483"/>
    <cellStyle name="T_sua chua cham trung bay  mien Bac_Book1_Mau_bao_cao_XNT_NVTK_tai_NPP 21.7" xfId="484"/>
    <cellStyle name="T_sua chua cham trung bay  mien Bac_Copy of Mau_bao_cao_XNT_NVTK_tai_NPP" xfId="485"/>
    <cellStyle name="T_sua chua cham trung bay  mien Bac_ĐƠN ĐẶT HÀNG VNM" xfId="486"/>
    <cellStyle name="T_sua chua cham trung bay  mien Bac_F4_5_6__Bao_cao_tai_NPP BICH TIEN" xfId="487"/>
    <cellStyle name="T_sua chua cham trung bay  mien Bac_form__moi__bao_cao_ngay_NEW_AGAIN" xfId="488"/>
    <cellStyle name="T_sua chua cham trung bay  mien Bac_Mau -bao_cao_XNT_NVTK_tai_NPP 19.7" xfId="489"/>
    <cellStyle name="T_sua chua cham trung bay  mien Bac_Mau_bao_cao_XNT_NVTK_tai_NPP 21.7" xfId="490"/>
    <cellStyle name="T_sua chua cham trung bay  mien Bac_Mau_bao_cao_XNT_NVTK_tai_NPP 3.7" xfId="491"/>
    <cellStyle name="T_sua chua cham trung bay  mien Bac_Mau_bao_cao_XNT_NVTK_tai_NPP 3.7_1" xfId="492"/>
    <cellStyle name="T_tong kho 31.12.06" xfId="493"/>
    <cellStyle name="T_Week21__Form_BCKM" xfId="494"/>
    <cellStyle name="Text" xfId="495"/>
    <cellStyle name="Text Indent A" xfId="496"/>
    <cellStyle name="Text Indent B" xfId="497"/>
    <cellStyle name="Text Indent C" xfId="498"/>
    <cellStyle name="th" xfId="499"/>
    <cellStyle name="þ_x001d_" xfId="500"/>
    <cellStyle name="th_Book1" xfId="501"/>
    <cellStyle name="þ_x001d__Book1" xfId="502"/>
    <cellStyle name="þ_Book1_1" xfId="503"/>
    <cellStyle name="þ_Book1_bao cao ngay 26-10-2006_sb-sd" xfId="504"/>
    <cellStyle name="þ_Book1_BAO CAO TY LE THUC HIEN DEN NGAY 21-10" xfId="505"/>
    <cellStyle name="þ_Book1_BAO CAO TY LE THUC HIEN DEN NGAY 25-10" xfId="506"/>
    <cellStyle name="þ_Copy of Mau_bao_cao_XNT_NVTK_tai_NPP" xfId="507"/>
    <cellStyle name="th_Copy of Mau_bao_cao_XNT_NVTK_tai_NPP_1" xfId="508"/>
    <cellStyle name="þ_DS Diem Le F6A 3-8" xfId="509"/>
    <cellStyle name="þ_gui DuongNXT" xfId="510"/>
    <cellStyle name="þ_x001d__Hayabusa OMTS T05" xfId="511"/>
    <cellStyle name="þ_Mau_bao_cao_XNT_NVTK_tai_NPP" xfId="512"/>
    <cellStyle name="th_Mau_bao_cao_XNT_NVTK_tai_NPP 1.7" xfId="513"/>
    <cellStyle name="þ_Mau_bao_cao_XNT_NVTK_tai_NPP 21.7_1" xfId="514"/>
    <cellStyle name="th_Mau_bao_cao_XNT_NVTK_tai_NPP 3.7" xfId="515"/>
    <cellStyle name="þ_Mau_bao_cao_XNT_NVTK_tai_NPP 3.7_1" xfId="516"/>
    <cellStyle name="th_tong kho 31.12.06" xfId="517"/>
    <cellStyle name="Thanh" xfId="518"/>
    <cellStyle name="þ_x001d_ð" xfId="519"/>
    <cellStyle name="þ_x001d_ð¤" xfId="520"/>
    <cellStyle name="þ_x001d_ð¤_x000c_" xfId="521"/>
    <cellStyle name="þ_x001d_ð¤_x000c_¯" xfId="522"/>
    <cellStyle name="þ_x001d_ð¤_x000c_¯þ_x0014_" xfId="523"/>
    <cellStyle name="þ_x001d_ð¤_x000c_¯þ_x0014__x000d_" xfId="524"/>
    <cellStyle name="þ_x001d_ð¤_x000c_¯þ_x0014__x000d_¨" xfId="525"/>
    <cellStyle name="þ_x001d_ð¤_x000c_¯þ_x0014__x000d_¨þ" xfId="526"/>
    <cellStyle name="þ_x001d_ð¤_x000c_¯þ_x0014__x000d_¨þU" xfId="527"/>
    <cellStyle name="þ_x001d_ð¤_x000c_¯þ_x0014__x000d_¨þU_x0001_" xfId="528"/>
    <cellStyle name="þ_x001d_ð¤_x000c_¯þ_x0014__x000d_¨þU_x0001_À" xfId="529"/>
    <cellStyle name="þ_x001d_ð¤_x000c_¯þ_x0014__x000d_¨þU_x0001_À_x0004_ " xfId="530"/>
    <cellStyle name="þ_x001d_ð¤_x000c_¯þ_x0014__x000d_¨þU_x0001_À_x0004_ _x0015_" xfId="531"/>
    <cellStyle name="þ_x001d_ð¤_x000c_¯þ_x0014__x000d_¨þU_x0001_À_x0004_ _x0015__x000f_" xfId="532"/>
    <cellStyle name="þ_x001d_ð¤_x000c_¯þ_x0014__x000d_¨þU_x0001_À_x0004_ _x0015__x000f__x0001_" xfId="533"/>
    <cellStyle name="þ_x001d_ð¤_x000c_¯þ_x0014__x000d_¨þU_x0001_À_x0004_ _x0015__x000f__x0001__x0001_" xfId="534"/>
    <cellStyle name="þ_x001d_ð¤_x000c_¯þ_x0014__x000d_¨þU_x0001_À_x0004_ _bao cao ngay 26-10-2006_sb-sd" xfId="535"/>
    <cellStyle name="þ_x001d_ð¤_x000c_¯þ_x0014__x000d_¨þU_x0001_À_x0004_ _x0015__bao cao ngay 26-10-2006_sb-sd" xfId="536"/>
    <cellStyle name="þ_x001d_ð¤_x000c_¯þ_x0014__x000d_¨þU_x0001_À_x0004_ _x0015__x000f__x0001__x0001__bao cao ngay 28-9" xfId="537"/>
    <cellStyle name="þ_x001d_ð¤_x000c_¯þ_x0014__x000d_¨þU_x0001_À_x0004_ _Bao cao NVTK NPP Vinh Tuyen ngay 21-09 (2)" xfId="538"/>
    <cellStyle name="þ_x001d_ð¤_x000c_¯þ_x0014__x000d_¨þU_x0001_À_x0004_ _x0015__x000f__x0001__x0001__Bao cao NVTK NPP Vinh Tuyen ngay 21-09 (2)" xfId="539"/>
    <cellStyle name="þ_x001d_ð¤_x000c_¯þ_x0014__x000d_¨þU_x0001_À_x0004_ _x0015__BAO CAO TONG HOP TINH HINH DAT HANG  NPP (1)" xfId="540"/>
    <cellStyle name="þ_x001d_ð¤_x000c_¯þ_x0014__x000d_¨þU_x0001_À_x0004_ _BAO CAO TY LE THUC HIEN DEN NGAY 21-10" xfId="541"/>
    <cellStyle name="þ_x001d_ð¤_x000c_¯þ_x0014__x000d_¨þU_x0001_À_x0004_ _x0015__BAO CAO TY LE THUC HIEN DEN NGAY 21-10" xfId="542"/>
    <cellStyle name="þ_x001d_ð¤_x000c_¯þ_x0014__x000d_¨þU_x0001_À_x0004_ _BAO CAO TY LE THUC HIEN DEN NGAY 25-10" xfId="543"/>
    <cellStyle name="þ_x001d_ð¤_x000c_¯þ_x0014__x000d_¨þU_x0001_À_x0004_ _x0015__BAO CAO TY LE THUC HIEN DEN NGAY 25-10" xfId="544"/>
    <cellStyle name="þ_x001d_ð¤_x000c_¯þ_x0014__x000d_¨þU_x0001_À_x0004_ _x0015__x000f__Book1" xfId="545"/>
    <cellStyle name="þ_x001d_ð¤_x000c_¯þ_x0014__x000d_¨þU_x0001_À_Bao cao F1_don dat hang 03.09.06 NPP Q.1" xfId="546"/>
    <cellStyle name="þ_x001d_ð¤_x000c_¯þ_x0014__bao cao ngay 26-10-2006_sb-sd" xfId="547"/>
    <cellStyle name="þ_x001d_ð¤_BC- HOANG GIA F1- 2- 06.07.06" xfId="548"/>
    <cellStyle name="þ_x001d_ðK_x000c_Fý_x001b__x000d_9ýU_x0001_Ð_x0008_¦)_x0007__x0001__x0001_" xfId="549"/>
    <cellStyle name="TitleCol" xfId="550"/>
    <cellStyle name="TitleTme" xfId="551"/>
    <cellStyle name="ts" xfId="552"/>
    <cellStyle name="UNIDAGSCode" xfId="553"/>
    <cellStyle name="UNIDAGSCode2" xfId="554"/>
    <cellStyle name="UNIDAGSCurrency" xfId="555"/>
    <cellStyle name="UNIDAGSDate" xfId="556"/>
    <cellStyle name="UNIDAGSPercent" xfId="557"/>
    <cellStyle name="UNIDAGSPercent2" xfId="558"/>
    <cellStyle name="viet" xfId="559"/>
    <cellStyle name="viet2" xfId="560"/>
    <cellStyle name="VN new romanNormal" xfId="561"/>
    <cellStyle name="VN time new roman" xfId="562"/>
    <cellStyle name="vnbo" xfId="563"/>
    <cellStyle name="vnhead1" xfId="564"/>
    <cellStyle name="vnhead2" xfId="565"/>
    <cellStyle name="vnhead3" xfId="566"/>
    <cellStyle name="vnhead4" xfId="567"/>
    <cellStyle name="vntxt1" xfId="568"/>
    <cellStyle name="vntxt2" xfId="569"/>
    <cellStyle name="Währung [0]_68574_Materialbedarfsliste" xfId="570"/>
    <cellStyle name="Währung_68574_Materialbedarfsliste" xfId="571"/>
    <cellStyle name="xuan" xfId="572"/>
    <cellStyle name="เครื่องหมายสกุลเงิน [0]_FTC_OFFER" xfId="573"/>
    <cellStyle name="เครื่องหมายสกุลเงิน_FTC_OFFER" xfId="574"/>
    <cellStyle name="ปกติ_FTC_OFFER" xfId="575"/>
    <cellStyle name=" [0.00]_ Att. 1- Cover" xfId="576"/>
    <cellStyle name="_ Att. 1- Cover" xfId="577"/>
    <cellStyle name="?_ Att. 1- Cover" xfId="578"/>
    <cellStyle name="똿뗦먛귟 [0.00]_PRODUCT DETAIL Q1" xfId="579"/>
    <cellStyle name="똿뗦먛귟_PRODUCT DETAIL Q1" xfId="580"/>
    <cellStyle name="믅됞 [0.00]_PRODUCT DETAIL Q1" xfId="581"/>
    <cellStyle name="믅됞_PRODUCT DETAIL Q1" xfId="582"/>
    <cellStyle name="백분율_95" xfId="583"/>
    <cellStyle name="뷭?_BOOKSHIP" xfId="584"/>
    <cellStyle name="콤마 [ - 유형1" xfId="585"/>
    <cellStyle name="콤마 [ - 유형2" xfId="586"/>
    <cellStyle name="콤마 [ - 유형3" xfId="587"/>
    <cellStyle name="콤마 [ - 유형4" xfId="588"/>
    <cellStyle name="콤마 [ - 유형5" xfId="589"/>
    <cellStyle name="콤마 [ - 유형6" xfId="590"/>
    <cellStyle name="콤마 [ - 유형7" xfId="591"/>
    <cellStyle name="콤마 [ - 유형8" xfId="592"/>
    <cellStyle name="콤마 [0]_ 비목별 월별기술 " xfId="593"/>
    <cellStyle name="콤마_ 비목별 월별기술 " xfId="594"/>
    <cellStyle name="통화 [0]_00ss ordersheet" xfId="595"/>
    <cellStyle name="통화_00ss ordersheet" xfId="596"/>
    <cellStyle name="표준_(정보부문)월별인원계획" xfId="597"/>
    <cellStyle name="一般_00Q3902REV.1" xfId="598"/>
    <cellStyle name="千分位[0]_00Q3902REV.1" xfId="599"/>
    <cellStyle name="千分位_00Q3902REV.1" xfId="600"/>
    <cellStyle name="桁区切り [0.00]_5 years profit and loss by Oct-12" xfId="601"/>
    <cellStyle name="桁区切り_5 years profit and loss by Oct-12" xfId="602"/>
    <cellStyle name="標準_0101全社計" xfId="603"/>
    <cellStyle name="貨幣 [0]_00Q3902REV.1" xfId="604"/>
    <cellStyle name="貨幣[0]_BRE" xfId="605"/>
    <cellStyle name="貨幣_00Q3902REV.1" xfId="606"/>
    <cellStyle name="超連結_Book1" xfId="607"/>
    <cellStyle name="通貨 [0.00]_5 years profit and loss by Oct-12" xfId="608"/>
    <cellStyle name="通貨_5 years profit and loss by Oct-12" xfId="609"/>
    <cellStyle name="隨後的超連結_Book1" xfId="6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26</xdr:col>
      <xdr:colOff>63874</xdr:colOff>
      <xdr:row>6</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7150"/>
          <a:ext cx="3283324"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26</xdr:col>
      <xdr:colOff>63874</xdr:colOff>
      <xdr:row>12</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15913474"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26</xdr:col>
      <xdr:colOff>168275</xdr:colOff>
      <xdr:row>21</xdr:row>
      <xdr:rowOff>182563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9650"/>
          <a:ext cx="3416300" cy="754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26</xdr:col>
      <xdr:colOff>168275</xdr:colOff>
      <xdr:row>70</xdr:row>
      <xdr:rowOff>182563</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82725"/>
          <a:ext cx="3416300" cy="754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7</xdr:row>
      <xdr:rowOff>228600</xdr:rowOff>
    </xdr:from>
    <xdr:to>
      <xdr:col>20</xdr:col>
      <xdr:colOff>28575</xdr:colOff>
      <xdr:row>7</xdr:row>
      <xdr:rowOff>228600</xdr:rowOff>
    </xdr:to>
    <xdr:sp macro="" textlink="">
      <xdr:nvSpPr>
        <xdr:cNvPr id="2" name="Line 1"/>
        <xdr:cNvSpPr>
          <a:spLocks noChangeShapeType="1"/>
        </xdr:cNvSpPr>
      </xdr:nvSpPr>
      <xdr:spPr bwMode="auto">
        <a:xfrm>
          <a:off x="666750" y="1733550"/>
          <a:ext cx="14573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2485</xdr:colOff>
      <xdr:row>6</xdr:row>
      <xdr:rowOff>45555</xdr:rowOff>
    </xdr:from>
    <xdr:to>
      <xdr:col>20</xdr:col>
      <xdr:colOff>12010</xdr:colOff>
      <xdr:row>9</xdr:row>
      <xdr:rowOff>182217</xdr:rowOff>
    </xdr:to>
    <xdr:pic>
      <xdr:nvPicPr>
        <xdr:cNvPr id="2" name="Picture 6" descr="Description: Logo1resized đã chỉnh sử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5" y="3903180"/>
          <a:ext cx="2295525" cy="679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f"/>
    </sheetNames>
    <sheetDataSet>
      <sheetData sheetId="0">
        <row r="2">
          <cell r="A2" t="str">
            <v>2300282474283</v>
          </cell>
          <cell r="E2" t="str">
            <v>Nguyễn Thị Mát</v>
          </cell>
          <cell r="J2" t="str">
            <v>01689991811</v>
          </cell>
          <cell r="K2" t="str">
            <v>Nữ</v>
          </cell>
          <cell r="M2" t="str">
            <v>19921118</v>
          </cell>
          <cell r="O2" t="str">
            <v>030192000157</v>
          </cell>
          <cell r="W2" t="str">
            <v>TP Hải Dương</v>
          </cell>
          <cell r="AI2" t="str">
            <v>20150922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7"/>
  <sheetViews>
    <sheetView topLeftCell="A16" zoomScale="115" zoomScaleNormal="115" workbookViewId="0">
      <selection activeCell="M3" sqref="M3"/>
    </sheetView>
  </sheetViews>
  <sheetFormatPr defaultColWidth="9.140625" defaultRowHeight="15"/>
  <cols>
    <col min="1" max="52" width="1.85546875" style="1" customWidth="1"/>
    <col min="53" max="66" width="9.140625" style="63"/>
    <col min="67" max="72" width="9.140625" style="53"/>
    <col min="73" max="16384" width="9.140625" style="1"/>
  </cols>
  <sheetData>
    <row r="1" spans="1:52" s="63" customFormat="1" ht="20.25" customHeight="1"/>
    <row r="2" spans="1:52" ht="30.75" customHeight="1">
      <c r="A2" s="226" t="s">
        <v>117</v>
      </c>
      <c r="B2" s="226"/>
      <c r="C2" s="226"/>
      <c r="D2" s="226"/>
      <c r="E2" s="226"/>
      <c r="F2" s="226"/>
      <c r="G2" s="226"/>
      <c r="H2" s="226"/>
      <c r="I2" s="226"/>
      <c r="J2" s="226"/>
      <c r="K2" s="226"/>
      <c r="L2" s="226"/>
      <c r="M2" s="227">
        <v>2300205001001</v>
      </c>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row>
    <row r="3" spans="1:52" s="63" customFormat="1" ht="22.5" customHeight="1"/>
    <row r="4" spans="1:52">
      <c r="AR4" s="1" t="s">
        <v>0</v>
      </c>
    </row>
    <row r="5" spans="1:52">
      <c r="AG5" s="1" t="s">
        <v>1</v>
      </c>
      <c r="AK5" s="3" t="str">
        <f>[1]cif!$A$2</f>
        <v>2300282474283</v>
      </c>
      <c r="AL5" s="2"/>
      <c r="AM5" s="2"/>
      <c r="AN5" s="2"/>
      <c r="AO5" s="2"/>
      <c r="AP5" s="2"/>
      <c r="AQ5" s="2"/>
      <c r="AR5" s="2"/>
      <c r="AS5" s="2"/>
      <c r="AT5" s="2"/>
      <c r="AU5" s="2"/>
      <c r="AV5" s="2"/>
      <c r="AW5" s="2"/>
      <c r="AX5" s="2"/>
      <c r="AY5" s="2"/>
      <c r="AZ5" s="2"/>
    </row>
    <row r="6" spans="1:52">
      <c r="AG6" s="51" t="s">
        <v>2</v>
      </c>
      <c r="AR6" s="225">
        <f>M2</f>
        <v>2300205001001</v>
      </c>
      <c r="AS6" s="225"/>
      <c r="AT6" s="225"/>
      <c r="AU6" s="225"/>
      <c r="AV6" s="225"/>
      <c r="AW6" s="225"/>
      <c r="AX6" s="225"/>
      <c r="AY6" s="225"/>
      <c r="AZ6" s="225"/>
    </row>
    <row r="9" spans="1:52" ht="18.75">
      <c r="A9" s="228" t="s">
        <v>3</v>
      </c>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c r="AR9" s="228"/>
      <c r="AS9" s="228"/>
      <c r="AT9" s="228"/>
      <c r="AU9" s="228"/>
      <c r="AV9" s="228"/>
      <c r="AW9" s="228"/>
      <c r="AX9" s="228"/>
      <c r="AY9" s="228"/>
      <c r="AZ9" s="228"/>
    </row>
    <row r="10" spans="1:52" ht="18.75">
      <c r="A10" s="228" t="s">
        <v>4</v>
      </c>
      <c r="B10" s="228"/>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row>
    <row r="11" spans="1:52">
      <c r="A11" s="229" t="s">
        <v>5</v>
      </c>
      <c r="B11" s="229"/>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row>
    <row r="12" spans="1:52" ht="18" customHeight="1">
      <c r="D12" s="4" t="s">
        <v>6</v>
      </c>
      <c r="U12" s="5"/>
      <c r="V12" s="2"/>
      <c r="W12" s="2"/>
      <c r="X12" s="2"/>
      <c r="Y12" s="2"/>
      <c r="Z12" s="2"/>
      <c r="AA12" s="2"/>
      <c r="AB12" s="2"/>
      <c r="AC12" s="2"/>
      <c r="AD12" s="2"/>
      <c r="AE12" s="2"/>
      <c r="AF12" s="2"/>
      <c r="AG12" s="2"/>
      <c r="AH12" s="2"/>
      <c r="AI12" s="2"/>
      <c r="AJ12" s="2"/>
      <c r="AK12" s="2"/>
      <c r="AL12" s="2"/>
    </row>
    <row r="13" spans="1:52">
      <c r="A13" s="1" t="s">
        <v>7</v>
      </c>
    </row>
    <row r="14" spans="1:52" ht="17.25" customHeight="1">
      <c r="A14" s="3" t="s">
        <v>8</v>
      </c>
    </row>
    <row r="15" spans="1:52" ht="21" customHeight="1">
      <c r="A15" s="6" t="s">
        <v>9</v>
      </c>
      <c r="B15" s="7"/>
      <c r="C15" s="7"/>
      <c r="D15" s="7"/>
      <c r="E15" s="7"/>
      <c r="F15" s="7"/>
      <c r="G15" s="7"/>
      <c r="H15" s="7"/>
      <c r="I15" s="7"/>
      <c r="J15" s="7"/>
      <c r="K15" s="7"/>
      <c r="L15" s="7"/>
      <c r="M15" s="7"/>
      <c r="N15" s="7"/>
      <c r="O15" s="7"/>
      <c r="P15" s="7"/>
      <c r="Q15" s="7"/>
      <c r="R15" s="7"/>
      <c r="S15" s="234" t="str">
        <f>[1]cif!$E$2</f>
        <v>Nguyễn Thị Mát</v>
      </c>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98"/>
      <c r="AR15" s="98"/>
      <c r="AS15" s="98"/>
      <c r="AT15" s="98"/>
      <c r="AU15" s="98"/>
      <c r="AV15" s="98"/>
      <c r="AW15" s="98"/>
      <c r="AX15" s="98"/>
      <c r="AY15" s="98"/>
      <c r="AZ15" s="99"/>
    </row>
    <row r="16" spans="1:52">
      <c r="A16" s="8" t="s">
        <v>10</v>
      </c>
      <c r="B16" s="9"/>
      <c r="C16" s="9"/>
      <c r="D16" s="9"/>
      <c r="E16" s="9"/>
      <c r="F16" s="230" t="str">
        <f>RIGHT([1]cif!$M$2,2)&amp;"/"&amp;MID([1]cif!$M$2,5,2)&amp;"/"&amp;LEFT([1]cif!$M$2,4)</f>
        <v>18/11/1992</v>
      </c>
      <c r="G16" s="230"/>
      <c r="H16" s="230"/>
      <c r="I16" s="230"/>
      <c r="J16" s="230"/>
      <c r="K16" s="230"/>
      <c r="L16" s="230"/>
      <c r="M16" s="230"/>
      <c r="N16" s="230"/>
      <c r="O16" s="9" t="s">
        <v>11</v>
      </c>
      <c r="P16" s="9"/>
      <c r="Q16" s="9"/>
      <c r="R16" s="9"/>
      <c r="S16" s="9"/>
      <c r="T16" s="9"/>
      <c r="U16" s="9"/>
      <c r="V16" s="201"/>
      <c r="W16" s="201"/>
      <c r="X16" s="201"/>
      <c r="Y16" s="201"/>
      <c r="Z16" s="201"/>
      <c r="AA16" s="201"/>
      <c r="AB16" s="201"/>
      <c r="AC16" s="9" t="s">
        <v>12</v>
      </c>
      <c r="AD16" s="9"/>
      <c r="AE16" s="9"/>
      <c r="AF16" s="9"/>
      <c r="AG16" s="9"/>
      <c r="AH16" s="9"/>
      <c r="AI16" s="9"/>
      <c r="AJ16" s="9"/>
      <c r="AK16" s="9"/>
      <c r="AL16" s="9"/>
      <c r="AM16" s="9"/>
      <c r="AN16" s="9"/>
      <c r="AO16" s="9" t="s">
        <v>13</v>
      </c>
      <c r="AP16" s="9"/>
      <c r="AQ16" s="9"/>
      <c r="AR16" s="9"/>
      <c r="AS16" s="9"/>
      <c r="AT16" s="9"/>
      <c r="AU16" s="9"/>
      <c r="AV16" s="9"/>
      <c r="AW16" s="9"/>
      <c r="AX16" s="9"/>
      <c r="AY16" s="9"/>
      <c r="AZ16" s="10"/>
    </row>
    <row r="17" spans="1:52">
      <c r="A17" s="8" t="s">
        <v>14</v>
      </c>
      <c r="B17" s="9"/>
      <c r="C17" s="9"/>
      <c r="D17" s="9"/>
      <c r="E17" s="9"/>
      <c r="F17" s="204" t="str">
        <f>[1]cif!$K$2</f>
        <v>Nữ</v>
      </c>
      <c r="G17" s="204"/>
      <c r="H17" s="204"/>
      <c r="I17" s="204"/>
      <c r="J17" s="204"/>
      <c r="K17" s="204"/>
      <c r="L17" s="9" t="s">
        <v>15</v>
      </c>
      <c r="M17" s="9"/>
      <c r="N17" s="9"/>
      <c r="O17" s="9"/>
      <c r="P17" s="9"/>
      <c r="Q17" s="204" t="s">
        <v>16</v>
      </c>
      <c r="R17" s="204"/>
      <c r="S17" s="204"/>
      <c r="T17" s="204"/>
      <c r="U17" s="204"/>
      <c r="V17" s="9" t="s">
        <v>17</v>
      </c>
      <c r="W17" s="9"/>
      <c r="X17" s="9"/>
      <c r="Y17" s="9"/>
      <c r="Z17" s="204" t="s">
        <v>18</v>
      </c>
      <c r="AA17" s="204"/>
      <c r="AB17" s="204"/>
      <c r="AC17" s="204"/>
      <c r="AD17" s="204"/>
      <c r="AE17" s="9" t="s">
        <v>19</v>
      </c>
      <c r="AF17" s="9"/>
      <c r="AG17" s="9"/>
      <c r="AH17" s="9"/>
      <c r="AI17" s="9"/>
      <c r="AJ17" s="11"/>
      <c r="AK17" s="11"/>
      <c r="AL17" s="11"/>
      <c r="AM17" s="11"/>
      <c r="AN17" s="9" t="s">
        <v>20</v>
      </c>
      <c r="AO17" s="9"/>
      <c r="AP17" s="9"/>
      <c r="AQ17" s="9"/>
      <c r="AR17" s="9"/>
      <c r="AS17" s="9"/>
      <c r="AT17" s="9"/>
      <c r="AU17" s="201" t="s">
        <v>21</v>
      </c>
      <c r="AV17" s="201"/>
      <c r="AW17" s="201"/>
      <c r="AX17" s="201"/>
      <c r="AY17" s="201"/>
      <c r="AZ17" s="202"/>
    </row>
    <row r="18" spans="1:52">
      <c r="A18" s="8" t="s">
        <v>22</v>
      </c>
      <c r="B18" s="9"/>
      <c r="C18" s="9"/>
      <c r="D18" s="9"/>
      <c r="E18" s="9"/>
      <c r="F18" s="9"/>
      <c r="G18" s="9"/>
      <c r="H18" s="9"/>
      <c r="I18" s="9"/>
      <c r="J18" s="9"/>
      <c r="K18" s="9"/>
      <c r="L18" s="233" t="str">
        <f>[1]cif!$O$2</f>
        <v>030192000157</v>
      </c>
      <c r="M18" s="233"/>
      <c r="N18" s="233"/>
      <c r="O18" s="233"/>
      <c r="P18" s="233"/>
      <c r="Q18" s="233"/>
      <c r="R18" s="233"/>
      <c r="S18" s="11" t="s">
        <v>23</v>
      </c>
      <c r="U18" s="11"/>
      <c r="V18" s="11"/>
      <c r="W18" s="11"/>
      <c r="X18" s="231" t="str">
        <f>RIGHT([1]cif!$AI$2,2)&amp;"/"&amp;MID([1]cif!$AI$2,5,2)&amp;"/"&amp;LEFT([1]cif!$AI$2,4)</f>
        <v>22/09/2015</v>
      </c>
      <c r="Y18" s="231"/>
      <c r="Z18" s="231"/>
      <c r="AA18" s="231"/>
      <c r="AB18" s="231"/>
      <c r="AC18" s="231"/>
      <c r="AD18" s="52" t="s">
        <v>24</v>
      </c>
      <c r="AE18" s="12"/>
      <c r="AH18" s="204" t="str">
        <f>IF(VLOOKUP(LEFT(L18,3),Info!$A:$C,3,0)=Info!C128,Info!C128,"CA."&amp;VLOOKUP(LEFT(L18,3),Info!$A:$C,3,0))</f>
        <v>Cục CS ĐKQL cư trú DLQG về dân cư</v>
      </c>
      <c r="AI18" s="204"/>
      <c r="AJ18" s="204"/>
      <c r="AK18" s="204"/>
      <c r="AL18" s="204"/>
      <c r="AM18" s="204"/>
      <c r="AN18" s="204"/>
      <c r="AO18" s="204"/>
      <c r="AP18" s="204"/>
      <c r="AQ18" s="204"/>
      <c r="AR18" s="204"/>
      <c r="AS18" s="204"/>
      <c r="AT18" s="204"/>
      <c r="AU18" s="204"/>
      <c r="AV18" s="204"/>
      <c r="AW18" s="204"/>
      <c r="AX18" s="204"/>
      <c r="AY18" s="204"/>
      <c r="AZ18" s="232"/>
    </row>
    <row r="19" spans="1:52">
      <c r="A19" s="8" t="s">
        <v>25</v>
      </c>
      <c r="B19" s="9"/>
      <c r="C19" s="9"/>
      <c r="D19" s="9"/>
      <c r="E19" s="9"/>
      <c r="F19" s="9"/>
      <c r="G19" s="9"/>
      <c r="H19" s="9"/>
      <c r="I19" s="9"/>
      <c r="J19" s="9"/>
      <c r="K19" s="9"/>
      <c r="L19" s="9"/>
      <c r="M19" s="9"/>
      <c r="N19" s="9"/>
      <c r="O19" s="9"/>
      <c r="P19" s="9"/>
      <c r="Q19" s="9"/>
      <c r="R19" s="9"/>
      <c r="S19" s="9"/>
      <c r="T19" s="9"/>
      <c r="U19" s="9"/>
      <c r="V19" s="9"/>
      <c r="W19" s="9"/>
      <c r="X19" s="9"/>
      <c r="Y19" s="9"/>
      <c r="Z19" s="9"/>
      <c r="AA19" s="9" t="s">
        <v>23</v>
      </c>
      <c r="AB19" s="9"/>
      <c r="AC19" s="9"/>
      <c r="AD19" s="9"/>
      <c r="AE19" s="9"/>
      <c r="AF19" s="9"/>
      <c r="AG19" s="9"/>
      <c r="AH19" s="9"/>
      <c r="AI19" s="9"/>
      <c r="AJ19" s="9"/>
      <c r="AK19" s="9" t="s">
        <v>24</v>
      </c>
      <c r="AL19" s="9"/>
      <c r="AM19" s="9"/>
      <c r="AN19" s="9"/>
      <c r="AO19" s="9"/>
      <c r="AP19" s="9"/>
      <c r="AQ19" s="9"/>
      <c r="AR19" s="9"/>
      <c r="AS19" s="9"/>
      <c r="AT19" s="9"/>
      <c r="AU19" s="9"/>
      <c r="AV19" s="9"/>
      <c r="AW19" s="9"/>
      <c r="AX19" s="9"/>
      <c r="AY19" s="9"/>
      <c r="AZ19" s="10"/>
    </row>
    <row r="20" spans="1:52">
      <c r="A20" s="8" t="s">
        <v>26</v>
      </c>
      <c r="B20" s="9"/>
      <c r="C20" s="9"/>
      <c r="D20" s="9"/>
      <c r="E20" s="83" t="str">
        <f>[1]cif!$J$2</f>
        <v>01689991811</v>
      </c>
      <c r="F20" s="83"/>
      <c r="G20" s="83"/>
      <c r="H20" s="83"/>
      <c r="I20" s="83"/>
      <c r="J20" s="83"/>
      <c r="K20" s="83"/>
      <c r="L20" s="83"/>
      <c r="M20" s="9" t="s">
        <v>27</v>
      </c>
      <c r="N20" s="9"/>
      <c r="O20" s="9"/>
      <c r="P20" s="9"/>
      <c r="Q20" s="9"/>
      <c r="R20" s="9"/>
      <c r="S20" s="9"/>
      <c r="T20" s="9"/>
      <c r="U20" s="9"/>
      <c r="V20" s="9"/>
      <c r="W20" s="9"/>
      <c r="X20" s="9"/>
      <c r="Y20" s="9"/>
      <c r="Z20" s="9" t="s">
        <v>28</v>
      </c>
      <c r="AA20" s="9"/>
      <c r="AB20" s="9"/>
      <c r="AC20" s="9"/>
      <c r="AD20" s="9"/>
      <c r="AE20" s="9"/>
      <c r="AF20" s="9"/>
      <c r="AG20" s="9"/>
      <c r="AH20" s="9"/>
      <c r="AI20" s="9"/>
      <c r="AJ20" s="9"/>
      <c r="AK20" s="9" t="s">
        <v>29</v>
      </c>
      <c r="AL20" s="9"/>
      <c r="AM20" s="9"/>
      <c r="AN20" s="9"/>
      <c r="AO20" s="9"/>
      <c r="AP20" s="9"/>
      <c r="AQ20" s="9"/>
      <c r="AR20" s="9"/>
      <c r="AS20" s="9"/>
      <c r="AT20" s="9"/>
      <c r="AU20" s="9"/>
      <c r="AV20" s="9"/>
      <c r="AW20" s="9"/>
      <c r="AX20" s="9"/>
      <c r="AY20" s="9"/>
      <c r="AZ20" s="10"/>
    </row>
    <row r="21" spans="1:52">
      <c r="A21" s="8" t="s">
        <v>30</v>
      </c>
      <c r="B21" s="9"/>
      <c r="C21" s="9"/>
      <c r="D21" s="9"/>
      <c r="E21" s="9"/>
      <c r="F21" s="9"/>
      <c r="G21" s="9"/>
      <c r="H21" s="9"/>
      <c r="I21" s="9"/>
      <c r="J21" s="9"/>
      <c r="K21" s="9"/>
      <c r="L21" s="9"/>
      <c r="M21" s="9"/>
      <c r="N21" s="9"/>
      <c r="O21" s="9"/>
      <c r="P21" s="9"/>
      <c r="Q21" s="9"/>
      <c r="R21" s="9"/>
      <c r="S21" s="9"/>
      <c r="T21" s="9"/>
      <c r="U21" s="9"/>
      <c r="V21" s="9"/>
      <c r="W21" s="9"/>
      <c r="X21" s="9"/>
      <c r="Y21" s="9"/>
      <c r="Z21" s="204" t="str">
        <f>[1]cif!$W$2&amp;", "&amp;[1]cif!$X$2&amp;", "&amp;[1]cif!$Y$2</f>
        <v xml:space="preserve">TP Hải Dương, , </v>
      </c>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32"/>
    </row>
    <row r="22" spans="1:52">
      <c r="A22" s="8" t="s">
        <v>31</v>
      </c>
      <c r="B22" s="9"/>
      <c r="C22" s="9"/>
      <c r="D22" s="9"/>
      <c r="E22" s="9"/>
      <c r="F22" s="9"/>
      <c r="G22" s="9"/>
      <c r="H22" s="9"/>
      <c r="I22" s="9"/>
      <c r="J22" s="9"/>
      <c r="K22" s="9"/>
      <c r="L22" s="9"/>
      <c r="M22" s="9"/>
      <c r="N22" s="9"/>
      <c r="O22" s="204" t="str">
        <f>Z21</f>
        <v xml:space="preserve">TP Hải Dương, , </v>
      </c>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32"/>
    </row>
    <row r="23" spans="1:52">
      <c r="A23" s="200" t="s">
        <v>32</v>
      </c>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2"/>
    </row>
    <row r="24" spans="1:52" ht="22.5" customHeight="1">
      <c r="A24" s="13" t="s">
        <v>33</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5"/>
    </row>
    <row r="25" spans="1:52">
      <c r="A25" s="200" t="s">
        <v>34</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2"/>
    </row>
    <row r="26" spans="1:52">
      <c r="A26" s="200" t="s">
        <v>35</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2"/>
    </row>
    <row r="27" spans="1:52">
      <c r="A27" s="200" t="s">
        <v>36</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2"/>
    </row>
    <row r="28" spans="1:52">
      <c r="A28" s="200" t="s">
        <v>37</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2"/>
    </row>
    <row r="29" spans="1:52">
      <c r="A29" s="200" t="s">
        <v>38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2"/>
    </row>
    <row r="30" spans="1:52">
      <c r="A30" s="200" t="s">
        <v>39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2"/>
    </row>
    <row r="31" spans="1:52">
      <c r="A31" s="200" t="s">
        <v>40</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2"/>
    </row>
    <row r="32" spans="1:52">
      <c r="A32" s="200" t="s">
        <v>41</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2"/>
    </row>
    <row r="33" spans="1:52" ht="22.5" customHeight="1">
      <c r="A33" s="218" t="s">
        <v>42</v>
      </c>
      <c r="B33" s="219"/>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20"/>
    </row>
    <row r="34" spans="1:52" ht="22.5" customHeight="1">
      <c r="A34" s="221" t="s">
        <v>43</v>
      </c>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c r="AU34" s="221"/>
      <c r="AV34" s="221"/>
      <c r="AW34" s="221"/>
      <c r="AX34" s="221"/>
      <c r="AY34" s="221"/>
      <c r="AZ34" s="221"/>
    </row>
    <row r="35" spans="1:52" ht="15.75">
      <c r="A35" s="222" t="s">
        <v>44</v>
      </c>
      <c r="B35" s="223"/>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223"/>
      <c r="AK35" s="223"/>
      <c r="AL35" s="223"/>
      <c r="AM35" s="223"/>
      <c r="AN35" s="223"/>
      <c r="AO35" s="223"/>
      <c r="AP35" s="223"/>
      <c r="AQ35" s="223"/>
      <c r="AR35" s="223"/>
      <c r="AS35" s="223"/>
      <c r="AT35" s="223"/>
      <c r="AU35" s="223"/>
      <c r="AV35" s="223"/>
      <c r="AW35" s="223"/>
      <c r="AX35" s="223"/>
      <c r="AY35" s="223"/>
      <c r="AZ35" s="224"/>
    </row>
    <row r="36" spans="1:52" ht="15.75">
      <c r="A36" s="211" t="s">
        <v>45</v>
      </c>
      <c r="B36" s="212"/>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3"/>
    </row>
    <row r="37" spans="1:52">
      <c r="A37" s="211" t="s">
        <v>46</v>
      </c>
      <c r="B37" s="212"/>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3"/>
    </row>
    <row r="38" spans="1:52" ht="15.75">
      <c r="A38" s="211" t="s">
        <v>47</v>
      </c>
      <c r="B38" s="212"/>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3"/>
    </row>
    <row r="39" spans="1:52">
      <c r="A39" s="16" t="s">
        <v>48</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7"/>
    </row>
    <row r="40" spans="1:52" ht="15.75">
      <c r="A40" s="16" t="s">
        <v>49</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7"/>
    </row>
    <row r="41" spans="1:52">
      <c r="A41" s="211" t="s">
        <v>50</v>
      </c>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3"/>
    </row>
    <row r="42" spans="1:52">
      <c r="A42" s="211" t="s">
        <v>51</v>
      </c>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c r="AV42" s="212"/>
      <c r="AW42" s="212"/>
      <c r="AX42" s="212"/>
      <c r="AY42" s="212"/>
      <c r="AZ42" s="213"/>
    </row>
    <row r="43" spans="1:52" ht="15.75">
      <c r="A43" s="211" t="s">
        <v>52</v>
      </c>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3"/>
    </row>
    <row r="44" spans="1:52">
      <c r="A44" s="211" t="s">
        <v>53</v>
      </c>
      <c r="B44" s="212"/>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3"/>
    </row>
    <row r="45" spans="1:52">
      <c r="A45" s="211" t="s">
        <v>54</v>
      </c>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3"/>
    </row>
    <row r="46" spans="1:52">
      <c r="A46" s="211" t="s">
        <v>55</v>
      </c>
      <c r="B46" s="212"/>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3"/>
    </row>
    <row r="47" spans="1:52" ht="17.25">
      <c r="A47" s="211" t="s">
        <v>56</v>
      </c>
      <c r="B47" s="212"/>
      <c r="C47" s="212"/>
      <c r="D47" s="212"/>
      <c r="E47" s="212"/>
      <c r="F47" s="212"/>
      <c r="G47" s="212"/>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3"/>
    </row>
    <row r="48" spans="1:52" ht="17.25">
      <c r="A48" s="206" t="s">
        <v>57</v>
      </c>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14"/>
    </row>
    <row r="49" spans="1:52">
      <c r="A49" s="18"/>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20"/>
    </row>
    <row r="50" spans="1:52" ht="15.75">
      <c r="A50" s="21" t="s">
        <v>58</v>
      </c>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3"/>
    </row>
    <row r="51" spans="1:52" ht="15.75">
      <c r="A51" s="13" t="s">
        <v>59</v>
      </c>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24" t="s">
        <v>60</v>
      </c>
      <c r="AD51" s="14"/>
      <c r="AE51" s="14"/>
      <c r="AF51" s="14"/>
      <c r="AG51" s="14"/>
      <c r="AH51" s="14"/>
      <c r="AI51" s="14"/>
      <c r="AJ51" s="14"/>
      <c r="AK51" s="14"/>
      <c r="AL51" s="14"/>
      <c r="AM51" s="14"/>
      <c r="AN51" s="14"/>
      <c r="AO51" s="14"/>
      <c r="AP51" s="14"/>
      <c r="AQ51" s="14"/>
      <c r="AR51" s="14"/>
      <c r="AS51" s="14"/>
      <c r="AT51" s="14"/>
      <c r="AU51" s="14"/>
      <c r="AV51" s="14"/>
      <c r="AW51" s="14"/>
      <c r="AX51" s="14"/>
      <c r="AY51" s="14"/>
      <c r="AZ51" s="15"/>
    </row>
    <row r="52" spans="1:52" ht="15.75">
      <c r="A52" s="13" t="s">
        <v>61</v>
      </c>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5"/>
    </row>
    <row r="53" spans="1:52">
      <c r="A53" s="13" t="s">
        <v>62</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5"/>
    </row>
    <row r="54" spans="1:52">
      <c r="A54" s="13" t="s">
        <v>63</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5"/>
    </row>
    <row r="55" spans="1:52" ht="15.75">
      <c r="A55" s="13" t="s">
        <v>64</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5"/>
    </row>
    <row r="56" spans="1:52" ht="15.75">
      <c r="A56" s="13" t="s">
        <v>65</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5"/>
    </row>
    <row r="57" spans="1:52">
      <c r="A57" s="13" t="s">
        <v>66</v>
      </c>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5"/>
    </row>
    <row r="58" spans="1:52" ht="15.75">
      <c r="A58" s="25" t="s">
        <v>67</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7"/>
    </row>
    <row r="59" spans="1:52">
      <c r="A59" s="1" t="s">
        <v>68</v>
      </c>
    </row>
    <row r="60" spans="1:52" ht="15.75">
      <c r="A60" s="21" t="s">
        <v>69</v>
      </c>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3"/>
    </row>
    <row r="61" spans="1:52" ht="15.75">
      <c r="A61" s="215" t="s">
        <v>70</v>
      </c>
      <c r="B61" s="216"/>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7"/>
    </row>
    <row r="62" spans="1:52" ht="15.75">
      <c r="A62" s="208" t="s">
        <v>71</v>
      </c>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10"/>
    </row>
    <row r="63" spans="1:52" ht="15.75">
      <c r="A63" s="208" t="s">
        <v>72</v>
      </c>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10"/>
    </row>
    <row r="64" spans="1:52" ht="16.5">
      <c r="A64" s="208" t="s">
        <v>73</v>
      </c>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10"/>
    </row>
    <row r="65" spans="1:52" ht="15.75">
      <c r="A65" s="165" t="s">
        <v>74</v>
      </c>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7"/>
    </row>
    <row r="66" spans="1:52">
      <c r="A66" s="3" t="s">
        <v>75</v>
      </c>
      <c r="K66" s="14"/>
      <c r="L66" s="14"/>
      <c r="M66" s="14"/>
      <c r="N66" s="14"/>
      <c r="O66" s="14"/>
      <c r="P66" s="14"/>
      <c r="Q66" s="14"/>
      <c r="R66" s="14"/>
      <c r="S66" s="14"/>
      <c r="T66" s="14"/>
    </row>
    <row r="67" spans="1:52">
      <c r="A67" s="168" t="s">
        <v>76</v>
      </c>
      <c r="B67" s="169"/>
      <c r="C67" s="169"/>
      <c r="D67" s="169"/>
      <c r="E67" s="169"/>
      <c r="F67" s="169"/>
      <c r="G67" s="169"/>
      <c r="H67" s="169"/>
      <c r="I67" s="169"/>
      <c r="J67" s="170"/>
      <c r="K67" s="177" t="s">
        <v>77</v>
      </c>
      <c r="L67" s="178"/>
      <c r="M67" s="178"/>
      <c r="N67" s="178"/>
      <c r="O67" s="178"/>
      <c r="P67" s="178"/>
      <c r="Q67" s="178"/>
      <c r="R67" s="178"/>
      <c r="S67" s="178"/>
      <c r="T67" s="178"/>
      <c r="U67" s="178"/>
      <c r="V67" s="178"/>
      <c r="W67" s="178"/>
      <c r="X67" s="178"/>
      <c r="Y67" s="178"/>
      <c r="Z67" s="178"/>
      <c r="AA67" s="178"/>
      <c r="AB67" s="178"/>
      <c r="AC67" s="178"/>
      <c r="AD67" s="179"/>
      <c r="AE67" s="177" t="s">
        <v>78</v>
      </c>
      <c r="AF67" s="178"/>
      <c r="AG67" s="178"/>
      <c r="AH67" s="178"/>
      <c r="AI67" s="178"/>
      <c r="AJ67" s="178"/>
      <c r="AK67" s="178"/>
      <c r="AL67" s="178"/>
      <c r="AM67" s="178"/>
      <c r="AN67" s="178"/>
      <c r="AO67" s="178"/>
      <c r="AP67" s="178"/>
      <c r="AQ67" s="178"/>
      <c r="AR67" s="178"/>
      <c r="AS67" s="178"/>
      <c r="AT67" s="178"/>
      <c r="AU67" s="178"/>
      <c r="AV67" s="178"/>
      <c r="AW67" s="178"/>
      <c r="AX67" s="178"/>
      <c r="AY67" s="178"/>
      <c r="AZ67" s="179"/>
    </row>
    <row r="68" spans="1:52">
      <c r="A68" s="171"/>
      <c r="B68" s="172"/>
      <c r="C68" s="172"/>
      <c r="D68" s="172"/>
      <c r="E68" s="172"/>
      <c r="F68" s="172"/>
      <c r="G68" s="172"/>
      <c r="H68" s="172"/>
      <c r="I68" s="172"/>
      <c r="J68" s="173"/>
      <c r="K68" s="28"/>
      <c r="L68" s="29"/>
      <c r="M68" s="29"/>
      <c r="N68" s="29"/>
      <c r="O68" s="29"/>
      <c r="P68" s="29"/>
      <c r="Q68" s="29"/>
      <c r="R68" s="29"/>
      <c r="S68" s="29"/>
      <c r="T68" s="30"/>
      <c r="U68" s="28"/>
      <c r="V68" s="29"/>
      <c r="W68" s="29"/>
      <c r="X68" s="29"/>
      <c r="Y68" s="29"/>
      <c r="Z68" s="29"/>
      <c r="AA68" s="29"/>
      <c r="AB68" s="29"/>
      <c r="AC68" s="29"/>
      <c r="AD68" s="30"/>
      <c r="AE68" s="21"/>
      <c r="AF68" s="22"/>
      <c r="AG68" s="22"/>
      <c r="AH68" s="22"/>
      <c r="AI68" s="22"/>
      <c r="AJ68" s="22"/>
      <c r="AK68" s="22"/>
      <c r="AL68" s="22"/>
      <c r="AM68" s="22"/>
      <c r="AN68" s="22"/>
      <c r="AO68" s="23"/>
      <c r="AP68" s="21"/>
      <c r="AQ68" s="22"/>
      <c r="AR68" s="22"/>
      <c r="AS68" s="22"/>
      <c r="AT68" s="22"/>
      <c r="AU68" s="22"/>
      <c r="AV68" s="22"/>
      <c r="AW68" s="22"/>
      <c r="AX68" s="22"/>
      <c r="AY68" s="22"/>
      <c r="AZ68" s="23"/>
    </row>
    <row r="69" spans="1:52">
      <c r="A69" s="171"/>
      <c r="B69" s="172"/>
      <c r="C69" s="172"/>
      <c r="D69" s="172"/>
      <c r="E69" s="172"/>
      <c r="F69" s="172"/>
      <c r="G69" s="172"/>
      <c r="H69" s="172"/>
      <c r="I69" s="172"/>
      <c r="J69" s="173"/>
      <c r="K69" s="31"/>
      <c r="L69" s="32"/>
      <c r="M69" s="32"/>
      <c r="N69" s="32"/>
      <c r="O69" s="32"/>
      <c r="P69" s="32"/>
      <c r="Q69" s="32"/>
      <c r="R69" s="32"/>
      <c r="S69" s="32"/>
      <c r="T69" s="33"/>
      <c r="U69" s="31"/>
      <c r="V69" s="32"/>
      <c r="W69" s="32"/>
      <c r="X69" s="32"/>
      <c r="Y69" s="32"/>
      <c r="Z69" s="32"/>
      <c r="AA69" s="32"/>
      <c r="AB69" s="32"/>
      <c r="AC69" s="32"/>
      <c r="AD69" s="33"/>
      <c r="AE69" s="13"/>
      <c r="AF69" s="14"/>
      <c r="AG69" s="14"/>
      <c r="AH69" s="14"/>
      <c r="AI69" s="14"/>
      <c r="AJ69" s="14"/>
      <c r="AK69" s="14"/>
      <c r="AL69" s="14"/>
      <c r="AM69" s="14"/>
      <c r="AN69" s="14"/>
      <c r="AO69" s="15"/>
      <c r="AP69" s="13"/>
      <c r="AQ69" s="14"/>
      <c r="AR69" s="14"/>
      <c r="AS69" s="14"/>
      <c r="AT69" s="14"/>
      <c r="AU69" s="14"/>
      <c r="AV69" s="14"/>
      <c r="AW69" s="14"/>
      <c r="AX69" s="14"/>
      <c r="AY69" s="14"/>
      <c r="AZ69" s="15"/>
    </row>
    <row r="70" spans="1:52">
      <c r="A70" s="171"/>
      <c r="B70" s="172"/>
      <c r="C70" s="172"/>
      <c r="D70" s="172"/>
      <c r="E70" s="172"/>
      <c r="F70" s="172"/>
      <c r="G70" s="172"/>
      <c r="H70" s="172"/>
      <c r="I70" s="172"/>
      <c r="J70" s="173"/>
      <c r="K70" s="31"/>
      <c r="L70" s="32"/>
      <c r="M70" s="32"/>
      <c r="N70" s="32"/>
      <c r="O70" s="32"/>
      <c r="P70" s="32"/>
      <c r="Q70" s="32"/>
      <c r="R70" s="32"/>
      <c r="S70" s="32"/>
      <c r="T70" s="33"/>
      <c r="U70" s="31"/>
      <c r="V70" s="32"/>
      <c r="W70" s="32"/>
      <c r="X70" s="32"/>
      <c r="Y70" s="32"/>
      <c r="Z70" s="32"/>
      <c r="AA70" s="32"/>
      <c r="AB70" s="32"/>
      <c r="AC70" s="32"/>
      <c r="AD70" s="33"/>
      <c r="AE70" s="13"/>
      <c r="AF70" s="14"/>
      <c r="AG70" s="14"/>
      <c r="AH70" s="14"/>
      <c r="AI70" s="14"/>
      <c r="AJ70" s="14"/>
      <c r="AK70" s="14"/>
      <c r="AL70" s="14"/>
      <c r="AM70" s="14"/>
      <c r="AN70" s="14"/>
      <c r="AO70" s="15"/>
      <c r="AP70" s="13"/>
      <c r="AQ70" s="14"/>
      <c r="AR70" s="14"/>
      <c r="AS70" s="14"/>
      <c r="AT70" s="14"/>
      <c r="AU70" s="14"/>
      <c r="AV70" s="14"/>
      <c r="AW70" s="14"/>
      <c r="AX70" s="14"/>
      <c r="AY70" s="14"/>
      <c r="AZ70" s="15"/>
    </row>
    <row r="71" spans="1:52">
      <c r="A71" s="171"/>
      <c r="B71" s="172"/>
      <c r="C71" s="172"/>
      <c r="D71" s="172"/>
      <c r="E71" s="172"/>
      <c r="F71" s="172"/>
      <c r="G71" s="172"/>
      <c r="H71" s="172"/>
      <c r="I71" s="172"/>
      <c r="J71" s="173"/>
      <c r="K71" s="31"/>
      <c r="L71" s="32"/>
      <c r="M71" s="32"/>
      <c r="N71" s="32"/>
      <c r="O71" s="32"/>
      <c r="P71" s="32"/>
      <c r="Q71" s="32"/>
      <c r="R71" s="32"/>
      <c r="S71" s="32"/>
      <c r="T71" s="33"/>
      <c r="U71" s="31"/>
      <c r="V71" s="32"/>
      <c r="W71" s="32"/>
      <c r="X71" s="32"/>
      <c r="Y71" s="32"/>
      <c r="Z71" s="32"/>
      <c r="AA71" s="32"/>
      <c r="AB71" s="32"/>
      <c r="AC71" s="32"/>
      <c r="AD71" s="33"/>
      <c r="AE71" s="13"/>
      <c r="AF71" s="14"/>
      <c r="AG71" s="14"/>
      <c r="AH71" s="14"/>
      <c r="AI71" s="14"/>
      <c r="AJ71" s="14"/>
      <c r="AK71" s="14"/>
      <c r="AL71" s="14"/>
      <c r="AM71" s="14"/>
      <c r="AN71" s="14"/>
      <c r="AO71" s="15"/>
      <c r="AP71" s="13"/>
      <c r="AQ71" s="14"/>
      <c r="AR71" s="14"/>
      <c r="AS71" s="14"/>
      <c r="AT71" s="14"/>
      <c r="AU71" s="14"/>
      <c r="AV71" s="14"/>
      <c r="AW71" s="14"/>
      <c r="AX71" s="14"/>
      <c r="AY71" s="14"/>
      <c r="AZ71" s="15"/>
    </row>
    <row r="72" spans="1:52">
      <c r="A72" s="174"/>
      <c r="B72" s="175"/>
      <c r="C72" s="175"/>
      <c r="D72" s="175"/>
      <c r="E72" s="175"/>
      <c r="F72" s="175"/>
      <c r="G72" s="175"/>
      <c r="H72" s="175"/>
      <c r="I72" s="175"/>
      <c r="J72" s="176"/>
      <c r="K72" s="34"/>
      <c r="L72" s="35"/>
      <c r="M72" s="35"/>
      <c r="N72" s="35"/>
      <c r="O72" s="35"/>
      <c r="P72" s="35"/>
      <c r="Q72" s="35"/>
      <c r="R72" s="35"/>
      <c r="S72" s="35"/>
      <c r="T72" s="36"/>
      <c r="U72" s="34"/>
      <c r="V72" s="35"/>
      <c r="W72" s="35"/>
      <c r="X72" s="35"/>
      <c r="Y72" s="35"/>
      <c r="Z72" s="35"/>
      <c r="AA72" s="35"/>
      <c r="AB72" s="35"/>
      <c r="AC72" s="35"/>
      <c r="AD72" s="36"/>
      <c r="AE72" s="25"/>
      <c r="AF72" s="26"/>
      <c r="AG72" s="26"/>
      <c r="AH72" s="26"/>
      <c r="AI72" s="26"/>
      <c r="AJ72" s="26"/>
      <c r="AK72" s="26"/>
      <c r="AL72" s="26"/>
      <c r="AM72" s="26"/>
      <c r="AN72" s="26"/>
      <c r="AO72" s="27"/>
      <c r="AP72" s="25"/>
      <c r="AQ72" s="26"/>
      <c r="AR72" s="26"/>
      <c r="AS72" s="26"/>
      <c r="AT72" s="26"/>
      <c r="AU72" s="26"/>
      <c r="AV72" s="26"/>
      <c r="AW72" s="26"/>
      <c r="AX72" s="26"/>
      <c r="AY72" s="26"/>
      <c r="AZ72" s="27"/>
    </row>
    <row r="73" spans="1:52">
      <c r="A73" s="3" t="s">
        <v>79</v>
      </c>
    </row>
    <row r="74" spans="1:52" ht="15" customHeight="1">
      <c r="A74" s="180" t="s">
        <v>80</v>
      </c>
      <c r="B74" s="181"/>
      <c r="C74" s="181"/>
      <c r="D74" s="181"/>
      <c r="E74" s="181"/>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82"/>
      <c r="AJ74" s="37" t="str">
        <f ca="1">AI92</f>
        <v>Hải Dương, ngày 29 tháng 3 năm 2018</v>
      </c>
      <c r="AK74" s="38"/>
      <c r="AL74" s="38"/>
      <c r="AM74" s="38"/>
      <c r="AN74" s="38"/>
      <c r="AO74" s="38"/>
      <c r="AP74" s="38"/>
      <c r="AQ74" s="38"/>
      <c r="AR74" s="38"/>
      <c r="AS74" s="38"/>
      <c r="AT74" s="38"/>
      <c r="AU74" s="38"/>
      <c r="AV74" s="38"/>
      <c r="AW74" s="38"/>
      <c r="AX74" s="38"/>
      <c r="AY74" s="38"/>
      <c r="AZ74" s="39"/>
    </row>
    <row r="75" spans="1:52">
      <c r="A75" s="183"/>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84"/>
      <c r="AG75" s="184"/>
      <c r="AH75" s="184"/>
      <c r="AI75" s="185"/>
      <c r="AJ75" s="189" t="s">
        <v>81</v>
      </c>
      <c r="AK75" s="190"/>
      <c r="AL75" s="190"/>
      <c r="AM75" s="190"/>
      <c r="AN75" s="190"/>
      <c r="AO75" s="190"/>
      <c r="AP75" s="190"/>
      <c r="AQ75" s="190"/>
      <c r="AR75" s="190"/>
      <c r="AS75" s="190"/>
      <c r="AT75" s="190"/>
      <c r="AU75" s="190"/>
      <c r="AV75" s="190"/>
      <c r="AW75" s="190"/>
      <c r="AX75" s="190"/>
      <c r="AY75" s="190"/>
      <c r="AZ75" s="191"/>
    </row>
    <row r="76" spans="1:52">
      <c r="A76" s="183"/>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84"/>
      <c r="AG76" s="184"/>
      <c r="AH76" s="184"/>
      <c r="AI76" s="185"/>
      <c r="AJ76" s="192" t="s">
        <v>82</v>
      </c>
      <c r="AK76" s="193"/>
      <c r="AL76" s="193"/>
      <c r="AM76" s="193"/>
      <c r="AN76" s="193"/>
      <c r="AO76" s="193"/>
      <c r="AP76" s="193"/>
      <c r="AQ76" s="193"/>
      <c r="AR76" s="193"/>
      <c r="AS76" s="193"/>
      <c r="AT76" s="193"/>
      <c r="AU76" s="193"/>
      <c r="AV76" s="193"/>
      <c r="AW76" s="193"/>
      <c r="AX76" s="193"/>
      <c r="AY76" s="193"/>
      <c r="AZ76" s="194"/>
    </row>
    <row r="77" spans="1:52">
      <c r="A77" s="183"/>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84"/>
      <c r="AG77" s="184"/>
      <c r="AH77" s="184"/>
      <c r="AI77" s="185"/>
      <c r="AJ77" s="40"/>
      <c r="AK77" s="41"/>
      <c r="AL77" s="32"/>
      <c r="AM77" s="32"/>
      <c r="AN77" s="32"/>
      <c r="AO77" s="32"/>
      <c r="AP77" s="32"/>
      <c r="AQ77" s="32"/>
      <c r="AR77" s="32"/>
      <c r="AS77" s="32"/>
      <c r="AT77" s="32"/>
      <c r="AU77" s="32"/>
      <c r="AV77" s="32"/>
      <c r="AW77" s="32"/>
      <c r="AX77" s="32"/>
      <c r="AY77" s="14"/>
      <c r="AZ77" s="15"/>
    </row>
    <row r="78" spans="1:52">
      <c r="A78" s="183"/>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c r="AG78" s="184"/>
      <c r="AH78" s="184"/>
      <c r="AI78" s="185"/>
      <c r="AJ78" s="40"/>
      <c r="AK78" s="41"/>
      <c r="AL78" s="32"/>
      <c r="AM78" s="32"/>
      <c r="AN78" s="32"/>
      <c r="AO78" s="32"/>
      <c r="AP78" s="32"/>
      <c r="AQ78" s="32"/>
      <c r="AR78" s="32"/>
      <c r="AS78" s="32"/>
      <c r="AT78" s="32"/>
      <c r="AU78" s="32"/>
      <c r="AV78" s="32"/>
      <c r="AW78" s="32"/>
      <c r="AX78" s="32"/>
      <c r="AY78" s="14"/>
      <c r="AZ78" s="15"/>
    </row>
    <row r="79" spans="1:52">
      <c r="A79" s="183"/>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c r="AG79" s="184"/>
      <c r="AH79" s="184"/>
      <c r="AI79" s="185"/>
      <c r="AJ79" s="40"/>
      <c r="AK79" s="41"/>
      <c r="AL79" s="32"/>
      <c r="AM79" s="32"/>
      <c r="AN79" s="32"/>
      <c r="AO79" s="32"/>
      <c r="AP79" s="32"/>
      <c r="AQ79" s="32"/>
      <c r="AR79" s="32"/>
      <c r="AS79" s="32"/>
      <c r="AT79" s="32"/>
      <c r="AU79" s="32"/>
      <c r="AV79" s="32"/>
      <c r="AW79" s="32"/>
      <c r="AX79" s="32"/>
      <c r="AY79" s="14"/>
      <c r="AZ79" s="15"/>
    </row>
    <row r="80" spans="1:52">
      <c r="A80" s="183"/>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c r="AD80" s="184"/>
      <c r="AE80" s="184"/>
      <c r="AF80" s="184"/>
      <c r="AG80" s="184"/>
      <c r="AH80" s="184"/>
      <c r="AI80" s="185"/>
      <c r="AJ80" s="40"/>
      <c r="AK80" s="41"/>
      <c r="AL80" s="32"/>
      <c r="AM80" s="32"/>
      <c r="AN80" s="32"/>
      <c r="AO80" s="32"/>
      <c r="AP80" s="32"/>
      <c r="AQ80" s="32"/>
      <c r="AR80" s="32"/>
      <c r="AS80" s="32"/>
      <c r="AT80" s="32"/>
      <c r="AU80" s="32"/>
      <c r="AV80" s="32"/>
      <c r="AW80" s="32"/>
      <c r="AX80" s="32"/>
      <c r="AY80" s="14"/>
      <c r="AZ80" s="15"/>
    </row>
    <row r="81" spans="1:52">
      <c r="A81" s="186"/>
      <c r="B81" s="187"/>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c r="AD81" s="187"/>
      <c r="AE81" s="187"/>
      <c r="AF81" s="187"/>
      <c r="AG81" s="187"/>
      <c r="AH81" s="187"/>
      <c r="AI81" s="188"/>
      <c r="AJ81" s="42"/>
      <c r="AK81" s="43"/>
      <c r="AL81" s="35"/>
      <c r="AM81" s="35"/>
      <c r="AN81" s="35"/>
      <c r="AO81" s="35"/>
      <c r="AP81" s="35"/>
      <c r="AQ81" s="35"/>
      <c r="AR81" s="35"/>
      <c r="AS81" s="35"/>
      <c r="AT81" s="35"/>
      <c r="AU81" s="35"/>
      <c r="AV81" s="35"/>
      <c r="AW81" s="35"/>
      <c r="AX81" s="35"/>
      <c r="AY81" s="26"/>
      <c r="AZ81" s="27"/>
    </row>
    <row r="82" spans="1:52">
      <c r="B82" s="1" t="s">
        <v>83</v>
      </c>
    </row>
    <row r="83" spans="1:52">
      <c r="A83" s="195" t="s">
        <v>84</v>
      </c>
      <c r="B83" s="196"/>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196"/>
      <c r="AA83" s="196"/>
      <c r="AB83" s="196"/>
      <c r="AC83" s="196"/>
      <c r="AD83" s="196"/>
      <c r="AE83" s="196"/>
      <c r="AF83" s="196"/>
      <c r="AG83" s="196"/>
      <c r="AH83" s="196"/>
      <c r="AI83" s="196"/>
      <c r="AJ83" s="196"/>
      <c r="AK83" s="196"/>
      <c r="AL83" s="196"/>
      <c r="AM83" s="196"/>
      <c r="AN83" s="196"/>
      <c r="AO83" s="196"/>
      <c r="AP83" s="196"/>
      <c r="AQ83" s="196"/>
      <c r="AR83" s="196"/>
      <c r="AS83" s="196"/>
      <c r="AT83" s="196"/>
      <c r="AU83" s="196"/>
      <c r="AV83" s="196"/>
      <c r="AW83" s="196"/>
      <c r="AX83" s="196"/>
      <c r="AY83" s="196"/>
      <c r="AZ83" s="197"/>
    </row>
    <row r="84" spans="1:52">
      <c r="A84" s="16" t="s">
        <v>85</v>
      </c>
      <c r="B84" s="11"/>
      <c r="C84" s="11"/>
      <c r="D84" s="11"/>
      <c r="E84" s="204" t="str">
        <f>AK5</f>
        <v>2300282474283</v>
      </c>
      <c r="F84" s="204"/>
      <c r="G84" s="204"/>
      <c r="H84" s="204"/>
      <c r="I84" s="204"/>
      <c r="J84" s="204"/>
      <c r="K84" s="204"/>
      <c r="L84" s="204"/>
      <c r="M84" s="204"/>
      <c r="N84" s="204"/>
      <c r="O84" s="204"/>
      <c r="P84" s="204"/>
      <c r="Q84" s="204"/>
      <c r="R84" s="204"/>
      <c r="S84" s="204"/>
      <c r="T84" s="204"/>
      <c r="U84" s="204"/>
      <c r="V84" s="204"/>
      <c r="W84" s="204"/>
      <c r="X84" s="11"/>
      <c r="Y84" s="11"/>
      <c r="Z84" s="11"/>
      <c r="AA84" s="11"/>
      <c r="AB84" s="11"/>
      <c r="AC84" s="11"/>
      <c r="AD84" s="11"/>
      <c r="AE84" s="14"/>
      <c r="AF84" s="11"/>
      <c r="AG84" s="11"/>
      <c r="AH84" s="11"/>
      <c r="AI84" s="11" t="s">
        <v>86</v>
      </c>
      <c r="AJ84" s="11"/>
      <c r="AK84" s="11"/>
      <c r="AL84" s="11"/>
      <c r="AM84" s="11"/>
      <c r="AN84" s="11"/>
      <c r="AO84" s="11"/>
      <c r="AP84" s="198" t="str">
        <f ca="1">TEXT(TODAY(),"dd/mm/yyyy")</f>
        <v>29/03/2018</v>
      </c>
      <c r="AQ84" s="198"/>
      <c r="AR84" s="198"/>
      <c r="AS84" s="198"/>
      <c r="AT84" s="198"/>
      <c r="AU84" s="198"/>
      <c r="AV84" s="198"/>
      <c r="AW84" s="198"/>
      <c r="AX84" s="198"/>
      <c r="AY84" s="198"/>
      <c r="AZ84" s="199"/>
    </row>
    <row r="85" spans="1:52">
      <c r="A85" s="16" t="s">
        <v>87</v>
      </c>
      <c r="B85" s="11"/>
      <c r="C85" s="11"/>
      <c r="D85" s="11"/>
      <c r="E85" s="205">
        <f>AR6</f>
        <v>2300205001001</v>
      </c>
      <c r="F85" s="205"/>
      <c r="G85" s="205"/>
      <c r="H85" s="205"/>
      <c r="I85" s="205"/>
      <c r="J85" s="205"/>
      <c r="K85" s="205"/>
      <c r="L85" s="205"/>
      <c r="M85" s="205"/>
      <c r="N85" s="205"/>
      <c r="O85" s="205"/>
      <c r="P85" s="205"/>
      <c r="Q85" s="205"/>
      <c r="R85" s="205"/>
      <c r="S85" s="205"/>
      <c r="T85" s="205"/>
      <c r="U85" s="11" t="s">
        <v>88</v>
      </c>
      <c r="V85" s="11"/>
      <c r="W85" s="11"/>
      <c r="X85" s="11"/>
      <c r="Y85" s="11"/>
      <c r="Z85" s="11"/>
      <c r="AA85" s="11"/>
      <c r="AB85" s="11"/>
      <c r="AC85" s="11"/>
      <c r="AD85" s="11"/>
      <c r="AE85" s="11"/>
      <c r="AF85" s="11"/>
      <c r="AG85" s="11"/>
      <c r="AH85" s="11"/>
      <c r="AI85" s="11" t="s">
        <v>86</v>
      </c>
      <c r="AJ85" s="11"/>
      <c r="AK85" s="11"/>
      <c r="AL85" s="11"/>
      <c r="AM85" s="11"/>
      <c r="AN85" s="11"/>
      <c r="AO85" s="11"/>
      <c r="AP85" s="198" t="str">
        <f ca="1">TEXT(TODAY(),"dd/mm/yyyy")</f>
        <v>29/03/2018</v>
      </c>
      <c r="AQ85" s="198"/>
      <c r="AR85" s="198"/>
      <c r="AS85" s="198"/>
      <c r="AT85" s="198"/>
      <c r="AU85" s="198"/>
      <c r="AV85" s="198"/>
      <c r="AW85" s="198"/>
      <c r="AX85" s="198"/>
      <c r="AY85" s="198"/>
      <c r="AZ85" s="199"/>
    </row>
    <row r="86" spans="1:52">
      <c r="A86" s="200" t="s">
        <v>89</v>
      </c>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c r="AE86" s="201"/>
      <c r="AF86" s="201"/>
      <c r="AG86" s="201"/>
      <c r="AH86" s="201"/>
      <c r="AI86" s="201"/>
      <c r="AJ86" s="201"/>
      <c r="AK86" s="201"/>
      <c r="AL86" s="201"/>
      <c r="AM86" s="201"/>
      <c r="AN86" s="201"/>
      <c r="AO86" s="201"/>
      <c r="AP86" s="201"/>
      <c r="AQ86" s="201"/>
      <c r="AR86" s="201"/>
      <c r="AS86" s="201"/>
      <c r="AT86" s="201"/>
      <c r="AU86" s="201"/>
      <c r="AV86" s="201"/>
      <c r="AW86" s="201"/>
      <c r="AX86" s="201"/>
      <c r="AY86" s="201"/>
      <c r="AZ86" s="202"/>
    </row>
    <row r="87" spans="1:52" ht="15.75">
      <c r="A87" s="13"/>
      <c r="B87" s="14" t="s">
        <v>90</v>
      </c>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5"/>
    </row>
    <row r="88" spans="1:52" ht="15.75">
      <c r="A88" s="13"/>
      <c r="B88" s="14" t="s">
        <v>91</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5"/>
    </row>
    <row r="89" spans="1:52" ht="15.75">
      <c r="A89" s="13"/>
      <c r="B89" s="14" t="s">
        <v>92</v>
      </c>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5"/>
    </row>
    <row r="90" spans="1:52" ht="15.75">
      <c r="A90" s="13"/>
      <c r="B90" s="14" t="s">
        <v>93</v>
      </c>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5"/>
    </row>
    <row r="91" spans="1:52">
      <c r="A91" s="203" t="s">
        <v>94</v>
      </c>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4"/>
    </row>
    <row r="92" spans="1:52">
      <c r="A92" s="13"/>
      <c r="B92" s="14" t="s">
        <v>95</v>
      </c>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63" t="str">
        <f ca="1">"Hải Dương, ngày "&amp;DAY(NOW())&amp;" tháng "&amp;MONTH(NOW())&amp;" năm "&amp;YEAR(TODAY())</f>
        <v>Hải Dương, ngày 29 tháng 3 năm 2018</v>
      </c>
      <c r="AJ92" s="163"/>
      <c r="AK92" s="163"/>
      <c r="AL92" s="163"/>
      <c r="AM92" s="163"/>
      <c r="AN92" s="163"/>
      <c r="AO92" s="163"/>
      <c r="AP92" s="163"/>
      <c r="AQ92" s="163"/>
      <c r="AR92" s="163"/>
      <c r="AS92" s="163"/>
      <c r="AT92" s="163"/>
      <c r="AU92" s="163"/>
      <c r="AV92" s="163"/>
      <c r="AW92" s="163"/>
      <c r="AX92" s="163"/>
      <c r="AY92" s="163"/>
      <c r="AZ92" s="164"/>
    </row>
    <row r="93" spans="1:52">
      <c r="A93" s="203" t="s">
        <v>96</v>
      </c>
      <c r="B93" s="163"/>
      <c r="C93" s="163"/>
      <c r="D93" s="163"/>
      <c r="E93" s="163"/>
      <c r="F93" s="163"/>
      <c r="G93" s="163"/>
      <c r="H93" s="163"/>
      <c r="I93" s="163"/>
      <c r="J93" s="163"/>
      <c r="K93" s="163"/>
      <c r="L93" s="163"/>
      <c r="M93" s="163"/>
      <c r="N93" s="163"/>
      <c r="O93" s="163"/>
      <c r="P93" s="163"/>
      <c r="Q93" s="163"/>
      <c r="R93" s="163"/>
      <c r="S93" s="163"/>
      <c r="T93" s="163" t="s">
        <v>97</v>
      </c>
      <c r="U93" s="163"/>
      <c r="V93" s="163"/>
      <c r="W93" s="163"/>
      <c r="X93" s="163"/>
      <c r="Y93" s="163"/>
      <c r="Z93" s="163"/>
      <c r="AA93" s="163"/>
      <c r="AB93" s="163"/>
      <c r="AC93" s="163"/>
      <c r="AD93" s="163"/>
      <c r="AE93" s="163"/>
      <c r="AF93" s="163"/>
      <c r="AG93" s="163"/>
      <c r="AH93" s="163"/>
      <c r="AI93" s="163"/>
      <c r="AJ93" s="163"/>
      <c r="AK93" s="163" t="s">
        <v>98</v>
      </c>
      <c r="AL93" s="163"/>
      <c r="AM93" s="163"/>
      <c r="AN93" s="163"/>
      <c r="AO93" s="163"/>
      <c r="AP93" s="163"/>
      <c r="AQ93" s="163"/>
      <c r="AR93" s="163"/>
      <c r="AS93" s="163"/>
      <c r="AT93" s="163"/>
      <c r="AU93" s="163"/>
      <c r="AV93" s="163"/>
      <c r="AW93" s="163"/>
      <c r="AX93" s="163"/>
      <c r="AY93" s="163"/>
      <c r="AZ93" s="164"/>
    </row>
    <row r="94" spans="1:52">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5"/>
    </row>
    <row r="95" spans="1:52">
      <c r="A95" s="13"/>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5"/>
    </row>
    <row r="96" spans="1:52">
      <c r="A96" s="13"/>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5"/>
    </row>
    <row r="97" spans="1:52">
      <c r="A97" s="206" t="s">
        <v>20622</v>
      </c>
      <c r="B97" s="207"/>
      <c r="C97" s="207"/>
      <c r="D97" s="207"/>
      <c r="E97" s="207"/>
      <c r="F97" s="207"/>
      <c r="G97" s="207"/>
      <c r="H97" s="207"/>
      <c r="I97" s="207"/>
      <c r="J97" s="207"/>
      <c r="K97" s="207"/>
      <c r="L97" s="207"/>
      <c r="M97" s="207"/>
      <c r="N97" s="207"/>
      <c r="O97" s="207"/>
      <c r="P97" s="207"/>
      <c r="Q97" s="207"/>
      <c r="R97" s="207"/>
      <c r="S97" s="207"/>
      <c r="T97" s="207" t="s">
        <v>20623</v>
      </c>
      <c r="U97" s="207"/>
      <c r="V97" s="207"/>
      <c r="W97" s="207"/>
      <c r="X97" s="207"/>
      <c r="Y97" s="207"/>
      <c r="Z97" s="207"/>
      <c r="AA97" s="207"/>
      <c r="AB97" s="207"/>
      <c r="AC97" s="207"/>
      <c r="AD97" s="207"/>
      <c r="AE97" s="207"/>
      <c r="AF97" s="207"/>
      <c r="AG97" s="207"/>
      <c r="AH97" s="207"/>
      <c r="AI97" s="207"/>
      <c r="AJ97" s="207"/>
      <c r="AK97" s="26"/>
      <c r="AL97" s="26"/>
      <c r="AM97" s="26"/>
      <c r="AN97" s="26"/>
      <c r="AO97" s="26"/>
      <c r="AP97" s="26"/>
      <c r="AQ97" s="26"/>
      <c r="AR97" s="26"/>
      <c r="AS97" s="26"/>
      <c r="AT97" s="26"/>
      <c r="AU97" s="26"/>
      <c r="AV97" s="26"/>
      <c r="AW97" s="26"/>
      <c r="AX97" s="26"/>
      <c r="AY97" s="26"/>
      <c r="AZ97" s="27"/>
    </row>
  </sheetData>
  <mergeCells count="65">
    <mergeCell ref="A11:AZ11"/>
    <mergeCell ref="F16:N16"/>
    <mergeCell ref="V16:AB16"/>
    <mergeCell ref="A26:AZ26"/>
    <mergeCell ref="F17:K17"/>
    <mergeCell ref="Q17:U17"/>
    <mergeCell ref="Z17:AD17"/>
    <mergeCell ref="AU17:AZ17"/>
    <mergeCell ref="X18:AC18"/>
    <mergeCell ref="AH18:AZ18"/>
    <mergeCell ref="Z21:AZ21"/>
    <mergeCell ref="O22:AZ22"/>
    <mergeCell ref="A23:AZ23"/>
    <mergeCell ref="A25:AZ25"/>
    <mergeCell ref="L18:R18"/>
    <mergeCell ref="S15:AP15"/>
    <mergeCell ref="AR6:AZ6"/>
    <mergeCell ref="A2:L2"/>
    <mergeCell ref="M2:AZ2"/>
    <mergeCell ref="A9:AZ9"/>
    <mergeCell ref="A10:AZ10"/>
    <mergeCell ref="A38:AZ38"/>
    <mergeCell ref="A27:AZ27"/>
    <mergeCell ref="A28:AZ28"/>
    <mergeCell ref="A29:AZ29"/>
    <mergeCell ref="A30:AZ30"/>
    <mergeCell ref="A31:AZ31"/>
    <mergeCell ref="A32:AZ32"/>
    <mergeCell ref="A33:AZ33"/>
    <mergeCell ref="A34:AZ34"/>
    <mergeCell ref="A35:AZ35"/>
    <mergeCell ref="A36:AZ36"/>
    <mergeCell ref="A37:AZ37"/>
    <mergeCell ref="A64:AZ64"/>
    <mergeCell ref="A41:AZ41"/>
    <mergeCell ref="A42:AZ42"/>
    <mergeCell ref="A43:AZ43"/>
    <mergeCell ref="A44:AZ44"/>
    <mergeCell ref="A45:AZ45"/>
    <mergeCell ref="A46:AZ46"/>
    <mergeCell ref="A47:AZ47"/>
    <mergeCell ref="A48:AZ48"/>
    <mergeCell ref="A61:AZ61"/>
    <mergeCell ref="A62:AZ62"/>
    <mergeCell ref="A63:AZ63"/>
    <mergeCell ref="A93:S93"/>
    <mergeCell ref="T93:AJ93"/>
    <mergeCell ref="AK93:AZ93"/>
    <mergeCell ref="A97:S97"/>
    <mergeCell ref="T97:AJ97"/>
    <mergeCell ref="AI92:AZ92"/>
    <mergeCell ref="A65:AZ65"/>
    <mergeCell ref="A67:J72"/>
    <mergeCell ref="K67:AD67"/>
    <mergeCell ref="AE67:AZ67"/>
    <mergeCell ref="A74:AI81"/>
    <mergeCell ref="AJ75:AZ75"/>
    <mergeCell ref="AJ76:AZ76"/>
    <mergeCell ref="A83:AZ83"/>
    <mergeCell ref="AP84:AZ84"/>
    <mergeCell ref="AP85:AZ85"/>
    <mergeCell ref="A86:AZ86"/>
    <mergeCell ref="A91:AZ91"/>
    <mergeCell ref="E84:W84"/>
    <mergeCell ref="E85:T85"/>
  </mergeCells>
  <pageMargins left="0.5" right="0" top="0.75" bottom="0.2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5"/>
  <sheetViews>
    <sheetView topLeftCell="A10" workbookViewId="0">
      <selection activeCell="M5" sqref="M5:AZ5"/>
    </sheetView>
  </sheetViews>
  <sheetFormatPr defaultColWidth="9.140625" defaultRowHeight="15"/>
  <cols>
    <col min="1" max="52" width="1.85546875" style="1" customWidth="1"/>
    <col min="53" max="66" width="9.140625" style="54"/>
    <col min="67" max="16384" width="9.140625" style="1"/>
  </cols>
  <sheetData>
    <row r="1" spans="1:52">
      <c r="A1" s="247" t="s">
        <v>153</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c r="AQ1" s="247"/>
      <c r="AR1" s="247"/>
      <c r="AS1" s="247"/>
      <c r="AT1" s="247"/>
      <c r="AU1" s="247"/>
      <c r="AV1" s="247"/>
      <c r="AW1" s="247"/>
      <c r="AX1" s="247"/>
      <c r="AY1" s="247"/>
      <c r="AZ1" s="247"/>
    </row>
    <row r="2" spans="1:52">
      <c r="A2" s="247"/>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c r="AQ2" s="247"/>
      <c r="AR2" s="247"/>
      <c r="AS2" s="247"/>
      <c r="AT2" s="247"/>
      <c r="AU2" s="247"/>
      <c r="AV2" s="247"/>
      <c r="AW2" s="247"/>
      <c r="AX2" s="247"/>
      <c r="AY2" s="247"/>
      <c r="AZ2" s="247"/>
    </row>
    <row r="3" spans="1:52">
      <c r="A3" s="247"/>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row>
    <row r="4" spans="1:52" ht="25.5">
      <c r="A4" s="58" t="s">
        <v>150</v>
      </c>
      <c r="B4" s="58"/>
      <c r="C4" s="58"/>
      <c r="D4" s="58"/>
      <c r="E4" s="58"/>
      <c r="F4" s="58"/>
      <c r="G4" s="58"/>
      <c r="H4" s="58"/>
      <c r="I4" s="58"/>
      <c r="J4" s="58"/>
      <c r="K4" s="58"/>
      <c r="L4" s="58"/>
      <c r="M4" s="227">
        <v>2300207004123</v>
      </c>
      <c r="N4" s="227"/>
      <c r="O4" s="227"/>
      <c r="P4" s="227"/>
      <c r="Q4" s="227"/>
      <c r="R4" s="227"/>
      <c r="S4" s="227"/>
      <c r="T4" s="227"/>
      <c r="U4" s="227"/>
      <c r="V4" s="227"/>
      <c r="W4" s="227"/>
      <c r="X4" s="227"/>
      <c r="Y4" s="227"/>
      <c r="Z4" s="227"/>
      <c r="AA4" s="227"/>
      <c r="AB4" s="227"/>
      <c r="AC4" s="227"/>
      <c r="AD4" s="227"/>
      <c r="AE4" s="227"/>
      <c r="AF4" s="227"/>
      <c r="AG4" s="227"/>
      <c r="AH4" s="227"/>
      <c r="AI4" s="227"/>
      <c r="AJ4" s="227"/>
      <c r="AK4" s="227"/>
      <c r="AL4" s="227"/>
      <c r="AM4" s="227"/>
      <c r="AN4" s="227"/>
      <c r="AO4" s="227"/>
      <c r="AP4" s="227"/>
      <c r="AQ4" s="227"/>
      <c r="AR4" s="227"/>
      <c r="AS4" s="227"/>
      <c r="AT4" s="227"/>
      <c r="AU4" s="227"/>
      <c r="AV4" s="227"/>
      <c r="AW4" s="227"/>
      <c r="AX4" s="227"/>
      <c r="AY4" s="227"/>
      <c r="AZ4" s="227"/>
    </row>
    <row r="5" spans="1:52" ht="25.5">
      <c r="A5" s="58" t="s">
        <v>151</v>
      </c>
      <c r="B5" s="58"/>
      <c r="C5" s="58"/>
      <c r="D5" s="58"/>
      <c r="E5" s="58"/>
      <c r="F5" s="58"/>
      <c r="G5" s="58"/>
      <c r="H5" s="58"/>
      <c r="I5" s="58"/>
      <c r="J5" s="58"/>
      <c r="K5" s="58"/>
      <c r="L5" s="58"/>
      <c r="M5" s="237" t="s">
        <v>148</v>
      </c>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row>
    <row r="6" spans="1:52" ht="25.5">
      <c r="A6" s="58" t="s">
        <v>152</v>
      </c>
      <c r="B6" s="58"/>
      <c r="C6" s="58"/>
      <c r="D6" s="58"/>
      <c r="E6" s="58"/>
      <c r="F6" s="58"/>
      <c r="G6" s="58"/>
      <c r="H6" s="58"/>
      <c r="I6" s="58"/>
      <c r="J6" s="58"/>
      <c r="K6" s="58"/>
      <c r="L6" s="58"/>
      <c r="M6" s="237" t="s">
        <v>147</v>
      </c>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row>
    <row r="7" spans="1:52" s="54" customFormat="1" ht="18.75">
      <c r="A7" s="58"/>
      <c r="B7" s="58"/>
      <c r="C7" s="58"/>
      <c r="D7" s="58"/>
      <c r="E7" s="58"/>
      <c r="F7" s="58"/>
      <c r="G7" s="58"/>
      <c r="H7" s="58"/>
      <c r="I7" s="58"/>
      <c r="J7" s="58"/>
      <c r="K7" s="58"/>
      <c r="L7" s="58"/>
    </row>
    <row r="8" spans="1:52" s="54" customFormat="1" ht="18.75">
      <c r="A8" s="58"/>
      <c r="B8" s="58"/>
      <c r="C8" s="58"/>
      <c r="D8" s="58"/>
      <c r="E8" s="58"/>
      <c r="F8" s="58"/>
      <c r="G8" s="58"/>
      <c r="H8" s="58"/>
      <c r="I8" s="58"/>
      <c r="J8" s="58"/>
      <c r="K8" s="58"/>
      <c r="L8" s="58"/>
    </row>
    <row r="9" spans="1:52">
      <c r="AR9" s="1" t="s">
        <v>0</v>
      </c>
    </row>
    <row r="10" spans="1:52">
      <c r="AG10" s="1" t="s">
        <v>1</v>
      </c>
      <c r="AL10" s="2"/>
      <c r="AM10" s="2"/>
      <c r="AN10" s="2"/>
      <c r="AO10" s="2"/>
      <c r="AP10" s="2"/>
      <c r="AQ10" s="2"/>
      <c r="AR10" s="2" t="str">
        <f>[1]cif!$A$2</f>
        <v>2300282474283</v>
      </c>
      <c r="AS10" s="2"/>
      <c r="AT10" s="2"/>
      <c r="AU10" s="2"/>
      <c r="AV10" s="2"/>
      <c r="AW10" s="2"/>
      <c r="AX10" s="2"/>
      <c r="AY10" s="2"/>
      <c r="AZ10" s="2"/>
    </row>
    <row r="11" spans="1:52">
      <c r="AG11" s="1" t="s">
        <v>2</v>
      </c>
      <c r="AR11" s="238">
        <f>M4</f>
        <v>2300207004123</v>
      </c>
      <c r="AS11" s="238"/>
      <c r="AT11" s="238"/>
      <c r="AU11" s="238"/>
      <c r="AV11" s="238"/>
      <c r="AW11" s="238"/>
      <c r="AX11" s="238"/>
      <c r="AY11" s="238"/>
      <c r="AZ11" s="238"/>
    </row>
    <row r="14" spans="1:52" ht="15.75">
      <c r="A14" s="248" t="s">
        <v>146</v>
      </c>
      <c r="B14" s="248"/>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row>
    <row r="15" spans="1:52">
      <c r="A15" s="229" t="s">
        <v>145</v>
      </c>
      <c r="B15" s="229"/>
      <c r="C15" s="229"/>
      <c r="D15" s="229"/>
      <c r="E15" s="229"/>
      <c r="F15" s="229"/>
      <c r="G15" s="229"/>
      <c r="H15" s="229"/>
      <c r="I15" s="229"/>
      <c r="J15" s="229"/>
      <c r="K15" s="229"/>
      <c r="L15" s="229"/>
      <c r="M15" s="229"/>
      <c r="N15" s="229"/>
      <c r="O15" s="229"/>
      <c r="P15" s="229"/>
      <c r="Q15" s="229"/>
      <c r="R15" s="229"/>
      <c r="S15" s="229"/>
      <c r="T15" s="229"/>
      <c r="U15" s="229"/>
      <c r="V15" s="229"/>
      <c r="W15" s="229"/>
      <c r="X15" s="229"/>
      <c r="Y15" s="229"/>
      <c r="Z15" s="229"/>
      <c r="AA15" s="229"/>
      <c r="AB15" s="229"/>
      <c r="AC15" s="229"/>
      <c r="AD15" s="229"/>
      <c r="AE15" s="229"/>
      <c r="AF15" s="229"/>
      <c r="AG15" s="229"/>
      <c r="AH15" s="229"/>
      <c r="AI15" s="229"/>
      <c r="AJ15" s="229"/>
      <c r="AK15" s="229"/>
      <c r="AL15" s="229"/>
      <c r="AM15" s="229"/>
      <c r="AN15" s="229"/>
      <c r="AO15" s="229"/>
      <c r="AP15" s="229"/>
      <c r="AQ15" s="229"/>
      <c r="AR15" s="229"/>
      <c r="AS15" s="229"/>
      <c r="AT15" s="229"/>
      <c r="AU15" s="229"/>
      <c r="AV15" s="229"/>
      <c r="AW15" s="229"/>
      <c r="AX15" s="229"/>
      <c r="AY15" s="229"/>
      <c r="AZ15" s="229"/>
    </row>
    <row r="17" spans="1:72">
      <c r="A17" s="249" t="s">
        <v>144</v>
      </c>
      <c r="B17" s="249"/>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row>
    <row r="19" spans="1:72">
      <c r="A19" s="3" t="s">
        <v>143</v>
      </c>
    </row>
    <row r="20" spans="1:72">
      <c r="A20" s="44" t="s">
        <v>142</v>
      </c>
      <c r="B20" s="45"/>
      <c r="C20" s="45"/>
      <c r="D20" s="45"/>
      <c r="E20" s="45"/>
      <c r="F20" s="45"/>
      <c r="G20" s="45"/>
      <c r="H20" s="45"/>
      <c r="I20" s="45"/>
      <c r="J20" s="234" t="str">
        <f>[1]cif!$E$2</f>
        <v>Nguyễn Thị Mát</v>
      </c>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234"/>
      <c r="AQ20" s="234"/>
      <c r="AR20" s="234"/>
      <c r="AS20" s="234"/>
      <c r="AT20" s="234"/>
      <c r="AU20" s="234"/>
      <c r="AV20" s="234"/>
      <c r="AW20" s="234"/>
      <c r="AX20" s="234"/>
      <c r="AY20" s="234"/>
      <c r="AZ20" s="250"/>
    </row>
    <row r="21" spans="1:72">
      <c r="A21" s="48" t="s">
        <v>141</v>
      </c>
      <c r="B21" s="46"/>
      <c r="C21" s="46"/>
      <c r="D21" s="46"/>
      <c r="E21" s="46"/>
      <c r="F21" s="46"/>
      <c r="G21" s="46"/>
      <c r="H21" s="46"/>
      <c r="I21" s="46"/>
      <c r="J21" s="46"/>
      <c r="K21" s="204" t="str">
        <f>[1]cif!$W$2&amp;", "&amp;[1]cif!$X$2&amp;", "&amp;[1]cif!$Y$2</f>
        <v xml:space="preserve">TP Hải Dương, , </v>
      </c>
      <c r="L21" s="204"/>
      <c r="M21" s="204"/>
      <c r="N21" s="204"/>
      <c r="O21" s="204"/>
      <c r="P21" s="204"/>
      <c r="Q21" s="204"/>
      <c r="R21" s="204"/>
      <c r="S21" s="204"/>
      <c r="T21" s="204"/>
      <c r="U21" s="204"/>
      <c r="V21" s="204"/>
      <c r="W21" s="204"/>
      <c r="X21" s="204"/>
      <c r="Y21" s="204"/>
      <c r="Z21" s="204"/>
      <c r="AA21" s="204"/>
      <c r="AB21" s="204"/>
      <c r="AC21" s="204"/>
      <c r="AD21" s="204"/>
      <c r="AE21" s="204"/>
      <c r="AF21" s="204"/>
      <c r="AG21" s="204"/>
      <c r="AH21" s="204"/>
      <c r="AI21" s="204"/>
      <c r="AJ21" s="204"/>
      <c r="AK21" s="204"/>
      <c r="AL21" s="55"/>
      <c r="AM21" s="55"/>
      <c r="AN21" s="55"/>
      <c r="AO21" s="55"/>
      <c r="AP21" s="55"/>
      <c r="AQ21" s="55"/>
      <c r="AR21" s="55"/>
      <c r="AS21" s="55"/>
      <c r="AT21" s="55"/>
      <c r="AU21" s="55"/>
      <c r="AV21" s="55"/>
      <c r="AW21" s="55"/>
      <c r="AX21" s="55"/>
      <c r="AY21" s="55"/>
      <c r="AZ21" s="57"/>
    </row>
    <row r="22" spans="1:72">
      <c r="A22" s="61" t="s">
        <v>22</v>
      </c>
      <c r="B22" s="60"/>
      <c r="C22" s="60"/>
      <c r="D22" s="60"/>
      <c r="E22" s="60"/>
      <c r="F22" s="60"/>
      <c r="G22" s="60"/>
      <c r="H22" s="60"/>
      <c r="I22" s="60"/>
      <c r="J22" s="60"/>
      <c r="K22" s="60"/>
      <c r="L22" s="205" t="str">
        <f>'MỞ TK'!L18</f>
        <v>030192000157</v>
      </c>
      <c r="M22" s="205"/>
      <c r="N22" s="205"/>
      <c r="O22" s="205"/>
      <c r="P22" s="205"/>
      <c r="Q22" s="205"/>
      <c r="R22" s="205"/>
      <c r="S22" s="62" t="s">
        <v>23</v>
      </c>
      <c r="U22" s="62"/>
      <c r="V22" s="62"/>
      <c r="W22" s="62"/>
      <c r="X22" s="231" t="str">
        <f>'MỞ TK'!X18:AC18</f>
        <v>22/09/2015</v>
      </c>
      <c r="Y22" s="231"/>
      <c r="Z22" s="231"/>
      <c r="AA22" s="231"/>
      <c r="AB22" s="231"/>
      <c r="AC22" s="231"/>
      <c r="AD22" s="84" t="s">
        <v>24</v>
      </c>
      <c r="AE22" s="12"/>
      <c r="AH22" s="204" t="str">
        <f>'MỞ TK'!AH18:AZ18</f>
        <v>Cục CS ĐKQL cư trú DLQG về dân cư</v>
      </c>
      <c r="AI22" s="204"/>
      <c r="AJ22" s="204"/>
      <c r="AK22" s="204"/>
      <c r="AL22" s="204"/>
      <c r="AM22" s="204"/>
      <c r="AN22" s="204"/>
      <c r="AO22" s="204"/>
      <c r="AP22" s="204"/>
      <c r="AQ22" s="204"/>
      <c r="AR22" s="204"/>
      <c r="AS22" s="204"/>
      <c r="AT22" s="204"/>
      <c r="AU22" s="204"/>
      <c r="AV22" s="204"/>
      <c r="AW22" s="204"/>
      <c r="AX22" s="204"/>
      <c r="AY22" s="204"/>
      <c r="AZ22" s="232"/>
      <c r="BA22" s="63"/>
      <c r="BB22" s="63"/>
      <c r="BC22" s="63"/>
      <c r="BD22" s="63"/>
      <c r="BE22" s="63"/>
      <c r="BF22" s="63"/>
      <c r="BG22" s="63"/>
      <c r="BH22" s="63"/>
      <c r="BI22" s="63"/>
      <c r="BJ22" s="63"/>
      <c r="BK22" s="63"/>
      <c r="BL22" s="63"/>
      <c r="BM22" s="63"/>
      <c r="BN22" s="63"/>
      <c r="BO22" s="53"/>
      <c r="BP22" s="53"/>
      <c r="BQ22" s="53"/>
      <c r="BR22" s="53"/>
      <c r="BS22" s="53"/>
      <c r="BT22" s="53"/>
    </row>
    <row r="23" spans="1:72">
      <c r="A23" s="200" t="s">
        <v>140</v>
      </c>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2"/>
    </row>
    <row r="24" spans="1:72">
      <c r="A24" s="200" t="s">
        <v>139</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2"/>
    </row>
    <row r="25" spans="1:72">
      <c r="A25" s="200" t="s">
        <v>138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2"/>
    </row>
    <row r="26" spans="1:72">
      <c r="A26" s="48" t="s">
        <v>137</v>
      </c>
      <c r="B26" s="46"/>
      <c r="C26" s="46"/>
      <c r="D26" s="46"/>
      <c r="E26" s="46"/>
      <c r="F26" s="46"/>
      <c r="G26" s="46"/>
      <c r="H26" s="46"/>
      <c r="I26" s="46"/>
      <c r="J26" s="204" t="str">
        <f>AR10</f>
        <v>2300282474283</v>
      </c>
      <c r="K26" s="204"/>
      <c r="L26" s="204"/>
      <c r="M26" s="204"/>
      <c r="N26" s="204"/>
      <c r="O26" s="204"/>
      <c r="P26" s="204"/>
      <c r="Q26" s="204"/>
      <c r="R26" s="204"/>
      <c r="S26" s="204"/>
      <c r="T26" s="204"/>
      <c r="U26" s="204"/>
      <c r="V26" s="204"/>
      <c r="W26" s="204"/>
      <c r="X26" s="204"/>
      <c r="Y26" s="204"/>
      <c r="Z26" s="204"/>
      <c r="AA26" s="46" t="s">
        <v>136</v>
      </c>
      <c r="AB26" s="46"/>
      <c r="AC26" s="46"/>
      <c r="AD26" s="46"/>
      <c r="AE26" s="46"/>
      <c r="AF26" s="236" t="str">
        <f>'MỞ TK'!E20</f>
        <v>01689991811</v>
      </c>
      <c r="AG26" s="236"/>
      <c r="AH26" s="236"/>
      <c r="AI26" s="236"/>
      <c r="AJ26" s="236"/>
      <c r="AK26" s="236"/>
      <c r="AL26" s="236"/>
      <c r="AM26" s="236"/>
      <c r="AN26" s="46"/>
      <c r="AO26" s="46"/>
      <c r="AP26" s="46"/>
      <c r="AQ26" s="46"/>
      <c r="AR26" s="46"/>
      <c r="AS26" s="46"/>
      <c r="AT26" s="46"/>
      <c r="AU26" s="46"/>
      <c r="AV26" s="46"/>
      <c r="AW26" s="46"/>
      <c r="AX26" s="46"/>
      <c r="AY26" s="46"/>
      <c r="AZ26" s="47"/>
    </row>
    <row r="27" spans="1:72">
      <c r="A27" s="13" t="s">
        <v>135</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5"/>
    </row>
    <row r="28" spans="1:72">
      <c r="A28" s="235" t="s">
        <v>134</v>
      </c>
      <c r="B28" s="235"/>
      <c r="C28" s="235"/>
      <c r="D28" s="235" t="s">
        <v>133</v>
      </c>
      <c r="E28" s="235"/>
      <c r="F28" s="235"/>
      <c r="G28" s="235"/>
      <c r="H28" s="235"/>
      <c r="I28" s="235"/>
      <c r="J28" s="235"/>
      <c r="K28" s="235"/>
      <c r="L28" s="235"/>
      <c r="M28" s="235"/>
      <c r="N28" s="235"/>
      <c r="O28" s="235"/>
      <c r="P28" s="235"/>
      <c r="Q28" s="235"/>
      <c r="R28" s="235"/>
      <c r="S28" s="235"/>
      <c r="T28" s="235"/>
      <c r="U28" s="235"/>
      <c r="V28" s="235"/>
      <c r="W28" s="235"/>
      <c r="X28" s="235" t="s">
        <v>132</v>
      </c>
      <c r="Y28" s="235"/>
      <c r="Z28" s="235"/>
      <c r="AA28" s="235"/>
      <c r="AB28" s="235"/>
      <c r="AC28" s="235"/>
      <c r="AD28" s="235"/>
      <c r="AE28" s="235"/>
      <c r="AF28" s="235"/>
      <c r="AG28" s="235" t="s">
        <v>131</v>
      </c>
      <c r="AH28" s="235"/>
      <c r="AI28" s="235"/>
      <c r="AJ28" s="235"/>
      <c r="AK28" s="235"/>
      <c r="AL28" s="235"/>
      <c r="AM28" s="235"/>
      <c r="AN28" s="235"/>
      <c r="AO28" s="235"/>
      <c r="AP28" s="235" t="s">
        <v>130</v>
      </c>
      <c r="AQ28" s="235"/>
      <c r="AR28" s="235"/>
      <c r="AS28" s="235"/>
      <c r="AT28" s="235"/>
      <c r="AU28" s="235"/>
      <c r="AV28" s="235"/>
      <c r="AW28" s="235"/>
      <c r="AX28" s="235"/>
      <c r="AY28" s="235"/>
      <c r="AZ28" s="235"/>
    </row>
    <row r="29" spans="1:72">
      <c r="A29" s="235">
        <v>1</v>
      </c>
      <c r="B29" s="235"/>
      <c r="C29" s="235"/>
      <c r="D29" s="251">
        <f>AR11</f>
        <v>2300207004123</v>
      </c>
      <c r="E29" s="251"/>
      <c r="F29" s="251"/>
      <c r="G29" s="251"/>
      <c r="H29" s="251"/>
      <c r="I29" s="251"/>
      <c r="J29" s="251"/>
      <c r="K29" s="251"/>
      <c r="L29" s="251"/>
      <c r="M29" s="251"/>
      <c r="N29" s="251"/>
      <c r="O29" s="251"/>
      <c r="P29" s="251"/>
      <c r="Q29" s="251"/>
      <c r="R29" s="251"/>
      <c r="S29" s="251"/>
      <c r="T29" s="251"/>
      <c r="U29" s="251"/>
      <c r="V29" s="251"/>
      <c r="W29" s="251"/>
      <c r="X29" s="235" t="s">
        <v>129</v>
      </c>
      <c r="Y29" s="235"/>
      <c r="Z29" s="235"/>
      <c r="AA29" s="235"/>
      <c r="AB29" s="235"/>
      <c r="AC29" s="235"/>
      <c r="AD29" s="235"/>
      <c r="AE29" s="235"/>
      <c r="AF29" s="235"/>
      <c r="AG29" s="235" t="s">
        <v>128</v>
      </c>
      <c r="AH29" s="235"/>
      <c r="AI29" s="235"/>
      <c r="AJ29" s="235"/>
      <c r="AK29" s="235"/>
      <c r="AL29" s="235"/>
      <c r="AM29" s="235"/>
      <c r="AN29" s="235"/>
      <c r="AO29" s="235"/>
      <c r="AP29" s="245" t="str">
        <f ca="1">TEXT(TODAY(),"DD/MM/YYYY")</f>
        <v>29/03/2018</v>
      </c>
      <c r="AQ29" s="246"/>
      <c r="AR29" s="246"/>
      <c r="AS29" s="246"/>
      <c r="AT29" s="246"/>
      <c r="AU29" s="246"/>
      <c r="AV29" s="246"/>
      <c r="AW29" s="246"/>
      <c r="AX29" s="246"/>
      <c r="AY29" s="246"/>
      <c r="AZ29" s="246"/>
    </row>
    <row r="30" spans="1:72">
      <c r="A30" s="2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177"/>
      <c r="AH30" s="178"/>
      <c r="AI30" s="178"/>
      <c r="AJ30" s="178"/>
      <c r="AK30" s="178"/>
      <c r="AL30" s="178"/>
      <c r="AM30" s="178"/>
      <c r="AN30" s="178"/>
      <c r="AO30" s="178"/>
      <c r="AP30" s="235"/>
      <c r="AQ30" s="235"/>
      <c r="AR30" s="235"/>
      <c r="AS30" s="235"/>
      <c r="AT30" s="235"/>
      <c r="AU30" s="235"/>
      <c r="AV30" s="235"/>
      <c r="AW30" s="235"/>
      <c r="AX30" s="235"/>
      <c r="AY30" s="235"/>
      <c r="AZ30" s="235"/>
    </row>
    <row r="31" spans="1:72">
      <c r="A31" s="13"/>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5"/>
    </row>
    <row r="32" spans="1:72">
      <c r="A32" s="13" t="s">
        <v>127</v>
      </c>
      <c r="B32" s="14"/>
      <c r="C32" s="14"/>
      <c r="D32" s="14"/>
      <c r="E32" s="14"/>
      <c r="F32" s="14"/>
      <c r="G32" s="14"/>
      <c r="H32" s="14"/>
      <c r="I32" s="14"/>
      <c r="J32" s="14"/>
      <c r="K32" s="236" t="str">
        <f>M5</f>
        <v>Không sử dụng</v>
      </c>
      <c r="L32" s="23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52"/>
    </row>
    <row r="33" spans="1:53">
      <c r="A33" s="13"/>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5"/>
    </row>
    <row r="34" spans="1:53">
      <c r="A34" s="13" t="s">
        <v>126</v>
      </c>
      <c r="B34" s="14"/>
      <c r="C34" s="14"/>
      <c r="D34" s="14"/>
      <c r="E34" s="14"/>
      <c r="F34" s="14"/>
      <c r="G34" s="14"/>
      <c r="H34" s="14"/>
      <c r="I34" s="14"/>
      <c r="J34" s="14"/>
      <c r="K34" s="14"/>
      <c r="L34" s="14"/>
      <c r="M34" s="14"/>
      <c r="N34" s="14"/>
      <c r="O34" s="14"/>
      <c r="P34" s="14"/>
      <c r="Q34" s="14"/>
      <c r="R34" s="14"/>
      <c r="S34" s="14"/>
      <c r="T34" s="236" t="str">
        <f>M6</f>
        <v>Rút tiền mặt</v>
      </c>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row>
    <row r="35" spans="1:53">
      <c r="A35" s="13"/>
      <c r="B35" s="14"/>
      <c r="C35" s="14"/>
      <c r="D35" s="14"/>
      <c r="E35" s="14"/>
      <c r="F35" s="14"/>
      <c r="G35" s="14"/>
      <c r="H35" s="14"/>
      <c r="I35" s="14"/>
      <c r="J35" s="14"/>
      <c r="K35" s="14"/>
      <c r="L35" s="14"/>
      <c r="M35" s="14"/>
      <c r="N35" s="14"/>
      <c r="O35" s="14"/>
      <c r="P35" s="14"/>
      <c r="Q35" s="14"/>
      <c r="R35" s="14"/>
      <c r="S35" s="14"/>
      <c r="T35" s="56"/>
      <c r="U35" s="49"/>
      <c r="V35" s="49"/>
      <c r="W35" s="49"/>
      <c r="X35" s="49"/>
      <c r="Y35" s="49"/>
      <c r="Z35" s="49"/>
      <c r="AA35" s="49"/>
      <c r="AB35" s="49"/>
      <c r="AC35" s="49"/>
      <c r="AD35" s="49"/>
      <c r="AE35" s="49"/>
      <c r="AF35" s="49"/>
      <c r="AG35" s="49"/>
      <c r="AH35" s="49"/>
      <c r="AI35" s="14" t="str">
        <f ca="1">"Hải Dương, ngày "&amp;DAY(TODAY())&amp;" tháng "&amp;MONTH(TODAY())&amp;" năm "&amp;YEAR(TODAY())</f>
        <v>Hải Dương, ngày 29 tháng 3 năm 2018</v>
      </c>
      <c r="AJ35" s="49"/>
      <c r="AK35" s="49"/>
      <c r="AL35" s="49"/>
      <c r="AM35" s="49"/>
      <c r="AN35" s="49"/>
      <c r="AO35" s="49"/>
      <c r="AP35" s="49"/>
      <c r="AQ35" s="49"/>
      <c r="AR35" s="49"/>
      <c r="AS35" s="49"/>
      <c r="AT35" s="49"/>
      <c r="AU35" s="49"/>
      <c r="AV35" s="49"/>
      <c r="AW35" s="49"/>
      <c r="AX35" s="49"/>
      <c r="AY35" s="49"/>
      <c r="AZ35" s="50"/>
    </row>
    <row r="36" spans="1:53" ht="15" customHeight="1">
      <c r="A36" s="241" t="s">
        <v>125</v>
      </c>
      <c r="B36" s="242"/>
      <c r="C36" s="242"/>
      <c r="D36" s="242"/>
      <c r="E36" s="242"/>
      <c r="F36" s="242"/>
      <c r="G36" s="242"/>
      <c r="H36" s="242"/>
      <c r="I36" s="242"/>
      <c r="J36" s="242"/>
      <c r="K36" s="242"/>
      <c r="L36" s="242"/>
      <c r="M36" s="242"/>
      <c r="N36" s="163" t="s">
        <v>124</v>
      </c>
      <c r="O36" s="163"/>
      <c r="P36" s="163"/>
      <c r="Q36" s="163"/>
      <c r="R36" s="163"/>
      <c r="S36" s="163"/>
      <c r="T36" s="163"/>
      <c r="U36" s="163"/>
      <c r="V36" s="163"/>
      <c r="W36" s="163"/>
      <c r="X36" s="163"/>
      <c r="Y36" s="163"/>
      <c r="Z36" s="163"/>
      <c r="AA36" s="163" t="s">
        <v>123</v>
      </c>
      <c r="AB36" s="163"/>
      <c r="AC36" s="163"/>
      <c r="AD36" s="163"/>
      <c r="AE36" s="163"/>
      <c r="AF36" s="163"/>
      <c r="AG36" s="163"/>
      <c r="AH36" s="163"/>
      <c r="AI36" s="163"/>
      <c r="AJ36" s="163"/>
      <c r="AK36" s="163"/>
      <c r="AL36" s="163"/>
      <c r="AM36" s="163"/>
      <c r="AN36" s="163" t="s">
        <v>122</v>
      </c>
      <c r="AO36" s="163"/>
      <c r="AP36" s="163"/>
      <c r="AQ36" s="163"/>
      <c r="AR36" s="163"/>
      <c r="AS36" s="163"/>
      <c r="AT36" s="163"/>
      <c r="AU36" s="163"/>
      <c r="AV36" s="163"/>
      <c r="AW36" s="163"/>
      <c r="AX36" s="163"/>
      <c r="AY36" s="163"/>
      <c r="AZ36" s="164"/>
    </row>
    <row r="37" spans="1:53">
      <c r="A37" s="241"/>
      <c r="B37" s="242"/>
      <c r="C37" s="242"/>
      <c r="D37" s="242"/>
      <c r="E37" s="242"/>
      <c r="F37" s="242"/>
      <c r="G37" s="242"/>
      <c r="H37" s="242"/>
      <c r="I37" s="242"/>
      <c r="J37" s="242"/>
      <c r="K37" s="242"/>
      <c r="L37" s="242"/>
      <c r="M37" s="242"/>
      <c r="N37" s="239" t="s">
        <v>121</v>
      </c>
      <c r="O37" s="239"/>
      <c r="P37" s="239"/>
      <c r="Q37" s="239"/>
      <c r="R37" s="239"/>
      <c r="S37" s="239"/>
      <c r="T37" s="239"/>
      <c r="U37" s="239"/>
      <c r="V37" s="239"/>
      <c r="W37" s="239"/>
      <c r="X37" s="239"/>
      <c r="Y37" s="239"/>
      <c r="Z37" s="239"/>
      <c r="AA37" s="239" t="s">
        <v>121</v>
      </c>
      <c r="AB37" s="239"/>
      <c r="AC37" s="239"/>
      <c r="AD37" s="239"/>
      <c r="AE37" s="239"/>
      <c r="AF37" s="239"/>
      <c r="AG37" s="239"/>
      <c r="AH37" s="239"/>
      <c r="AI37" s="239"/>
      <c r="AJ37" s="239"/>
      <c r="AK37" s="239"/>
      <c r="AL37" s="239"/>
      <c r="AM37" s="239"/>
      <c r="AN37" s="239" t="s">
        <v>121</v>
      </c>
      <c r="AO37" s="239"/>
      <c r="AP37" s="239"/>
      <c r="AQ37" s="239"/>
      <c r="AR37" s="239"/>
      <c r="AS37" s="239"/>
      <c r="AT37" s="239"/>
      <c r="AU37" s="239"/>
      <c r="AV37" s="239"/>
      <c r="AW37" s="239"/>
      <c r="AX37" s="239"/>
      <c r="AY37" s="239"/>
      <c r="AZ37" s="240"/>
    </row>
    <row r="38" spans="1:53">
      <c r="A38" s="243" t="s">
        <v>82</v>
      </c>
      <c r="B38" s="244"/>
      <c r="C38" s="244"/>
      <c r="D38" s="244"/>
      <c r="E38" s="244"/>
      <c r="F38" s="244"/>
      <c r="G38" s="244"/>
      <c r="H38" s="244"/>
      <c r="I38" s="244"/>
      <c r="J38" s="244"/>
      <c r="K38" s="244"/>
      <c r="L38" s="244"/>
      <c r="M38" s="244"/>
      <c r="N38" s="239"/>
      <c r="O38" s="239"/>
      <c r="P38" s="239"/>
      <c r="Q38" s="239"/>
      <c r="R38" s="239"/>
      <c r="S38" s="239"/>
      <c r="T38" s="239"/>
      <c r="U38" s="239"/>
      <c r="V38" s="239"/>
      <c r="W38" s="239"/>
      <c r="X38" s="239"/>
      <c r="Y38" s="239"/>
      <c r="Z38" s="239"/>
      <c r="AA38" s="239"/>
      <c r="AB38" s="239"/>
      <c r="AC38" s="239"/>
      <c r="AD38" s="239"/>
      <c r="AE38" s="239"/>
      <c r="AF38" s="239"/>
      <c r="AG38" s="239"/>
      <c r="AH38" s="239"/>
      <c r="AI38" s="239"/>
      <c r="AJ38" s="239"/>
      <c r="AK38" s="239"/>
      <c r="AL38" s="239"/>
      <c r="AM38" s="239"/>
      <c r="AN38" s="239"/>
      <c r="AO38" s="239"/>
      <c r="AP38" s="239"/>
      <c r="AQ38" s="239"/>
      <c r="AR38" s="239"/>
      <c r="AS38" s="239"/>
      <c r="AT38" s="239"/>
      <c r="AU38" s="239"/>
      <c r="AV38" s="239"/>
      <c r="AW38" s="239"/>
      <c r="AX38" s="239"/>
      <c r="AY38" s="239"/>
      <c r="AZ38" s="240"/>
    </row>
    <row r="39" spans="1:53">
      <c r="A39" s="13"/>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5"/>
      <c r="BA39" s="54" t="str">
        <f ca="1">"Hải Dương, ngày "&amp;DAY(TODAY())&amp;" tháng "&amp;MONTH(TODAY())&amp;" năm "&amp;YEAR(TODAY())</f>
        <v>Hải Dương, ngày 29 tháng 3 năm 2018</v>
      </c>
    </row>
    <row r="40" spans="1:53">
      <c r="A40" s="13"/>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5"/>
    </row>
    <row r="41" spans="1:53">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5"/>
    </row>
    <row r="42" spans="1:53">
      <c r="A42" s="13"/>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5"/>
    </row>
    <row r="43" spans="1:53">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5"/>
    </row>
    <row r="44" spans="1:53">
      <c r="A44" s="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7"/>
    </row>
    <row r="45" spans="1:53" ht="19.5" customHeight="1">
      <c r="A45" s="3" t="s">
        <v>120</v>
      </c>
    </row>
    <row r="46" spans="1:53" ht="21.75" customHeight="1">
      <c r="A46" s="177" t="s">
        <v>119</v>
      </c>
      <c r="B46" s="178"/>
      <c r="C46" s="178"/>
      <c r="D46" s="178"/>
      <c r="E46" s="178"/>
      <c r="F46" s="178"/>
      <c r="G46" s="253">
        <f>AR11</f>
        <v>2300207004123</v>
      </c>
      <c r="H46" s="253"/>
      <c r="I46" s="253"/>
      <c r="J46" s="253"/>
      <c r="K46" s="253"/>
      <c r="L46" s="253"/>
      <c r="M46" s="253"/>
      <c r="N46" s="253"/>
      <c r="O46" s="253"/>
      <c r="P46" s="253"/>
      <c r="Q46" s="253"/>
      <c r="R46" s="253"/>
      <c r="S46" s="253"/>
      <c r="T46" s="253"/>
      <c r="U46" s="253"/>
      <c r="V46" s="178" t="s">
        <v>88</v>
      </c>
      <c r="W46" s="178"/>
      <c r="X46" s="178"/>
      <c r="Y46" s="178"/>
      <c r="Z46" s="178"/>
      <c r="AA46" s="178"/>
      <c r="AB46" s="178"/>
      <c r="AC46" s="178"/>
      <c r="AD46" s="178"/>
      <c r="AE46" s="178"/>
      <c r="AF46" s="178"/>
      <c r="AG46" s="178"/>
      <c r="AH46" s="178"/>
      <c r="AI46" s="178"/>
      <c r="AJ46" s="59" t="s">
        <v>118</v>
      </c>
      <c r="AK46" s="59"/>
      <c r="AL46" s="59"/>
      <c r="AM46" s="59"/>
      <c r="AN46" s="59"/>
      <c r="AO46" s="59"/>
      <c r="AP46" s="59"/>
      <c r="AQ46" s="59"/>
      <c r="AR46" s="59"/>
      <c r="AS46" s="59"/>
      <c r="AT46" s="254" t="s">
        <v>149</v>
      </c>
      <c r="AU46" s="254"/>
      <c r="AV46" s="254"/>
      <c r="AW46" s="254"/>
      <c r="AX46" s="254"/>
      <c r="AY46" s="254"/>
      <c r="AZ46" s="255"/>
    </row>
    <row r="47" spans="1:53">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t="str">
        <f ca="1">"Hải Dương, ngày "&amp;DAY(TODAY())&amp;" tháng "&amp;MONTH(TODAY())&amp;" năm "&amp;YEAR(TODAY())</f>
        <v>Hải Dương, ngày 29 tháng 3 năm 2018</v>
      </c>
      <c r="AJ47" s="14"/>
      <c r="AK47" s="14"/>
      <c r="AL47" s="14"/>
      <c r="AM47" s="14"/>
      <c r="AN47" s="14"/>
      <c r="AO47" s="14"/>
      <c r="AP47" s="14"/>
      <c r="AQ47" s="14"/>
      <c r="AR47" s="14"/>
      <c r="AS47" s="14"/>
      <c r="AT47" s="14"/>
      <c r="AU47" s="14"/>
      <c r="AV47" s="14"/>
      <c r="AW47" s="14"/>
      <c r="AX47" s="14"/>
      <c r="AY47" s="14"/>
      <c r="AZ47" s="15"/>
    </row>
    <row r="48" spans="1:53">
      <c r="A48" s="256" t="s">
        <v>96</v>
      </c>
      <c r="B48" s="257"/>
      <c r="C48" s="257"/>
      <c r="D48" s="257"/>
      <c r="E48" s="257"/>
      <c r="F48" s="257"/>
      <c r="G48" s="257"/>
      <c r="H48" s="257"/>
      <c r="I48" s="257"/>
      <c r="J48" s="257"/>
      <c r="K48" s="257"/>
      <c r="L48" s="257"/>
      <c r="M48" s="257"/>
      <c r="N48" s="257"/>
      <c r="O48" s="257"/>
      <c r="P48" s="257"/>
      <c r="Q48" s="257"/>
      <c r="R48" s="257"/>
      <c r="S48" s="257"/>
      <c r="T48" s="257" t="s">
        <v>97</v>
      </c>
      <c r="U48" s="257"/>
      <c r="V48" s="257"/>
      <c r="W48" s="257"/>
      <c r="X48" s="257"/>
      <c r="Y48" s="257"/>
      <c r="Z48" s="257"/>
      <c r="AA48" s="257"/>
      <c r="AB48" s="257"/>
      <c r="AC48" s="257"/>
      <c r="AD48" s="257"/>
      <c r="AE48" s="257"/>
      <c r="AF48" s="257"/>
      <c r="AG48" s="257"/>
      <c r="AH48" s="257"/>
      <c r="AI48" s="257"/>
      <c r="AJ48" s="257"/>
      <c r="AK48" s="257"/>
      <c r="AL48" s="257" t="s">
        <v>98</v>
      </c>
      <c r="AM48" s="257"/>
      <c r="AN48" s="257"/>
      <c r="AO48" s="257"/>
      <c r="AP48" s="257"/>
      <c r="AQ48" s="257"/>
      <c r="AR48" s="257"/>
      <c r="AS48" s="257"/>
      <c r="AT48" s="257"/>
      <c r="AU48" s="257"/>
      <c r="AV48" s="257"/>
      <c r="AW48" s="257"/>
      <c r="AX48" s="257"/>
      <c r="AY48" s="257"/>
      <c r="AZ48" s="258"/>
    </row>
    <row r="49" spans="1:52">
      <c r="A49" s="203" t="s">
        <v>82</v>
      </c>
      <c r="B49" s="163"/>
      <c r="C49" s="163"/>
      <c r="D49" s="163"/>
      <c r="E49" s="163"/>
      <c r="F49" s="163"/>
      <c r="G49" s="163"/>
      <c r="H49" s="163"/>
      <c r="I49" s="163"/>
      <c r="J49" s="163"/>
      <c r="K49" s="163"/>
      <c r="L49" s="163"/>
      <c r="M49" s="163"/>
      <c r="N49" s="163"/>
      <c r="O49" s="163"/>
      <c r="P49" s="163"/>
      <c r="Q49" s="163"/>
      <c r="R49" s="163"/>
      <c r="S49" s="163"/>
      <c r="T49" s="163" t="s">
        <v>82</v>
      </c>
      <c r="U49" s="163"/>
      <c r="V49" s="163"/>
      <c r="W49" s="163"/>
      <c r="X49" s="163"/>
      <c r="Y49" s="163"/>
      <c r="Z49" s="163"/>
      <c r="AA49" s="163"/>
      <c r="AB49" s="163"/>
      <c r="AC49" s="163"/>
      <c r="AD49" s="163"/>
      <c r="AE49" s="163"/>
      <c r="AF49" s="163"/>
      <c r="AG49" s="163"/>
      <c r="AH49" s="163"/>
      <c r="AI49" s="163"/>
      <c r="AJ49" s="163"/>
      <c r="AK49" s="163"/>
      <c r="AL49" s="163" t="s">
        <v>82</v>
      </c>
      <c r="AM49" s="163"/>
      <c r="AN49" s="163"/>
      <c r="AO49" s="163"/>
      <c r="AP49" s="163"/>
      <c r="AQ49" s="163"/>
      <c r="AR49" s="163"/>
      <c r="AS49" s="163"/>
      <c r="AT49" s="163"/>
      <c r="AU49" s="163"/>
      <c r="AV49" s="163"/>
      <c r="AW49" s="163"/>
      <c r="AX49" s="163"/>
      <c r="AY49" s="163"/>
      <c r="AZ49" s="15"/>
    </row>
    <row r="50" spans="1:5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row r="51" spans="1:52">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5"/>
    </row>
    <row r="52" spans="1:52">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5"/>
    </row>
    <row r="53" spans="1:52">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5"/>
    </row>
    <row r="54" spans="1:52">
      <c r="A54" s="203" t="s">
        <v>99</v>
      </c>
      <c r="B54" s="163"/>
      <c r="C54" s="163"/>
      <c r="D54" s="163"/>
      <c r="E54" s="163"/>
      <c r="F54" s="163"/>
      <c r="G54" s="163"/>
      <c r="H54" s="163"/>
      <c r="I54" s="163"/>
      <c r="J54" s="163"/>
      <c r="K54" s="163"/>
      <c r="L54" s="163"/>
      <c r="M54" s="163"/>
      <c r="N54" s="163"/>
      <c r="O54" s="163"/>
      <c r="P54" s="163"/>
      <c r="Q54" s="163"/>
      <c r="R54" s="163"/>
      <c r="S54" s="163"/>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5"/>
    </row>
    <row r="55" spans="1:52">
      <c r="A55" s="25"/>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7"/>
    </row>
  </sheetData>
  <mergeCells count="54">
    <mergeCell ref="A49:S49"/>
    <mergeCell ref="T49:AK49"/>
    <mergeCell ref="AL49:AY49"/>
    <mergeCell ref="A48:S48"/>
    <mergeCell ref="T48:AK48"/>
    <mergeCell ref="AL48:AZ48"/>
    <mergeCell ref="A30:C30"/>
    <mergeCell ref="D30:W30"/>
    <mergeCell ref="X30:AF30"/>
    <mergeCell ref="G46:U46"/>
    <mergeCell ref="AT46:AZ46"/>
    <mergeCell ref="A46:F46"/>
    <mergeCell ref="V46:AI46"/>
    <mergeCell ref="AN36:AZ36"/>
    <mergeCell ref="A54:S54"/>
    <mergeCell ref="A23:AZ23"/>
    <mergeCell ref="A24:AZ24"/>
    <mergeCell ref="A25:AZ25"/>
    <mergeCell ref="A1:AZ3"/>
    <mergeCell ref="AG29:AO29"/>
    <mergeCell ref="A14:AZ14"/>
    <mergeCell ref="A15:AZ15"/>
    <mergeCell ref="A17:AZ17"/>
    <mergeCell ref="J20:AZ20"/>
    <mergeCell ref="T34:AZ34"/>
    <mergeCell ref="A29:C29"/>
    <mergeCell ref="D29:W29"/>
    <mergeCell ref="A28:C28"/>
    <mergeCell ref="D28:W28"/>
    <mergeCell ref="K32:AZ32"/>
    <mergeCell ref="M4:AZ4"/>
    <mergeCell ref="M5:AZ5"/>
    <mergeCell ref="M6:AZ6"/>
    <mergeCell ref="AR11:AZ11"/>
    <mergeCell ref="N37:Z38"/>
    <mergeCell ref="AA37:AM38"/>
    <mergeCell ref="AN37:AZ38"/>
    <mergeCell ref="A36:M37"/>
    <mergeCell ref="A38:M38"/>
    <mergeCell ref="AP29:AZ29"/>
    <mergeCell ref="AG30:AO30"/>
    <mergeCell ref="AP30:AZ30"/>
    <mergeCell ref="N36:Z36"/>
    <mergeCell ref="AA36:AM36"/>
    <mergeCell ref="X28:AF28"/>
    <mergeCell ref="AG28:AO28"/>
    <mergeCell ref="X29:AF29"/>
    <mergeCell ref="L22:R22"/>
    <mergeCell ref="K21:AK21"/>
    <mergeCell ref="X22:AC22"/>
    <mergeCell ref="AH22:AZ22"/>
    <mergeCell ref="AF26:AM26"/>
    <mergeCell ref="AP28:AZ28"/>
    <mergeCell ref="J26:Z26"/>
  </mergeCells>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13"/>
  <sheetViews>
    <sheetView topLeftCell="A10" zoomScale="115" zoomScaleNormal="115" workbookViewId="0">
      <selection activeCell="N15" sqref="N15"/>
    </sheetView>
  </sheetViews>
  <sheetFormatPr defaultRowHeight="15"/>
  <cols>
    <col min="1" max="1" width="2.28515625" customWidth="1"/>
    <col min="2" max="26" width="1.85546875" customWidth="1"/>
    <col min="27" max="27" width="3" customWidth="1"/>
    <col min="28" max="52" width="1.85546875" customWidth="1"/>
    <col min="53" max="70" width="9.140625" style="114"/>
    <col min="71" max="79" width="9.140625" style="113"/>
  </cols>
  <sheetData>
    <row r="1" spans="1:91" s="113" customFormat="1">
      <c r="N1" s="388" t="s">
        <v>20656</v>
      </c>
      <c r="O1" s="388"/>
      <c r="P1" s="388"/>
      <c r="Q1" s="388"/>
      <c r="R1" s="388"/>
      <c r="S1" s="388"/>
      <c r="T1" s="388"/>
      <c r="U1" s="388"/>
      <c r="V1" s="388"/>
      <c r="W1" s="388"/>
      <c r="X1" s="388"/>
      <c r="Y1" s="388"/>
      <c r="Z1" s="388"/>
      <c r="AA1" s="388"/>
      <c r="AB1" s="388"/>
      <c r="AC1" s="388"/>
      <c r="AD1" s="388"/>
      <c r="AE1" s="388"/>
      <c r="AF1" s="388"/>
      <c r="AG1" s="388"/>
      <c r="AH1" s="388"/>
      <c r="AI1" s="388"/>
      <c r="AJ1" s="388"/>
      <c r="AK1" s="388"/>
      <c r="AL1" s="388"/>
      <c r="AM1" s="388"/>
      <c r="AN1" s="388"/>
      <c r="AO1" s="388"/>
      <c r="AP1" s="388"/>
      <c r="AQ1" s="388"/>
      <c r="AR1" s="388"/>
      <c r="AS1" s="388"/>
      <c r="AT1" s="388"/>
      <c r="AU1" s="388"/>
      <c r="AV1" s="388"/>
      <c r="AW1" s="388"/>
      <c r="AX1" s="388"/>
      <c r="AY1" s="388"/>
      <c r="AZ1" s="388"/>
      <c r="BA1" s="114"/>
      <c r="BB1" s="114"/>
      <c r="BC1" s="114"/>
      <c r="BD1" s="114"/>
      <c r="BE1" s="114"/>
      <c r="BF1" s="114"/>
      <c r="BG1" s="114"/>
      <c r="BH1" s="114"/>
      <c r="BI1" s="114"/>
      <c r="BJ1" s="114"/>
      <c r="BK1" s="114"/>
      <c r="BL1" s="114"/>
      <c r="BM1" s="114"/>
      <c r="BN1" s="114"/>
      <c r="BO1" s="114"/>
      <c r="BP1" s="114"/>
      <c r="BQ1" s="114"/>
      <c r="BR1" s="114"/>
    </row>
    <row r="2" spans="1:91" s="113" customFormat="1">
      <c r="N2" s="388"/>
      <c r="O2" s="388"/>
      <c r="P2" s="388"/>
      <c r="Q2" s="388"/>
      <c r="R2" s="388"/>
      <c r="S2" s="388"/>
      <c r="T2" s="388"/>
      <c r="U2" s="388"/>
      <c r="V2" s="388"/>
      <c r="W2" s="388"/>
      <c r="X2" s="388"/>
      <c r="Y2" s="388"/>
      <c r="Z2" s="388"/>
      <c r="AA2" s="388"/>
      <c r="AB2" s="388"/>
      <c r="AC2" s="388"/>
      <c r="AD2" s="388"/>
      <c r="AE2" s="388"/>
      <c r="AF2" s="388"/>
      <c r="AG2" s="388"/>
      <c r="AH2" s="388"/>
      <c r="AI2" s="388"/>
      <c r="AJ2" s="388"/>
      <c r="AK2" s="388"/>
      <c r="AL2" s="388"/>
      <c r="AM2" s="388"/>
      <c r="AN2" s="388"/>
      <c r="AO2" s="388"/>
      <c r="AP2" s="388"/>
      <c r="AQ2" s="388"/>
      <c r="AR2" s="388"/>
      <c r="AS2" s="388"/>
      <c r="AT2" s="388"/>
      <c r="AU2" s="388"/>
      <c r="AV2" s="388"/>
      <c r="AW2" s="388"/>
      <c r="AX2" s="388"/>
      <c r="AY2" s="388"/>
      <c r="AZ2" s="388"/>
      <c r="BA2" s="114"/>
      <c r="BB2" s="114"/>
      <c r="BC2" s="114"/>
      <c r="BD2" s="114"/>
      <c r="BE2" s="114"/>
      <c r="BF2" s="114"/>
      <c r="BG2" s="114"/>
      <c r="BH2" s="114"/>
      <c r="BI2" s="114"/>
      <c r="BJ2" s="114"/>
      <c r="BK2" s="114"/>
      <c r="BL2" s="114"/>
      <c r="BM2" s="114"/>
      <c r="BN2" s="114"/>
      <c r="BO2" s="114"/>
      <c r="BP2" s="114"/>
      <c r="BQ2" s="114"/>
      <c r="BR2" s="114"/>
    </row>
    <row r="3" spans="1:91" s="113" customFormat="1">
      <c r="N3" s="388"/>
      <c r="O3" s="388"/>
      <c r="P3" s="388"/>
      <c r="Q3" s="388"/>
      <c r="R3" s="388"/>
      <c r="S3" s="388"/>
      <c r="T3" s="388"/>
      <c r="U3" s="388"/>
      <c r="V3" s="388"/>
      <c r="W3" s="388"/>
      <c r="X3" s="388"/>
      <c r="Y3" s="388"/>
      <c r="Z3" s="388"/>
      <c r="AA3" s="388"/>
      <c r="AB3" s="388"/>
      <c r="AC3" s="388"/>
      <c r="AD3" s="388"/>
      <c r="AE3" s="388"/>
      <c r="AF3" s="388"/>
      <c r="AG3" s="388"/>
      <c r="AH3" s="388"/>
      <c r="AI3" s="388"/>
      <c r="AJ3" s="388"/>
      <c r="AK3" s="388"/>
      <c r="AL3" s="388"/>
      <c r="AM3" s="388"/>
      <c r="AN3" s="388"/>
      <c r="AO3" s="388"/>
      <c r="AP3" s="388"/>
      <c r="AQ3" s="388"/>
      <c r="AR3" s="388"/>
      <c r="AS3" s="388"/>
      <c r="AT3" s="388"/>
      <c r="AU3" s="388"/>
      <c r="AV3" s="388"/>
      <c r="AW3" s="388"/>
      <c r="AX3" s="388"/>
      <c r="AY3" s="388"/>
      <c r="AZ3" s="388"/>
      <c r="BA3" s="114"/>
      <c r="BB3" s="114"/>
      <c r="BC3" s="114"/>
      <c r="BD3" s="114"/>
      <c r="BE3" s="114"/>
      <c r="BF3" s="114"/>
      <c r="BG3" s="114"/>
      <c r="BH3" s="114"/>
      <c r="BI3" s="114"/>
      <c r="BJ3" s="114"/>
      <c r="BK3" s="114"/>
      <c r="BL3" s="114"/>
      <c r="BM3" s="114"/>
      <c r="BN3" s="114"/>
      <c r="BO3" s="114"/>
      <c r="BP3" s="114"/>
      <c r="BQ3" s="114"/>
      <c r="BR3" s="114"/>
    </row>
    <row r="4" spans="1:91" s="113" customFormat="1" ht="17.25">
      <c r="A4" s="115"/>
      <c r="B4" s="115"/>
      <c r="C4" s="115"/>
      <c r="D4" s="115"/>
      <c r="E4" s="115"/>
      <c r="F4" s="115"/>
      <c r="G4" s="115"/>
      <c r="H4" s="115"/>
      <c r="I4" s="115"/>
      <c r="J4" s="115"/>
      <c r="K4" s="115"/>
      <c r="L4" s="115"/>
      <c r="M4" s="115"/>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8"/>
      <c r="AV4" s="388"/>
      <c r="AW4" s="388"/>
      <c r="AX4" s="388"/>
      <c r="AY4" s="388"/>
      <c r="AZ4" s="388"/>
      <c r="BA4" s="114"/>
      <c r="BB4" s="114"/>
      <c r="BC4" s="114"/>
      <c r="BD4" s="114"/>
      <c r="BE4" s="114"/>
      <c r="BF4" s="114"/>
      <c r="BG4" s="114"/>
      <c r="BH4" s="114"/>
      <c r="BI4" s="114"/>
      <c r="BJ4" s="114"/>
      <c r="BK4" s="114"/>
      <c r="BL4" s="114"/>
      <c r="BM4" s="114"/>
      <c r="BN4" s="114"/>
      <c r="BO4" s="114"/>
      <c r="BP4" s="114"/>
      <c r="BQ4" s="114"/>
      <c r="BR4" s="114"/>
    </row>
    <row r="5" spans="1:91" s="113" customFormat="1" ht="17.25">
      <c r="A5" s="115"/>
      <c r="B5" s="115"/>
      <c r="C5" s="115"/>
      <c r="D5" s="115"/>
      <c r="E5" s="115"/>
      <c r="F5" s="115"/>
      <c r="G5" s="115"/>
      <c r="H5" s="115"/>
      <c r="I5" s="115"/>
      <c r="J5" s="115"/>
      <c r="K5" s="115"/>
      <c r="L5" s="115"/>
      <c r="M5" s="115"/>
      <c r="N5" s="388"/>
      <c r="O5" s="388"/>
      <c r="P5" s="388"/>
      <c r="Q5" s="388"/>
      <c r="R5" s="388"/>
      <c r="S5" s="388"/>
      <c r="T5" s="388"/>
      <c r="U5" s="388"/>
      <c r="V5" s="388"/>
      <c r="W5" s="388"/>
      <c r="X5" s="388"/>
      <c r="Y5" s="388"/>
      <c r="Z5" s="388"/>
      <c r="AA5" s="388"/>
      <c r="AB5" s="388"/>
      <c r="AC5" s="388"/>
      <c r="AD5" s="388"/>
      <c r="AE5" s="388"/>
      <c r="AF5" s="388"/>
      <c r="AG5" s="388"/>
      <c r="AH5" s="388"/>
      <c r="AI5" s="388"/>
      <c r="AJ5" s="388"/>
      <c r="AK5" s="388"/>
      <c r="AL5" s="388"/>
      <c r="AM5" s="388"/>
      <c r="AN5" s="388"/>
      <c r="AO5" s="388"/>
      <c r="AP5" s="388"/>
      <c r="AQ5" s="388"/>
      <c r="AR5" s="388"/>
      <c r="AS5" s="388"/>
      <c r="AT5" s="388"/>
      <c r="AU5" s="388"/>
      <c r="AV5" s="388"/>
      <c r="AW5" s="388"/>
      <c r="AX5" s="388"/>
      <c r="AY5" s="388"/>
      <c r="AZ5" s="388"/>
      <c r="BA5" s="114"/>
      <c r="BB5" s="114"/>
      <c r="BC5" s="114"/>
      <c r="BD5" s="114"/>
      <c r="BE5" s="114"/>
      <c r="BF5" s="114"/>
      <c r="BG5" s="114"/>
      <c r="BH5" s="114"/>
      <c r="BI5" s="114"/>
      <c r="BJ5" s="114"/>
      <c r="BK5" s="114"/>
      <c r="BL5" s="114"/>
      <c r="BM5" s="114"/>
      <c r="BN5" s="114"/>
      <c r="BO5" s="114"/>
      <c r="BP5" s="114"/>
      <c r="BQ5" s="114"/>
      <c r="BR5" s="114"/>
    </row>
    <row r="6" spans="1:91" ht="25.5" customHeight="1">
      <c r="A6" s="380" t="s">
        <v>20657</v>
      </c>
      <c r="B6" s="380"/>
      <c r="C6" s="380"/>
      <c r="D6" s="380"/>
      <c r="E6" s="380"/>
      <c r="F6" s="380"/>
      <c r="G6" s="380"/>
      <c r="H6" s="380"/>
      <c r="I6" s="380"/>
      <c r="J6" s="380"/>
      <c r="K6" s="380"/>
      <c r="L6" s="380"/>
      <c r="M6" s="380"/>
      <c r="N6" s="384" t="s">
        <v>20658</v>
      </c>
      <c r="O6" s="384"/>
      <c r="P6" s="384"/>
      <c r="Q6" s="384"/>
      <c r="R6" s="384"/>
      <c r="S6" s="384"/>
      <c r="T6" s="384"/>
      <c r="U6" s="384"/>
      <c r="V6" s="384"/>
      <c r="W6" s="384"/>
      <c r="X6" s="384"/>
      <c r="Y6" s="384"/>
      <c r="Z6" s="384"/>
      <c r="AA6" s="384"/>
      <c r="AB6" s="384"/>
      <c r="AC6" s="384"/>
      <c r="AD6" s="384"/>
      <c r="AE6" s="384"/>
      <c r="AF6" s="384"/>
      <c r="AG6" s="384"/>
      <c r="AH6" s="384"/>
      <c r="AI6" s="384"/>
      <c r="AJ6" s="384"/>
      <c r="AK6" s="384"/>
      <c r="AL6" s="384"/>
      <c r="AM6" s="384"/>
      <c r="AN6" s="384"/>
      <c r="AO6" s="384"/>
      <c r="AP6" s="384"/>
      <c r="AQ6" s="384"/>
      <c r="AR6" s="384"/>
      <c r="AS6" s="384"/>
      <c r="AT6" s="384"/>
      <c r="AU6" s="384"/>
      <c r="AV6" s="384"/>
      <c r="AW6" s="384"/>
      <c r="AX6" s="384"/>
      <c r="AY6" s="384"/>
      <c r="AZ6" s="384"/>
    </row>
    <row r="7" spans="1:91" ht="25.5" customHeight="1">
      <c r="A7" s="385" t="s">
        <v>20659</v>
      </c>
      <c r="B7" s="385"/>
      <c r="C7" s="385"/>
      <c r="D7" s="385"/>
      <c r="E7" s="385"/>
      <c r="F7" s="385"/>
      <c r="G7" s="385"/>
      <c r="H7" s="385"/>
      <c r="I7" s="385"/>
      <c r="J7" s="385"/>
      <c r="K7" s="385"/>
      <c r="L7" s="385"/>
      <c r="M7" s="385"/>
      <c r="N7" s="386" t="s">
        <v>20660</v>
      </c>
      <c r="O7" s="381"/>
      <c r="P7" s="381"/>
      <c r="Q7" s="381"/>
      <c r="R7" s="381"/>
      <c r="S7" s="381"/>
      <c r="T7" s="381"/>
      <c r="U7" s="381"/>
      <c r="V7" s="381"/>
      <c r="W7" s="381"/>
      <c r="X7" s="381"/>
      <c r="Y7" s="381"/>
      <c r="Z7" s="381"/>
      <c r="AA7" s="381"/>
      <c r="AB7" s="381"/>
      <c r="AC7" s="381"/>
      <c r="AD7" s="381"/>
      <c r="AE7" s="381"/>
      <c r="AF7" s="381"/>
      <c r="AG7" s="381"/>
      <c r="AH7" s="381"/>
      <c r="AI7" s="381"/>
      <c r="AJ7" s="381"/>
      <c r="AK7" s="381"/>
      <c r="AL7" s="381"/>
      <c r="AM7" s="381"/>
      <c r="AN7" s="381"/>
      <c r="AO7" s="381"/>
      <c r="AP7" s="381"/>
      <c r="AQ7" s="381"/>
      <c r="AR7" s="381"/>
      <c r="AS7" s="381"/>
      <c r="AT7" s="381"/>
      <c r="AU7" s="381"/>
      <c r="AV7" s="381"/>
      <c r="AW7" s="381"/>
      <c r="AX7" s="381"/>
      <c r="AY7" s="381"/>
      <c r="AZ7" s="381"/>
      <c r="BA7" s="114" t="s">
        <v>20661</v>
      </c>
      <c r="BB7" s="114">
        <f ca="1">DAY(TODAY())</f>
        <v>29</v>
      </c>
    </row>
    <row r="8" spans="1:91" ht="25.5" customHeight="1">
      <c r="A8" s="380" t="s">
        <v>20662</v>
      </c>
      <c r="B8" s="380"/>
      <c r="C8" s="380"/>
      <c r="D8" s="380"/>
      <c r="E8" s="380"/>
      <c r="F8" s="380"/>
      <c r="G8" s="380"/>
      <c r="H8" s="380"/>
      <c r="I8" s="380"/>
      <c r="J8" s="380"/>
      <c r="K8" s="380"/>
      <c r="L8" s="380"/>
      <c r="M8" s="380"/>
      <c r="N8" s="389">
        <v>41817</v>
      </c>
      <c r="O8" s="384"/>
      <c r="P8" s="384"/>
      <c r="Q8" s="384"/>
      <c r="R8" s="384"/>
      <c r="S8" s="384"/>
      <c r="T8" s="384"/>
      <c r="U8" s="384"/>
      <c r="V8" s="384"/>
      <c r="W8" s="384"/>
      <c r="X8" s="384"/>
      <c r="Y8" s="384"/>
      <c r="Z8" s="384"/>
      <c r="AA8" s="384"/>
      <c r="AB8" s="384"/>
      <c r="AC8" s="384"/>
      <c r="AD8" s="384"/>
      <c r="AE8" s="384"/>
      <c r="AF8" s="384"/>
      <c r="AG8" s="384"/>
      <c r="AH8" s="384"/>
      <c r="AI8" s="384"/>
      <c r="AJ8" s="384"/>
      <c r="AK8" s="384"/>
      <c r="AL8" s="384"/>
      <c r="AM8" s="384"/>
      <c r="AN8" s="384"/>
      <c r="AO8" s="384"/>
      <c r="AP8" s="384"/>
      <c r="AQ8" s="384"/>
      <c r="AR8" s="384"/>
      <c r="AS8" s="384"/>
      <c r="AT8" s="384"/>
      <c r="AU8" s="384"/>
      <c r="AV8" s="384"/>
      <c r="AW8" s="384"/>
      <c r="AX8" s="384"/>
      <c r="AY8" s="384"/>
      <c r="AZ8" s="384"/>
      <c r="BA8" s="114" t="s">
        <v>20663</v>
      </c>
      <c r="BB8" s="114">
        <f ca="1">MONTH(TODAY())</f>
        <v>3</v>
      </c>
    </row>
    <row r="9" spans="1:91" ht="25.5" customHeight="1">
      <c r="A9" s="380" t="s">
        <v>20664</v>
      </c>
      <c r="B9" s="380"/>
      <c r="C9" s="380"/>
      <c r="D9" s="380"/>
      <c r="E9" s="380"/>
      <c r="F9" s="380"/>
      <c r="G9" s="380"/>
      <c r="H9" s="380"/>
      <c r="I9" s="380"/>
      <c r="J9" s="380"/>
      <c r="K9" s="380"/>
      <c r="L9" s="380"/>
      <c r="M9" s="380"/>
      <c r="N9" s="384" t="s">
        <v>20665</v>
      </c>
      <c r="O9" s="384"/>
      <c r="P9" s="384"/>
      <c r="Q9" s="384"/>
      <c r="R9" s="384"/>
      <c r="S9" s="384"/>
      <c r="T9" s="384"/>
      <c r="U9" s="384"/>
      <c r="V9" s="384"/>
      <c r="W9" s="384"/>
      <c r="X9" s="384"/>
      <c r="Y9" s="384"/>
      <c r="Z9" s="384"/>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114" t="s">
        <v>20666</v>
      </c>
      <c r="BB9" s="114">
        <f ca="1">YEAR(TODAY())</f>
        <v>2018</v>
      </c>
    </row>
    <row r="10" spans="1:91" ht="25.5" customHeight="1">
      <c r="A10" s="385" t="s">
        <v>20667</v>
      </c>
      <c r="B10" s="385"/>
      <c r="C10" s="385"/>
      <c r="D10" s="385"/>
      <c r="E10" s="385"/>
      <c r="F10" s="385"/>
      <c r="G10" s="385"/>
      <c r="H10" s="385"/>
      <c r="I10" s="385"/>
      <c r="J10" s="385"/>
      <c r="K10" s="385"/>
      <c r="L10" s="385"/>
      <c r="M10" s="385"/>
      <c r="N10" s="386" t="s">
        <v>20668</v>
      </c>
      <c r="O10" s="381"/>
      <c r="P10" s="381"/>
      <c r="Q10" s="381"/>
      <c r="R10" s="381"/>
      <c r="S10" s="381"/>
      <c r="T10" s="381"/>
      <c r="U10" s="381"/>
      <c r="V10" s="381"/>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c r="AX10" s="381"/>
      <c r="AY10" s="381"/>
      <c r="AZ10" s="381"/>
    </row>
    <row r="11" spans="1:91" ht="25.5" customHeight="1">
      <c r="A11" s="380" t="s">
        <v>20669</v>
      </c>
      <c r="B11" s="380"/>
      <c r="C11" s="380"/>
      <c r="D11" s="380"/>
      <c r="E11" s="380"/>
      <c r="F11" s="380"/>
      <c r="G11" s="380"/>
      <c r="H11" s="380"/>
      <c r="I11" s="380"/>
      <c r="J11" s="380"/>
      <c r="K11" s="380"/>
      <c r="L11" s="380"/>
      <c r="M11" s="380"/>
      <c r="N11" s="387">
        <v>42894</v>
      </c>
      <c r="O11" s="384"/>
      <c r="P11" s="384"/>
      <c r="Q11" s="384"/>
      <c r="R11" s="384"/>
      <c r="S11" s="384"/>
      <c r="T11" s="384"/>
      <c r="U11" s="384"/>
      <c r="V11" s="38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row>
    <row r="12" spans="1:91" ht="25.5" customHeight="1">
      <c r="A12" s="380" t="s">
        <v>20664</v>
      </c>
      <c r="B12" s="380"/>
      <c r="C12" s="380"/>
      <c r="D12" s="380"/>
      <c r="E12" s="380"/>
      <c r="F12" s="380"/>
      <c r="G12" s="380"/>
      <c r="H12" s="380"/>
      <c r="I12" s="380"/>
      <c r="J12" s="380"/>
      <c r="K12" s="380"/>
      <c r="L12" s="380"/>
      <c r="M12" s="380"/>
      <c r="N12" s="381" t="s">
        <v>20670</v>
      </c>
      <c r="O12" s="381"/>
      <c r="P12" s="381"/>
      <c r="Q12" s="381"/>
      <c r="R12" s="381"/>
      <c r="S12" s="381"/>
      <c r="T12" s="381"/>
      <c r="U12" s="381"/>
      <c r="V12" s="381"/>
      <c r="W12" s="381"/>
      <c r="X12" s="381"/>
      <c r="Y12" s="381"/>
      <c r="Z12" s="381"/>
      <c r="AA12" s="381"/>
      <c r="AB12" s="381"/>
      <c r="AC12" s="381"/>
      <c r="AD12" s="381"/>
      <c r="AE12" s="381"/>
      <c r="AF12" s="381"/>
      <c r="AG12" s="381"/>
      <c r="AH12" s="381"/>
      <c r="AI12" s="381"/>
      <c r="AJ12" s="381"/>
      <c r="AK12" s="381"/>
      <c r="AL12" s="381"/>
      <c r="AM12" s="381"/>
      <c r="AN12" s="381"/>
      <c r="AO12" s="381"/>
      <c r="AP12" s="381"/>
      <c r="AQ12" s="381"/>
      <c r="AR12" s="381"/>
      <c r="AS12" s="381"/>
      <c r="AT12" s="381"/>
      <c r="AU12" s="381"/>
      <c r="AV12" s="381"/>
      <c r="AW12" s="381"/>
      <c r="AX12" s="381"/>
      <c r="AY12" s="381"/>
      <c r="AZ12" s="381"/>
      <c r="CB12" s="113"/>
      <c r="CC12" s="113"/>
      <c r="CD12" s="113"/>
      <c r="CE12" s="113"/>
      <c r="CF12" s="113"/>
      <c r="CG12" s="113"/>
      <c r="CH12" s="113"/>
      <c r="CI12" s="113"/>
      <c r="CJ12" s="113"/>
      <c r="CK12" s="113"/>
      <c r="CL12" s="113"/>
      <c r="CM12" s="113"/>
    </row>
    <row r="13" spans="1:91" ht="25.5" customHeight="1">
      <c r="A13" s="380" t="s">
        <v>20671</v>
      </c>
      <c r="B13" s="380"/>
      <c r="C13" s="380"/>
      <c r="D13" s="380"/>
      <c r="E13" s="380"/>
      <c r="F13" s="380"/>
      <c r="G13" s="380"/>
      <c r="H13" s="380"/>
      <c r="I13" s="380"/>
      <c r="J13" s="380"/>
      <c r="K13" s="380"/>
      <c r="L13" s="380"/>
      <c r="M13" s="380"/>
      <c r="N13" s="116" t="s">
        <v>20672</v>
      </c>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CB13" s="113"/>
      <c r="CC13" s="113"/>
      <c r="CD13" s="113"/>
      <c r="CE13" s="113"/>
      <c r="CF13" s="113"/>
      <c r="CG13" s="113"/>
      <c r="CH13" s="113"/>
      <c r="CI13" s="113"/>
      <c r="CJ13" s="113"/>
      <c r="CK13" s="113"/>
      <c r="CL13" s="113"/>
      <c r="CM13" s="113"/>
    </row>
    <row r="14" spans="1:91" ht="25.5" customHeight="1">
      <c r="A14" s="382" t="s">
        <v>20673</v>
      </c>
      <c r="B14" s="382"/>
      <c r="C14" s="382"/>
      <c r="D14" s="382"/>
      <c r="E14" s="382"/>
      <c r="F14" s="382"/>
      <c r="G14" s="382"/>
      <c r="H14" s="382"/>
      <c r="I14" s="382"/>
      <c r="J14" s="382"/>
      <c r="K14" s="382"/>
      <c r="L14" s="382"/>
      <c r="M14" s="382"/>
      <c r="N14" s="381" t="s">
        <v>20743</v>
      </c>
      <c r="O14" s="381"/>
      <c r="P14" s="381"/>
      <c r="Q14" s="381"/>
      <c r="R14" s="381"/>
      <c r="S14" s="381"/>
      <c r="T14" s="381"/>
      <c r="U14" s="381"/>
      <c r="V14" s="381"/>
      <c r="W14" s="381"/>
      <c r="X14" s="381"/>
      <c r="Y14" s="381"/>
      <c r="Z14" s="381"/>
      <c r="AA14" s="381"/>
      <c r="AB14" s="381"/>
      <c r="AC14" s="381"/>
      <c r="AD14" s="381"/>
      <c r="AE14" s="381"/>
      <c r="AF14" s="381"/>
      <c r="AG14" s="381"/>
      <c r="AH14" s="381"/>
      <c r="AI14" s="381"/>
      <c r="AJ14" s="381"/>
      <c r="AK14" s="381"/>
      <c r="AL14" s="381"/>
      <c r="AM14" s="381"/>
      <c r="AN14" s="381"/>
      <c r="AO14" s="381"/>
      <c r="AP14" s="381"/>
      <c r="AQ14" s="381"/>
      <c r="AR14" s="381"/>
      <c r="AS14" s="381"/>
      <c r="AT14" s="381"/>
      <c r="AU14" s="381"/>
      <c r="AV14" s="381"/>
      <c r="AW14" s="381"/>
      <c r="AX14" s="381"/>
      <c r="AY14" s="381"/>
      <c r="AZ14" s="381"/>
      <c r="CB14" s="113"/>
      <c r="CC14" s="113"/>
      <c r="CD14" s="113"/>
      <c r="CE14" s="113"/>
      <c r="CF14" s="113"/>
      <c r="CG14" s="113"/>
      <c r="CH14" s="113"/>
      <c r="CI14" s="113"/>
      <c r="CJ14" s="113"/>
      <c r="CK14" s="113"/>
      <c r="CL14" s="113"/>
      <c r="CM14" s="113"/>
    </row>
    <row r="15" spans="1:91" ht="25.5" customHeight="1">
      <c r="A15" s="117"/>
      <c r="B15" s="117"/>
      <c r="C15" s="117"/>
      <c r="D15" s="117"/>
      <c r="E15" s="117"/>
      <c r="F15" s="117"/>
      <c r="G15" s="117"/>
      <c r="H15" s="117"/>
      <c r="I15" s="117"/>
      <c r="J15" s="117"/>
      <c r="K15" s="117"/>
      <c r="L15" s="117"/>
      <c r="M15" s="117"/>
      <c r="N15" s="116" t="s">
        <v>20655</v>
      </c>
      <c r="O15" s="116"/>
      <c r="P15" s="116"/>
      <c r="Q15" s="116"/>
      <c r="R15" s="116"/>
      <c r="S15" s="116"/>
      <c r="T15" s="116"/>
      <c r="U15" s="116"/>
      <c r="V15" s="116"/>
      <c r="W15" s="116"/>
      <c r="X15" s="116"/>
      <c r="Y15" s="116"/>
      <c r="Z15" s="116"/>
      <c r="AA15" s="116"/>
      <c r="AB15" s="116"/>
      <c r="AC15" s="116"/>
      <c r="AD15" s="116"/>
      <c r="AE15" s="116"/>
      <c r="AF15" s="383" t="s">
        <v>20674</v>
      </c>
      <c r="AG15" s="383"/>
      <c r="AH15" s="383"/>
      <c r="AI15" s="383"/>
      <c r="AJ15" s="383"/>
      <c r="AK15" s="383"/>
      <c r="AL15" s="383"/>
      <c r="AM15" s="383" t="s">
        <v>20675</v>
      </c>
      <c r="AN15" s="383"/>
      <c r="AO15" s="383"/>
      <c r="AP15" s="383"/>
      <c r="AQ15" s="383"/>
      <c r="AR15" s="383"/>
      <c r="AS15" s="383"/>
      <c r="AT15" s="383"/>
      <c r="AU15" s="383"/>
      <c r="AV15" s="383"/>
      <c r="AW15" s="383"/>
      <c r="AX15" s="383"/>
      <c r="AY15" s="383"/>
      <c r="AZ15" s="383"/>
      <c r="CB15" s="113"/>
      <c r="CC15" s="113"/>
      <c r="CD15" s="113"/>
      <c r="CE15" s="113"/>
      <c r="CF15" s="113"/>
      <c r="CG15" s="113"/>
      <c r="CH15" s="113"/>
      <c r="CI15" s="113"/>
      <c r="CJ15" s="113"/>
      <c r="CK15" s="113"/>
      <c r="CL15" s="113"/>
      <c r="CM15" s="113"/>
    </row>
    <row r="16" spans="1:91" s="113" customFormat="1">
      <c r="A16" s="118"/>
      <c r="B16" s="118"/>
      <c r="C16" s="118"/>
      <c r="D16" s="118"/>
      <c r="E16" s="118"/>
      <c r="F16" s="118"/>
      <c r="G16" s="118"/>
      <c r="H16" s="118"/>
      <c r="I16" s="118"/>
      <c r="J16" s="118"/>
      <c r="K16" s="118"/>
      <c r="L16" s="118"/>
      <c r="M16" s="118"/>
      <c r="N16" s="113" t="s">
        <v>20670</v>
      </c>
      <c r="BA16" s="114"/>
      <c r="BB16" s="114"/>
      <c r="BC16" s="114"/>
      <c r="BD16" s="114"/>
      <c r="BE16" s="114"/>
      <c r="BF16" s="114"/>
      <c r="BG16" s="114"/>
      <c r="BH16" s="114"/>
      <c r="BI16" s="114"/>
      <c r="BJ16" s="114"/>
      <c r="BK16" s="114"/>
      <c r="BL16" s="114"/>
      <c r="BM16" s="114"/>
      <c r="BN16" s="114"/>
      <c r="BO16" s="114"/>
      <c r="BP16" s="114"/>
      <c r="BQ16" s="114"/>
      <c r="BR16" s="114"/>
    </row>
    <row r="17" spans="1:91" s="113" customFormat="1">
      <c r="A17" s="118"/>
      <c r="B17" s="118"/>
      <c r="C17" s="118"/>
      <c r="D17" s="118"/>
      <c r="E17" s="118"/>
      <c r="F17" s="118"/>
      <c r="G17" s="118"/>
      <c r="H17" s="118"/>
      <c r="I17" s="118"/>
      <c r="J17" s="118"/>
      <c r="K17" s="118"/>
      <c r="L17" s="373" t="s">
        <v>20676</v>
      </c>
      <c r="M17" s="373"/>
      <c r="N17" s="374" t="s">
        <v>20677</v>
      </c>
      <c r="O17" s="374"/>
      <c r="P17" s="374"/>
      <c r="Q17" s="374"/>
      <c r="R17" s="374"/>
      <c r="BA17" s="114"/>
      <c r="BB17" s="114"/>
      <c r="BC17" s="114"/>
      <c r="BD17" s="114"/>
      <c r="BE17" s="114"/>
      <c r="BF17" s="114"/>
      <c r="BG17" s="114"/>
      <c r="BH17" s="114"/>
      <c r="BI17" s="114"/>
      <c r="BJ17" s="114"/>
      <c r="BK17" s="114"/>
      <c r="BL17" s="114"/>
      <c r="BM17" s="114"/>
      <c r="BN17" s="114"/>
      <c r="BO17" s="114"/>
      <c r="BP17" s="114"/>
      <c r="BQ17" s="114"/>
      <c r="BR17" s="114"/>
    </row>
    <row r="18" spans="1:91" s="113" customFormat="1">
      <c r="A18" s="118"/>
      <c r="B18" s="118"/>
      <c r="C18" s="118"/>
      <c r="D18" s="118"/>
      <c r="E18" s="118"/>
      <c r="F18" s="118"/>
      <c r="G18" s="118"/>
      <c r="H18" s="118"/>
      <c r="I18" s="118"/>
      <c r="J18" s="118"/>
      <c r="K18" s="118"/>
      <c r="L18" s="118"/>
      <c r="M18" s="118"/>
      <c r="BA18" s="114"/>
      <c r="BB18" s="114"/>
      <c r="BC18" s="114"/>
      <c r="BD18" s="114"/>
      <c r="BE18" s="114"/>
      <c r="BF18" s="114"/>
      <c r="BG18" s="114"/>
      <c r="BH18" s="114"/>
      <c r="BI18" s="114"/>
      <c r="BJ18" s="114"/>
      <c r="BK18" s="114"/>
      <c r="BL18" s="114"/>
      <c r="BM18" s="114"/>
      <c r="BN18" s="114"/>
      <c r="BO18" s="114"/>
      <c r="BP18" s="114"/>
      <c r="BQ18" s="114"/>
      <c r="BR18" s="114"/>
      <c r="CB18"/>
      <c r="CC18"/>
      <c r="CD18"/>
      <c r="CE18"/>
      <c r="CF18"/>
      <c r="CG18"/>
      <c r="CH18"/>
      <c r="CI18"/>
      <c r="CJ18"/>
      <c r="CK18"/>
      <c r="CL18"/>
      <c r="CM18"/>
    </row>
    <row r="19" spans="1:91">
      <c r="A19" s="1" t="s">
        <v>20678</v>
      </c>
      <c r="B19" s="1"/>
      <c r="C19" s="1"/>
      <c r="D19" s="1"/>
      <c r="E19" s="1"/>
      <c r="AR19" s="1" t="s">
        <v>20679</v>
      </c>
    </row>
    <row r="20" spans="1:91">
      <c r="A20" s="1" t="s">
        <v>7</v>
      </c>
      <c r="C20" s="1"/>
      <c r="D20" s="1"/>
      <c r="E20" s="1"/>
      <c r="AG20" s="375" t="s">
        <v>20680</v>
      </c>
      <c r="AH20" s="376"/>
      <c r="AI20" s="376"/>
      <c r="AJ20" s="376"/>
      <c r="AK20" s="376"/>
      <c r="AL20" s="376"/>
      <c r="AM20" s="376"/>
      <c r="AN20" s="376"/>
      <c r="AO20" s="376"/>
      <c r="AP20" s="376"/>
      <c r="AQ20" s="376"/>
      <c r="AR20" s="376"/>
      <c r="AS20" s="376"/>
      <c r="AT20" s="376"/>
      <c r="AU20" s="376"/>
      <c r="AV20" s="376"/>
      <c r="AW20" s="376"/>
      <c r="AX20" s="377"/>
    </row>
    <row r="21" spans="1:91">
      <c r="A21" s="1"/>
      <c r="B21" s="1"/>
      <c r="C21" s="1"/>
      <c r="D21" s="1"/>
      <c r="E21" s="1"/>
      <c r="AG21" s="119" t="s">
        <v>20681</v>
      </c>
      <c r="AH21" s="120"/>
      <c r="AI21" s="120"/>
      <c r="AJ21" s="120"/>
      <c r="AK21" s="120"/>
      <c r="AL21" s="120"/>
      <c r="AM21" s="120"/>
      <c r="AN21" s="378" t="s">
        <v>20682</v>
      </c>
      <c r="AO21" s="378"/>
      <c r="AP21" s="378"/>
      <c r="AQ21" s="205" t="str">
        <f>N13</f>
        <v>278149806</v>
      </c>
      <c r="AR21" s="205"/>
      <c r="AS21" s="205"/>
      <c r="AT21" s="205"/>
      <c r="AU21" s="205"/>
      <c r="AV21" s="205"/>
      <c r="AW21" s="205"/>
      <c r="AX21" s="379"/>
    </row>
    <row r="22" spans="1:91">
      <c r="B22" s="1"/>
      <c r="C22" s="1"/>
      <c r="D22" s="1"/>
      <c r="E22" s="1"/>
      <c r="AG22" s="119" t="s">
        <v>20683</v>
      </c>
      <c r="AH22" s="120"/>
      <c r="AI22" s="120"/>
      <c r="AJ22" s="120"/>
      <c r="AK22" s="120"/>
      <c r="AL22" s="120"/>
      <c r="AM22" s="120"/>
      <c r="AN22" s="378">
        <v>2300</v>
      </c>
      <c r="AO22" s="378"/>
      <c r="AP22" s="378"/>
      <c r="AQ22" s="204"/>
      <c r="AR22" s="204"/>
      <c r="AS22" s="204"/>
      <c r="AT22" s="204"/>
      <c r="AU22" s="204"/>
      <c r="AV22" s="204"/>
      <c r="AW22" s="204"/>
      <c r="AX22" s="232"/>
    </row>
    <row r="23" spans="1:91">
      <c r="A23" s="3" t="s">
        <v>20684</v>
      </c>
      <c r="B23" s="3"/>
      <c r="C23" s="3"/>
      <c r="D23" s="3"/>
      <c r="E23" s="3"/>
      <c r="F23" s="121"/>
      <c r="G23" s="121"/>
      <c r="H23" s="121"/>
      <c r="I23" s="121"/>
      <c r="J23" s="121"/>
      <c r="K23" s="121"/>
      <c r="L23" s="121"/>
      <c r="M23" s="121"/>
      <c r="N23" s="121"/>
      <c r="O23" s="121"/>
      <c r="AG23" s="122" t="s">
        <v>20685</v>
      </c>
      <c r="AH23" s="123"/>
      <c r="AI23" s="123"/>
      <c r="AJ23" s="123"/>
      <c r="AK23" s="123"/>
      <c r="AL23" s="123"/>
      <c r="AM23" s="123"/>
      <c r="AN23" s="123"/>
      <c r="AO23" s="123"/>
      <c r="AP23" s="369" t="str">
        <f>AM15</f>
        <v>HDUNTMAT</v>
      </c>
      <c r="AQ23" s="370"/>
      <c r="AR23" s="370"/>
      <c r="AS23" s="370"/>
      <c r="AT23" s="370"/>
      <c r="AU23" s="370"/>
      <c r="AV23" s="370"/>
      <c r="AW23" s="370"/>
      <c r="AX23" s="371"/>
    </row>
    <row r="24" spans="1:91">
      <c r="A24" s="372" t="s">
        <v>20686</v>
      </c>
      <c r="B24" s="372"/>
      <c r="C24" s="372"/>
      <c r="D24" s="372"/>
      <c r="E24" s="372"/>
      <c r="F24" s="372"/>
      <c r="G24" s="372"/>
      <c r="H24" s="372"/>
      <c r="I24" s="372"/>
      <c r="J24" s="372"/>
      <c r="K24" s="372"/>
      <c r="L24" s="372"/>
      <c r="M24" s="372"/>
      <c r="N24" s="372"/>
      <c r="O24" s="372"/>
      <c r="P24" s="372"/>
      <c r="Q24" s="372"/>
      <c r="R24" s="372"/>
      <c r="S24" s="372"/>
      <c r="T24" s="372"/>
      <c r="U24" s="372"/>
      <c r="V24" s="372"/>
      <c r="W24" s="372"/>
      <c r="X24" s="372"/>
      <c r="Y24" s="372"/>
      <c r="Z24" s="372"/>
      <c r="AA24" s="372"/>
      <c r="AB24" s="372"/>
      <c r="AC24" s="372"/>
      <c r="AD24" s="372"/>
      <c r="AE24" s="372"/>
      <c r="AF24" s="372"/>
      <c r="AG24" s="372"/>
      <c r="AH24" s="372"/>
      <c r="AI24" s="372"/>
      <c r="AJ24" s="372"/>
      <c r="AK24" s="372"/>
      <c r="AL24" s="372"/>
      <c r="AM24" s="372"/>
      <c r="AN24" s="372"/>
      <c r="AO24" s="372"/>
      <c r="AP24" s="372"/>
      <c r="AQ24" s="372"/>
      <c r="AR24" s="372"/>
      <c r="AS24" s="372"/>
      <c r="AT24" s="372"/>
      <c r="AU24" s="372"/>
      <c r="AV24" s="372"/>
      <c r="AW24" s="372"/>
      <c r="AX24" s="372"/>
      <c r="AY24" s="372"/>
      <c r="AZ24" s="372"/>
    </row>
    <row r="25" spans="1:91">
      <c r="A25" s="372" t="s">
        <v>20687</v>
      </c>
      <c r="B25" s="372"/>
      <c r="C25" s="372"/>
      <c r="D25" s="372"/>
      <c r="E25" s="372"/>
      <c r="F25" s="372"/>
      <c r="G25" s="372"/>
      <c r="H25" s="372"/>
      <c r="I25" s="372"/>
      <c r="J25" s="372"/>
      <c r="K25" s="372"/>
      <c r="L25" s="372"/>
      <c r="M25" s="372"/>
      <c r="N25" s="372"/>
      <c r="O25" s="372"/>
      <c r="P25" s="372"/>
      <c r="Q25" s="372"/>
      <c r="R25" s="372"/>
      <c r="S25" s="372"/>
      <c r="T25" s="372"/>
      <c r="U25" s="372"/>
      <c r="V25" s="372"/>
      <c r="W25" s="372"/>
      <c r="X25" s="372"/>
      <c r="Y25" s="372"/>
      <c r="Z25" s="372"/>
      <c r="AA25" s="372"/>
      <c r="AB25" s="372"/>
      <c r="AC25" s="372"/>
      <c r="AD25" s="372"/>
      <c r="AE25" s="372"/>
      <c r="AF25" s="372"/>
      <c r="AG25" s="372"/>
      <c r="AH25" s="372"/>
      <c r="AI25" s="372"/>
      <c r="AJ25" s="372"/>
      <c r="AK25" s="372"/>
      <c r="AL25" s="372"/>
      <c r="AM25" s="372"/>
      <c r="AN25" s="372"/>
      <c r="AO25" s="372"/>
      <c r="AP25" s="372"/>
      <c r="AQ25" s="372"/>
      <c r="AR25" s="372"/>
      <c r="AS25" s="372"/>
      <c r="AT25" s="372"/>
      <c r="AU25" s="372"/>
      <c r="AV25" s="372"/>
      <c r="AW25" s="372"/>
      <c r="AX25" s="372"/>
      <c r="AY25" s="372"/>
      <c r="AZ25" s="372"/>
    </row>
    <row r="26" spans="1:91">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row>
    <row r="27" spans="1:91">
      <c r="A27" s="333" t="s">
        <v>20688</v>
      </c>
      <c r="B27" s="333"/>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3"/>
      <c r="AA27" s="333"/>
      <c r="AB27" s="333"/>
      <c r="AC27" s="333"/>
      <c r="AD27" s="333"/>
      <c r="AE27" s="333"/>
      <c r="AF27" s="333"/>
      <c r="AG27" s="333"/>
      <c r="AH27" s="333"/>
      <c r="AI27" s="333"/>
      <c r="AJ27" s="333"/>
      <c r="AK27" s="333"/>
      <c r="AL27" s="333"/>
      <c r="AM27" s="333"/>
      <c r="AN27" s="333"/>
      <c r="AO27" s="333"/>
      <c r="AP27" s="333"/>
      <c r="AQ27" s="333"/>
      <c r="AR27" s="333"/>
      <c r="AS27" s="333"/>
      <c r="AT27" s="333"/>
      <c r="AU27" s="333"/>
      <c r="AV27" s="333"/>
      <c r="AW27" s="333"/>
      <c r="AX27" s="333"/>
      <c r="AY27" s="333"/>
      <c r="AZ27" s="333"/>
    </row>
    <row r="28" spans="1:9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91">
      <c r="A29" s="195" t="s">
        <v>20689</v>
      </c>
      <c r="B29" s="196"/>
      <c r="C29" s="196"/>
      <c r="D29" s="196"/>
      <c r="E29" s="196"/>
      <c r="F29" s="196"/>
      <c r="G29" s="196"/>
      <c r="H29" s="196"/>
      <c r="I29" s="196"/>
      <c r="J29" s="196"/>
      <c r="K29" s="196"/>
      <c r="L29" s="234" t="str">
        <f>N6</f>
        <v>NGUYỄN THỊ NGỌC</v>
      </c>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50"/>
    </row>
    <row r="30" spans="1:91">
      <c r="A30" s="362" t="str">
        <f>A7&amp;N7</f>
        <v>Số CMT:141939479</v>
      </c>
      <c r="B30" s="363"/>
      <c r="C30" s="363"/>
      <c r="D30" s="363"/>
      <c r="E30" s="363"/>
      <c r="F30" s="363"/>
      <c r="G30" s="363"/>
      <c r="H30" s="363"/>
      <c r="I30" s="363"/>
      <c r="J30" s="363"/>
      <c r="K30" s="363"/>
      <c r="L30" s="363"/>
      <c r="M30" s="363"/>
      <c r="N30" s="363"/>
      <c r="O30" s="125"/>
      <c r="P30" s="363" t="s">
        <v>20662</v>
      </c>
      <c r="Q30" s="363"/>
      <c r="R30" s="363"/>
      <c r="S30" s="363"/>
      <c r="T30" s="363"/>
      <c r="U30" s="364">
        <f>N8</f>
        <v>41817</v>
      </c>
      <c r="V30" s="364"/>
      <c r="W30" s="364"/>
      <c r="X30" s="364"/>
      <c r="Y30" s="364"/>
      <c r="Z30" s="364"/>
      <c r="AA30" s="364"/>
      <c r="AB30" s="125"/>
      <c r="AC30" s="125" t="str">
        <f>A9&amp; N9</f>
        <v>Nơi cấp: CA Hải Dương</v>
      </c>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6"/>
    </row>
    <row r="31" spans="1:91">
      <c r="A31" s="1" t="s">
        <v>20690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91">
      <c r="A32" s="127" t="s">
        <v>20691</v>
      </c>
      <c r="B32" s="22"/>
      <c r="C32" s="22"/>
      <c r="D32" s="22"/>
      <c r="E32" s="22"/>
      <c r="F32" s="22"/>
      <c r="G32" s="22"/>
      <c r="H32" s="22"/>
      <c r="I32" s="22"/>
      <c r="J32" s="22"/>
      <c r="K32" s="22"/>
      <c r="L32" s="22"/>
      <c r="M32" s="22"/>
      <c r="N32" s="331"/>
      <c r="O32" s="331"/>
      <c r="P32" s="331"/>
      <c r="Q32" s="331"/>
      <c r="R32" s="331"/>
      <c r="S32" s="331"/>
      <c r="T32" s="331"/>
      <c r="U32" s="331"/>
      <c r="V32" s="331"/>
      <c r="W32" s="331"/>
      <c r="X32" s="331"/>
      <c r="Y32" s="331"/>
      <c r="Z32" s="331"/>
      <c r="AA32" s="331"/>
      <c r="AB32" s="331"/>
      <c r="AC32" s="331"/>
      <c r="AD32" s="331"/>
      <c r="AE32" s="331"/>
      <c r="AF32" s="331"/>
      <c r="AG32" s="331"/>
      <c r="AH32" s="331"/>
      <c r="AI32" s="331"/>
      <c r="AJ32" s="331"/>
      <c r="AK32" s="331"/>
      <c r="AL32" s="331"/>
      <c r="AM32" s="331"/>
      <c r="AN32" s="331"/>
      <c r="AO32" s="331"/>
      <c r="AP32" s="331"/>
      <c r="AQ32" s="331"/>
      <c r="AR32" s="331"/>
      <c r="AS32" s="331"/>
      <c r="AT32" s="331"/>
      <c r="AU32" s="331"/>
      <c r="AV32" s="331"/>
      <c r="AW32" s="331"/>
      <c r="AX32" s="331"/>
      <c r="AY32" s="331"/>
      <c r="AZ32" s="23"/>
    </row>
    <row r="33" spans="1:52">
      <c r="A33" s="127" t="s">
        <v>20691</v>
      </c>
      <c r="B33" s="128"/>
      <c r="C33" s="129"/>
      <c r="D33" s="129"/>
      <c r="E33" s="129"/>
      <c r="F33" s="349" t="str">
        <f>A10&amp;N10</f>
        <v>Thẻ căn cước:030182005236</v>
      </c>
      <c r="G33" s="349"/>
      <c r="H33" s="349"/>
      <c r="I33" s="349"/>
      <c r="J33" s="349"/>
      <c r="K33" s="349"/>
      <c r="L33" s="349"/>
      <c r="M33" s="349"/>
      <c r="N33" s="349"/>
      <c r="O33" s="349"/>
      <c r="P33" s="349"/>
      <c r="Q33" s="349"/>
      <c r="R33" s="349"/>
      <c r="S33" s="349"/>
      <c r="T33" s="349"/>
      <c r="U33" s="55" t="s">
        <v>23</v>
      </c>
      <c r="V33" s="55"/>
      <c r="W33" s="55"/>
      <c r="X33" s="55"/>
      <c r="Y33" s="55"/>
      <c r="Z33" s="365">
        <f>N11</f>
        <v>42894</v>
      </c>
      <c r="AA33" s="365"/>
      <c r="AB33" s="365"/>
      <c r="AC33" s="365"/>
      <c r="AD33" s="365"/>
      <c r="AE33" s="366" t="s">
        <v>24</v>
      </c>
      <c r="AF33" s="366"/>
      <c r="AG33" s="366"/>
      <c r="AH33" s="366"/>
      <c r="AI33" s="367" t="str">
        <f>N12</f>
        <v>Cục CS ĐKQL cư trú và DLQG về dân cư</v>
      </c>
      <c r="AJ33" s="367"/>
      <c r="AK33" s="367"/>
      <c r="AL33" s="367"/>
      <c r="AM33" s="367"/>
      <c r="AN33" s="367"/>
      <c r="AO33" s="367"/>
      <c r="AP33" s="367"/>
      <c r="AQ33" s="367"/>
      <c r="AR33" s="367"/>
      <c r="AS33" s="367"/>
      <c r="AT33" s="367"/>
      <c r="AU33" s="367"/>
      <c r="AV33" s="367"/>
      <c r="AW33" s="367"/>
      <c r="AX33" s="367"/>
      <c r="AY33" s="367"/>
      <c r="AZ33" s="368"/>
    </row>
    <row r="34" spans="1:52" ht="15.75">
      <c r="A34" s="130" t="s">
        <v>20692</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5"/>
    </row>
    <row r="35" spans="1:52">
      <c r="A35" s="13" t="s">
        <v>20693</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5"/>
    </row>
    <row r="36" spans="1:52">
      <c r="A36" s="25" t="s">
        <v>20694</v>
      </c>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7"/>
    </row>
    <row r="37" spans="1:52">
      <c r="A37" s="347" t="s">
        <v>20695</v>
      </c>
      <c r="B37" s="329"/>
      <c r="C37" s="329"/>
      <c r="D37" s="329"/>
      <c r="E37" s="329"/>
      <c r="F37" s="329"/>
      <c r="G37" s="329"/>
      <c r="H37" s="329"/>
      <c r="I37" s="329"/>
      <c r="J37" s="329"/>
      <c r="K37" s="329"/>
      <c r="L37" s="329"/>
      <c r="M37" s="329"/>
      <c r="N37" s="329"/>
      <c r="O37" s="329"/>
      <c r="P37" s="329"/>
      <c r="Q37" s="329"/>
      <c r="R37" s="329"/>
      <c r="S37" s="329"/>
      <c r="T37" s="329"/>
      <c r="U37" s="329"/>
      <c r="V37" s="329"/>
      <c r="W37" s="329"/>
      <c r="X37" s="330"/>
      <c r="Y37" s="354" t="s">
        <v>20696</v>
      </c>
      <c r="Z37" s="325"/>
      <c r="AA37" s="325"/>
      <c r="AB37" s="325"/>
      <c r="AC37" s="325"/>
      <c r="AD37" s="325"/>
      <c r="AE37" s="325"/>
      <c r="AF37" s="325"/>
      <c r="AG37" s="325"/>
      <c r="AH37" s="325"/>
      <c r="AI37" s="325"/>
      <c r="AJ37" s="325"/>
      <c r="AK37" s="325"/>
      <c r="AL37" s="325"/>
      <c r="AM37" s="355"/>
      <c r="AN37" s="354" t="s">
        <v>20697</v>
      </c>
      <c r="AO37" s="325"/>
      <c r="AP37" s="325"/>
      <c r="AQ37" s="325"/>
      <c r="AR37" s="325"/>
      <c r="AS37" s="325"/>
      <c r="AT37" s="325"/>
      <c r="AU37" s="325"/>
      <c r="AV37" s="325"/>
      <c r="AW37" s="325"/>
      <c r="AX37" s="325"/>
      <c r="AY37" s="325"/>
      <c r="AZ37" s="355"/>
    </row>
    <row r="38" spans="1:52">
      <c r="A38" s="348"/>
      <c r="B38" s="349"/>
      <c r="C38" s="349"/>
      <c r="D38" s="349"/>
      <c r="E38" s="349"/>
      <c r="F38" s="349"/>
      <c r="G38" s="349"/>
      <c r="H38" s="349"/>
      <c r="I38" s="349"/>
      <c r="J38" s="349"/>
      <c r="K38" s="349"/>
      <c r="L38" s="349"/>
      <c r="M38" s="349"/>
      <c r="N38" s="349"/>
      <c r="O38" s="349"/>
      <c r="P38" s="349"/>
      <c r="Q38" s="349"/>
      <c r="R38" s="349"/>
      <c r="S38" s="349"/>
      <c r="T38" s="349"/>
      <c r="U38" s="349"/>
      <c r="V38" s="349"/>
      <c r="W38" s="349"/>
      <c r="X38" s="350"/>
      <c r="Y38" s="356"/>
      <c r="Z38" s="326"/>
      <c r="AA38" s="326"/>
      <c r="AB38" s="326"/>
      <c r="AC38" s="326"/>
      <c r="AD38" s="326"/>
      <c r="AE38" s="326"/>
      <c r="AF38" s="326"/>
      <c r="AG38" s="326"/>
      <c r="AH38" s="326"/>
      <c r="AI38" s="326"/>
      <c r="AJ38" s="326"/>
      <c r="AK38" s="326"/>
      <c r="AL38" s="326"/>
      <c r="AM38" s="357"/>
      <c r="AN38" s="356"/>
      <c r="AO38" s="326"/>
      <c r="AP38" s="326"/>
      <c r="AQ38" s="326"/>
      <c r="AR38" s="326"/>
      <c r="AS38" s="326"/>
      <c r="AT38" s="326"/>
      <c r="AU38" s="326"/>
      <c r="AV38" s="326"/>
      <c r="AW38" s="326"/>
      <c r="AX38" s="326"/>
      <c r="AY38" s="326"/>
      <c r="AZ38" s="357"/>
    </row>
    <row r="39" spans="1:52">
      <c r="A39" s="348"/>
      <c r="B39" s="349"/>
      <c r="C39" s="349"/>
      <c r="D39" s="349"/>
      <c r="E39" s="349"/>
      <c r="F39" s="349"/>
      <c r="G39" s="349"/>
      <c r="H39" s="349"/>
      <c r="I39" s="349"/>
      <c r="J39" s="349"/>
      <c r="K39" s="349"/>
      <c r="L39" s="349"/>
      <c r="M39" s="349"/>
      <c r="N39" s="349"/>
      <c r="O39" s="349"/>
      <c r="P39" s="349"/>
      <c r="Q39" s="349"/>
      <c r="R39" s="349"/>
      <c r="S39" s="349"/>
      <c r="T39" s="349"/>
      <c r="U39" s="349"/>
      <c r="V39" s="349"/>
      <c r="W39" s="349"/>
      <c r="X39" s="350"/>
      <c r="Y39" s="356"/>
      <c r="Z39" s="326"/>
      <c r="AA39" s="326"/>
      <c r="AB39" s="326"/>
      <c r="AC39" s="326"/>
      <c r="AD39" s="326"/>
      <c r="AE39" s="326"/>
      <c r="AF39" s="326"/>
      <c r="AG39" s="326"/>
      <c r="AH39" s="326"/>
      <c r="AI39" s="326"/>
      <c r="AJ39" s="326"/>
      <c r="AK39" s="326"/>
      <c r="AL39" s="326"/>
      <c r="AM39" s="357"/>
      <c r="AN39" s="356"/>
      <c r="AO39" s="326"/>
      <c r="AP39" s="326"/>
      <c r="AQ39" s="326"/>
      <c r="AR39" s="326"/>
      <c r="AS39" s="326"/>
      <c r="AT39" s="326"/>
      <c r="AU39" s="326"/>
      <c r="AV39" s="326"/>
      <c r="AW39" s="326"/>
      <c r="AX39" s="326"/>
      <c r="AY39" s="326"/>
      <c r="AZ39" s="357"/>
    </row>
    <row r="40" spans="1:52">
      <c r="A40" s="348"/>
      <c r="B40" s="349"/>
      <c r="C40" s="349"/>
      <c r="D40" s="349"/>
      <c r="E40" s="349"/>
      <c r="F40" s="349"/>
      <c r="G40" s="349"/>
      <c r="H40" s="349"/>
      <c r="I40" s="349"/>
      <c r="J40" s="349"/>
      <c r="K40" s="349"/>
      <c r="L40" s="349"/>
      <c r="M40" s="349"/>
      <c r="N40" s="349"/>
      <c r="O40" s="349"/>
      <c r="P40" s="349"/>
      <c r="Q40" s="349"/>
      <c r="R40" s="349"/>
      <c r="S40" s="349"/>
      <c r="T40" s="349"/>
      <c r="U40" s="349"/>
      <c r="V40" s="349"/>
      <c r="W40" s="349"/>
      <c r="X40" s="350"/>
      <c r="Y40" s="356"/>
      <c r="Z40" s="326"/>
      <c r="AA40" s="326"/>
      <c r="AB40" s="326"/>
      <c r="AC40" s="326"/>
      <c r="AD40" s="326"/>
      <c r="AE40" s="326"/>
      <c r="AF40" s="326"/>
      <c r="AG40" s="326"/>
      <c r="AH40" s="326"/>
      <c r="AI40" s="326"/>
      <c r="AJ40" s="326"/>
      <c r="AK40" s="326"/>
      <c r="AL40" s="326"/>
      <c r="AM40" s="357"/>
      <c r="AN40" s="356"/>
      <c r="AO40" s="326"/>
      <c r="AP40" s="326"/>
      <c r="AQ40" s="326"/>
      <c r="AR40" s="326"/>
      <c r="AS40" s="326"/>
      <c r="AT40" s="326"/>
      <c r="AU40" s="326"/>
      <c r="AV40" s="326"/>
      <c r="AW40" s="326"/>
      <c r="AX40" s="326"/>
      <c r="AY40" s="326"/>
      <c r="AZ40" s="357"/>
    </row>
    <row r="41" spans="1:52">
      <c r="A41" s="351"/>
      <c r="B41" s="352"/>
      <c r="C41" s="352"/>
      <c r="D41" s="352"/>
      <c r="E41" s="352"/>
      <c r="F41" s="352"/>
      <c r="G41" s="352"/>
      <c r="H41" s="352"/>
      <c r="I41" s="352"/>
      <c r="J41" s="352"/>
      <c r="K41" s="352"/>
      <c r="L41" s="352"/>
      <c r="M41" s="352"/>
      <c r="N41" s="352"/>
      <c r="O41" s="352"/>
      <c r="P41" s="352"/>
      <c r="Q41" s="352"/>
      <c r="R41" s="352"/>
      <c r="S41" s="352"/>
      <c r="T41" s="352"/>
      <c r="U41" s="352"/>
      <c r="V41" s="352"/>
      <c r="W41" s="352"/>
      <c r="X41" s="353"/>
      <c r="Y41" s="358"/>
      <c r="Z41" s="359"/>
      <c r="AA41" s="359"/>
      <c r="AB41" s="359"/>
      <c r="AC41" s="359"/>
      <c r="AD41" s="359"/>
      <c r="AE41" s="359"/>
      <c r="AF41" s="359"/>
      <c r="AG41" s="359"/>
      <c r="AH41" s="359"/>
      <c r="AI41" s="359"/>
      <c r="AJ41" s="359"/>
      <c r="AK41" s="359"/>
      <c r="AL41" s="359"/>
      <c r="AM41" s="360"/>
      <c r="AN41" s="358"/>
      <c r="AO41" s="359"/>
      <c r="AP41" s="359"/>
      <c r="AQ41" s="359"/>
      <c r="AR41" s="359"/>
      <c r="AS41" s="359"/>
      <c r="AT41" s="359"/>
      <c r="AU41" s="359"/>
      <c r="AV41" s="359"/>
      <c r="AW41" s="359"/>
      <c r="AX41" s="359"/>
      <c r="AY41" s="359"/>
      <c r="AZ41" s="360"/>
    </row>
    <row r="42" spans="1:52" ht="16.5">
      <c r="A42" s="361" t="s">
        <v>20698</v>
      </c>
      <c r="B42" s="361"/>
      <c r="C42" s="361"/>
      <c r="D42" s="361"/>
      <c r="E42" s="361"/>
      <c r="F42" s="361"/>
      <c r="G42" s="361"/>
      <c r="H42" s="361"/>
      <c r="I42" s="361"/>
      <c r="J42" s="361"/>
      <c r="K42" s="361"/>
      <c r="L42" s="361"/>
      <c r="M42" s="361"/>
      <c r="N42" s="361"/>
      <c r="O42" s="361"/>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row>
    <row r="43" spans="1:52" ht="15" customHeight="1">
      <c r="A43" s="336" t="s">
        <v>20699</v>
      </c>
      <c r="B43" s="196"/>
      <c r="C43" s="196"/>
      <c r="D43" s="196"/>
      <c r="E43" s="196"/>
      <c r="F43" s="196"/>
      <c r="G43" s="196"/>
      <c r="H43" s="196"/>
      <c r="I43" s="196"/>
      <c r="J43" s="196"/>
      <c r="K43" s="196"/>
      <c r="L43" s="196"/>
      <c r="M43" s="196"/>
      <c r="N43" s="196"/>
      <c r="O43" s="196"/>
      <c r="P43" s="196"/>
      <c r="Q43" s="196"/>
      <c r="R43" s="196"/>
      <c r="S43" s="196"/>
      <c r="T43" s="196"/>
      <c r="U43" s="196"/>
      <c r="V43" s="196"/>
      <c r="W43" s="196"/>
      <c r="X43" s="197"/>
      <c r="Y43" s="354" t="s">
        <v>20696</v>
      </c>
      <c r="Z43" s="325"/>
      <c r="AA43" s="325"/>
      <c r="AB43" s="325"/>
      <c r="AC43" s="325"/>
      <c r="AD43" s="325"/>
      <c r="AE43" s="325"/>
      <c r="AF43" s="325"/>
      <c r="AG43" s="325"/>
      <c r="AH43" s="325"/>
      <c r="AI43" s="325"/>
      <c r="AJ43" s="325"/>
      <c r="AK43" s="325"/>
      <c r="AL43" s="325"/>
      <c r="AM43" s="355"/>
      <c r="AN43" s="354" t="s">
        <v>20697</v>
      </c>
      <c r="AO43" s="325"/>
      <c r="AP43" s="325"/>
      <c r="AQ43" s="325"/>
      <c r="AR43" s="325"/>
      <c r="AS43" s="325"/>
      <c r="AT43" s="325"/>
      <c r="AU43" s="325"/>
      <c r="AV43" s="325"/>
      <c r="AW43" s="325"/>
      <c r="AX43" s="325"/>
      <c r="AY43" s="325"/>
      <c r="AZ43" s="355"/>
    </row>
    <row r="44" spans="1:52">
      <c r="A44" s="200"/>
      <c r="B44" s="201"/>
      <c r="C44" s="201"/>
      <c r="D44" s="201"/>
      <c r="E44" s="201"/>
      <c r="F44" s="201"/>
      <c r="G44" s="201"/>
      <c r="H44" s="201"/>
      <c r="I44" s="201"/>
      <c r="J44" s="201"/>
      <c r="K44" s="201"/>
      <c r="L44" s="201"/>
      <c r="M44" s="201"/>
      <c r="N44" s="201"/>
      <c r="O44" s="201"/>
      <c r="P44" s="201"/>
      <c r="Q44" s="201"/>
      <c r="R44" s="201"/>
      <c r="S44" s="201"/>
      <c r="T44" s="201"/>
      <c r="U44" s="201"/>
      <c r="V44" s="201"/>
      <c r="W44" s="201"/>
      <c r="X44" s="202"/>
      <c r="Y44" s="356"/>
      <c r="Z44" s="326"/>
      <c r="AA44" s="326"/>
      <c r="AB44" s="326"/>
      <c r="AC44" s="326"/>
      <c r="AD44" s="326"/>
      <c r="AE44" s="326"/>
      <c r="AF44" s="326"/>
      <c r="AG44" s="326"/>
      <c r="AH44" s="326"/>
      <c r="AI44" s="326"/>
      <c r="AJ44" s="326"/>
      <c r="AK44" s="326"/>
      <c r="AL44" s="326"/>
      <c r="AM44" s="357"/>
      <c r="AN44" s="356"/>
      <c r="AO44" s="326"/>
      <c r="AP44" s="326"/>
      <c r="AQ44" s="326"/>
      <c r="AR44" s="326"/>
      <c r="AS44" s="326"/>
      <c r="AT44" s="326"/>
      <c r="AU44" s="326"/>
      <c r="AV44" s="326"/>
      <c r="AW44" s="326"/>
      <c r="AX44" s="326"/>
      <c r="AY44" s="326"/>
      <c r="AZ44" s="357"/>
    </row>
    <row r="45" spans="1:52">
      <c r="A45" s="200"/>
      <c r="B45" s="201"/>
      <c r="C45" s="201"/>
      <c r="D45" s="201"/>
      <c r="E45" s="201"/>
      <c r="F45" s="201"/>
      <c r="G45" s="201"/>
      <c r="H45" s="201"/>
      <c r="I45" s="201"/>
      <c r="J45" s="201"/>
      <c r="K45" s="201"/>
      <c r="L45" s="201"/>
      <c r="M45" s="201"/>
      <c r="N45" s="201"/>
      <c r="O45" s="201"/>
      <c r="P45" s="201"/>
      <c r="Q45" s="201"/>
      <c r="R45" s="201"/>
      <c r="S45" s="201"/>
      <c r="T45" s="201"/>
      <c r="U45" s="201"/>
      <c r="V45" s="201"/>
      <c r="W45" s="201"/>
      <c r="X45" s="202"/>
      <c r="Y45" s="356"/>
      <c r="Z45" s="326"/>
      <c r="AA45" s="326"/>
      <c r="AB45" s="326"/>
      <c r="AC45" s="326"/>
      <c r="AD45" s="326"/>
      <c r="AE45" s="326"/>
      <c r="AF45" s="326"/>
      <c r="AG45" s="326"/>
      <c r="AH45" s="326"/>
      <c r="AI45" s="326"/>
      <c r="AJ45" s="326"/>
      <c r="AK45" s="326"/>
      <c r="AL45" s="326"/>
      <c r="AM45" s="357"/>
      <c r="AN45" s="356"/>
      <c r="AO45" s="326"/>
      <c r="AP45" s="326"/>
      <c r="AQ45" s="326"/>
      <c r="AR45" s="326"/>
      <c r="AS45" s="326"/>
      <c r="AT45" s="326"/>
      <c r="AU45" s="326"/>
      <c r="AV45" s="326"/>
      <c r="AW45" s="326"/>
      <c r="AX45" s="326"/>
      <c r="AY45" s="326"/>
      <c r="AZ45" s="357"/>
    </row>
    <row r="46" spans="1:52">
      <c r="A46" s="165"/>
      <c r="B46" s="166"/>
      <c r="C46" s="166"/>
      <c r="D46" s="166"/>
      <c r="E46" s="166"/>
      <c r="F46" s="166"/>
      <c r="G46" s="166"/>
      <c r="H46" s="166"/>
      <c r="I46" s="166"/>
      <c r="J46" s="166"/>
      <c r="K46" s="166"/>
      <c r="L46" s="166"/>
      <c r="M46" s="166"/>
      <c r="N46" s="166"/>
      <c r="O46" s="166"/>
      <c r="P46" s="166"/>
      <c r="Q46" s="166"/>
      <c r="R46" s="166"/>
      <c r="S46" s="166"/>
      <c r="T46" s="166"/>
      <c r="U46" s="166"/>
      <c r="V46" s="166"/>
      <c r="W46" s="166"/>
      <c r="X46" s="167"/>
      <c r="Y46" s="358"/>
      <c r="Z46" s="359"/>
      <c r="AA46" s="359"/>
      <c r="AB46" s="359"/>
      <c r="AC46" s="359"/>
      <c r="AD46" s="359"/>
      <c r="AE46" s="359"/>
      <c r="AF46" s="359"/>
      <c r="AG46" s="359"/>
      <c r="AH46" s="359"/>
      <c r="AI46" s="359"/>
      <c r="AJ46" s="359"/>
      <c r="AK46" s="359"/>
      <c r="AL46" s="359"/>
      <c r="AM46" s="360"/>
      <c r="AN46" s="358"/>
      <c r="AO46" s="359"/>
      <c r="AP46" s="359"/>
      <c r="AQ46" s="359"/>
      <c r="AR46" s="359"/>
      <c r="AS46" s="359"/>
      <c r="AT46" s="359"/>
      <c r="AU46" s="359"/>
      <c r="AV46" s="359"/>
      <c r="AW46" s="359"/>
      <c r="AX46" s="359"/>
      <c r="AY46" s="359"/>
      <c r="AZ46" s="360"/>
    </row>
    <row r="47" spans="1:52">
      <c r="A47" s="336" t="s">
        <v>20700</v>
      </c>
      <c r="B47" s="337"/>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c r="AA47" s="337"/>
      <c r="AB47" s="337"/>
      <c r="AC47" s="337"/>
      <c r="AD47" s="337"/>
      <c r="AE47" s="337"/>
      <c r="AF47" s="337"/>
      <c r="AG47" s="337"/>
      <c r="AH47" s="337"/>
      <c r="AI47" s="337"/>
      <c r="AJ47" s="337"/>
      <c r="AK47" s="337"/>
      <c r="AL47" s="337"/>
      <c r="AM47" s="337"/>
      <c r="AN47" s="337"/>
      <c r="AO47" s="337"/>
      <c r="AP47" s="337"/>
      <c r="AQ47" s="337"/>
      <c r="AR47" s="337"/>
      <c r="AS47" s="337"/>
      <c r="AT47" s="337"/>
      <c r="AU47" s="337"/>
      <c r="AV47" s="337"/>
      <c r="AW47" s="337"/>
      <c r="AX47" s="337"/>
      <c r="AY47" s="337"/>
      <c r="AZ47" s="338"/>
    </row>
    <row r="48" spans="1:52">
      <c r="A48" s="339"/>
      <c r="B48" s="340"/>
      <c r="C48" s="340"/>
      <c r="D48" s="340"/>
      <c r="E48" s="340"/>
      <c r="F48" s="340"/>
      <c r="G48" s="340"/>
      <c r="H48" s="340"/>
      <c r="I48" s="340"/>
      <c r="J48" s="340"/>
      <c r="K48" s="340"/>
      <c r="L48" s="340"/>
      <c r="M48" s="340"/>
      <c r="N48" s="340"/>
      <c r="O48" s="340"/>
      <c r="P48" s="340"/>
      <c r="Q48" s="340"/>
      <c r="R48" s="340"/>
      <c r="S48" s="340"/>
      <c r="T48" s="340"/>
      <c r="U48" s="340"/>
      <c r="V48" s="340"/>
      <c r="W48" s="340"/>
      <c r="X48" s="340"/>
      <c r="Y48" s="340"/>
      <c r="Z48" s="340"/>
      <c r="AA48" s="340"/>
      <c r="AB48" s="340"/>
      <c r="AC48" s="340"/>
      <c r="AD48" s="340"/>
      <c r="AE48" s="340"/>
      <c r="AF48" s="340"/>
      <c r="AG48" s="340"/>
      <c r="AH48" s="340"/>
      <c r="AI48" s="340"/>
      <c r="AJ48" s="340"/>
      <c r="AK48" s="340"/>
      <c r="AL48" s="340"/>
      <c r="AM48" s="340"/>
      <c r="AN48" s="340"/>
      <c r="AO48" s="340"/>
      <c r="AP48" s="340"/>
      <c r="AQ48" s="340"/>
      <c r="AR48" s="340"/>
      <c r="AS48" s="340"/>
      <c r="AT48" s="340"/>
      <c r="AU48" s="340"/>
      <c r="AV48" s="340"/>
      <c r="AW48" s="340"/>
      <c r="AX48" s="340"/>
      <c r="AY48" s="340"/>
      <c r="AZ48" s="341"/>
    </row>
    <row r="49" spans="1:91" ht="15" customHeight="1">
      <c r="A49" s="342" t="s">
        <v>20701</v>
      </c>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7"/>
      <c r="AH49" s="277"/>
      <c r="AI49" s="277"/>
      <c r="AJ49" s="277"/>
      <c r="AK49" s="277"/>
      <c r="AL49" s="277"/>
      <c r="AM49" s="277"/>
      <c r="AN49" s="277"/>
      <c r="AO49" s="277"/>
      <c r="AP49" s="277"/>
      <c r="AQ49" s="277"/>
      <c r="AR49" s="277"/>
      <c r="AS49" s="277"/>
      <c r="AT49" s="277"/>
      <c r="AU49" s="277"/>
      <c r="AV49" s="277"/>
      <c r="AW49" s="277"/>
      <c r="AX49" s="277"/>
      <c r="AY49" s="277"/>
      <c r="AZ49" s="343"/>
    </row>
    <row r="50" spans="1:91" ht="15" customHeight="1">
      <c r="A50" s="131" t="s">
        <v>20702</v>
      </c>
      <c r="B50" s="344" t="str">
        <f>A10&amp;N10</f>
        <v>Thẻ căn cước:030182005236</v>
      </c>
      <c r="C50" s="344"/>
      <c r="D50" s="344"/>
      <c r="E50" s="344"/>
      <c r="F50" s="344"/>
      <c r="G50" s="344"/>
      <c r="H50" s="344"/>
      <c r="I50" s="344"/>
      <c r="J50" s="344"/>
      <c r="K50" s="344"/>
      <c r="L50" s="344"/>
      <c r="M50" s="344"/>
      <c r="N50" s="344"/>
      <c r="O50" s="344"/>
      <c r="P50" s="344"/>
      <c r="Q50" s="344"/>
      <c r="R50" s="345" t="s">
        <v>23</v>
      </c>
      <c r="S50" s="345"/>
      <c r="T50" s="345"/>
      <c r="U50" s="345"/>
      <c r="V50" s="345"/>
      <c r="W50" s="346">
        <f>N11</f>
        <v>42894</v>
      </c>
      <c r="X50" s="346"/>
      <c r="Y50" s="346"/>
      <c r="Z50" s="346"/>
      <c r="AA50" s="346"/>
      <c r="AB50" s="346"/>
      <c r="AC50" s="277" t="str">
        <f>A12&amp;N12</f>
        <v>Nơi cấp: Cục CS ĐKQL cư trú và DLQG về dân cư</v>
      </c>
      <c r="AD50" s="277"/>
      <c r="AE50" s="277"/>
      <c r="AF50" s="277"/>
      <c r="AG50" s="277"/>
      <c r="AH50" s="277"/>
      <c r="AI50" s="277"/>
      <c r="AJ50" s="277"/>
      <c r="AK50" s="277"/>
      <c r="AL50" s="277"/>
      <c r="AM50" s="277"/>
      <c r="AN50" s="277"/>
      <c r="AO50" s="277"/>
      <c r="AP50" s="277"/>
      <c r="AQ50" s="277"/>
      <c r="AR50" s="277"/>
      <c r="AS50" s="277"/>
      <c r="AT50" s="277"/>
      <c r="AU50" s="277"/>
      <c r="AV50" s="277"/>
      <c r="AW50" s="277"/>
      <c r="AX50" s="277"/>
      <c r="AY50" s="277"/>
      <c r="AZ50" s="343"/>
    </row>
    <row r="51" spans="1:91" s="1" customFormat="1">
      <c r="A51" s="110"/>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331" t="str">
        <f ca="1">BA7&amp;BB7&amp;BA8&amp;BB8&amp;BA9&amp;BB9</f>
        <v>Hải Dương, ngày 29 tháng 3 năm 2018</v>
      </c>
      <c r="AC51" s="331"/>
      <c r="AD51" s="331"/>
      <c r="AE51" s="331"/>
      <c r="AF51" s="331"/>
      <c r="AG51" s="331"/>
      <c r="AH51" s="331"/>
      <c r="AI51" s="331"/>
      <c r="AJ51" s="331"/>
      <c r="AK51" s="331"/>
      <c r="AL51" s="331"/>
      <c r="AM51" s="331"/>
      <c r="AN51" s="331"/>
      <c r="AO51" s="331"/>
      <c r="AP51" s="331"/>
      <c r="AQ51" s="331"/>
      <c r="AR51" s="331"/>
      <c r="AS51" s="331"/>
      <c r="AT51" s="331"/>
      <c r="AU51" s="331"/>
      <c r="AV51" s="331"/>
      <c r="AW51" s="331"/>
      <c r="AX51" s="331"/>
      <c r="AY51" s="331"/>
      <c r="AZ51" s="332"/>
      <c r="BA51" s="114"/>
      <c r="BB51" s="114"/>
      <c r="BC51" s="114"/>
      <c r="BD51" s="114"/>
      <c r="BE51" s="114"/>
      <c r="BF51" s="114"/>
      <c r="BG51" s="114"/>
      <c r="BH51" s="114"/>
      <c r="BI51" s="114"/>
      <c r="BJ51" s="114"/>
      <c r="BK51" s="114"/>
      <c r="BL51" s="114"/>
      <c r="BM51" s="114"/>
      <c r="BN51" s="114"/>
      <c r="BO51" s="114"/>
      <c r="BP51" s="114"/>
      <c r="BQ51" s="114"/>
      <c r="BR51" s="114"/>
      <c r="BS51" s="113"/>
      <c r="BT51" s="113"/>
      <c r="BU51" s="113"/>
      <c r="BV51" s="113"/>
      <c r="BW51" s="113"/>
      <c r="BX51" s="113"/>
      <c r="BY51" s="113"/>
      <c r="BZ51" s="113"/>
      <c r="CA51" s="113"/>
      <c r="CB51"/>
      <c r="CC51"/>
      <c r="CD51"/>
      <c r="CE51"/>
      <c r="CF51"/>
      <c r="CG51"/>
      <c r="CH51"/>
      <c r="CI51"/>
      <c r="CJ51"/>
      <c r="CK51"/>
      <c r="CL51"/>
      <c r="CM51"/>
    </row>
    <row r="52" spans="1:91">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63" t="s">
        <v>81</v>
      </c>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4"/>
    </row>
    <row r="53" spans="1:91">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63" t="s">
        <v>20619</v>
      </c>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4"/>
    </row>
    <row r="54" spans="1:91">
      <c r="A54" s="13"/>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5"/>
    </row>
    <row r="55" spans="1:91">
      <c r="A55" s="13"/>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5"/>
    </row>
    <row r="56" spans="1:91">
      <c r="A56" s="13"/>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5"/>
    </row>
    <row r="57" spans="1:91">
      <c r="A57" s="13"/>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5"/>
    </row>
    <row r="58" spans="1:91">
      <c r="A58" s="2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7"/>
    </row>
    <row r="59" spans="1:91">
      <c r="A59" s="333" t="s">
        <v>20703</v>
      </c>
      <c r="B59" s="333"/>
      <c r="C59" s="333"/>
      <c r="D59" s="333"/>
      <c r="E59" s="333"/>
      <c r="F59" s="333"/>
      <c r="G59" s="333"/>
      <c r="H59" s="333"/>
      <c r="I59" s="333"/>
      <c r="J59" s="333"/>
      <c r="K59" s="333"/>
      <c r="L59" s="333"/>
      <c r="M59" s="333"/>
      <c r="N59" s="333"/>
      <c r="O59" s="333"/>
      <c r="P59" s="333"/>
      <c r="Q59" s="333"/>
      <c r="R59" s="333"/>
      <c r="S59" s="333"/>
      <c r="T59" s="333"/>
      <c r="U59" s="333"/>
      <c r="V59" s="333"/>
      <c r="W59" s="333"/>
      <c r="X59" s="333"/>
      <c r="Y59" s="333"/>
      <c r="Z59" s="333"/>
      <c r="AA59" s="333"/>
      <c r="AB59" s="333"/>
      <c r="AC59" s="333"/>
      <c r="AD59" s="333"/>
      <c r="AE59" s="333"/>
      <c r="AF59" s="333"/>
      <c r="AG59" s="333"/>
      <c r="AH59" s="333"/>
      <c r="AI59" s="333"/>
      <c r="AJ59" s="333"/>
      <c r="AK59" s="333"/>
      <c r="AL59" s="333"/>
      <c r="AM59" s="333"/>
      <c r="AN59" s="333"/>
      <c r="AO59" s="333"/>
      <c r="AP59" s="333"/>
      <c r="AQ59" s="333"/>
      <c r="AR59" s="333"/>
      <c r="AS59" s="333"/>
      <c r="AT59" s="333"/>
      <c r="AU59" s="333"/>
      <c r="AV59" s="333"/>
      <c r="AW59" s="333"/>
      <c r="AX59" s="333"/>
      <c r="AY59" s="333"/>
      <c r="AZ59" s="333"/>
    </row>
    <row r="60" spans="1:91">
      <c r="A60" s="334" t="s">
        <v>20704</v>
      </c>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5">
        <f ca="1">TODAY()</f>
        <v>43188</v>
      </c>
      <c r="AP60" s="196"/>
      <c r="AQ60" s="196"/>
      <c r="AR60" s="196"/>
      <c r="AS60" s="196"/>
      <c r="AT60" s="196"/>
      <c r="AU60" s="111"/>
      <c r="AV60" s="111"/>
      <c r="AW60" s="111"/>
      <c r="AX60" s="111"/>
      <c r="AY60" s="111"/>
      <c r="AZ60" s="112"/>
    </row>
    <row r="61" spans="1:91">
      <c r="A61" s="25"/>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132"/>
      <c r="AB61" s="207" t="str">
        <f ca="1">AB51</f>
        <v>Hải Dương, ngày 29 tháng 3 năm 2018</v>
      </c>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14"/>
    </row>
    <row r="62" spans="1:91" ht="15" customHeight="1">
      <c r="A62" s="323" t="s">
        <v>20705</v>
      </c>
      <c r="B62" s="323"/>
      <c r="C62" s="323"/>
      <c r="D62" s="323"/>
      <c r="E62" s="323"/>
      <c r="F62" s="323"/>
      <c r="G62" s="323"/>
      <c r="H62" s="323"/>
      <c r="I62" s="323"/>
      <c r="J62" s="323"/>
      <c r="K62" s="323"/>
      <c r="L62" s="323"/>
      <c r="M62" s="323"/>
      <c r="N62" s="323"/>
      <c r="O62" s="323"/>
      <c r="P62" s="323"/>
      <c r="Q62" s="323"/>
      <c r="R62" s="323"/>
      <c r="S62" s="323" t="s">
        <v>20706</v>
      </c>
      <c r="T62" s="325"/>
      <c r="U62" s="325"/>
      <c r="V62" s="325"/>
      <c r="W62" s="325"/>
      <c r="X62" s="325"/>
      <c r="Y62" s="325"/>
      <c r="Z62" s="325"/>
      <c r="AA62" s="325"/>
      <c r="AB62" s="325"/>
      <c r="AC62" s="325"/>
      <c r="AD62" s="325"/>
      <c r="AE62" s="325"/>
      <c r="AF62" s="325"/>
      <c r="AG62" s="325"/>
      <c r="AH62" s="325"/>
      <c r="AI62" s="325"/>
      <c r="AJ62" s="325" t="s">
        <v>98</v>
      </c>
      <c r="AK62" s="325"/>
      <c r="AL62" s="325"/>
      <c r="AM62" s="325"/>
      <c r="AN62" s="325"/>
      <c r="AO62" s="325"/>
      <c r="AP62" s="325"/>
      <c r="AQ62" s="325"/>
      <c r="AR62" s="325"/>
      <c r="AS62" s="325"/>
      <c r="AT62" s="325"/>
      <c r="AU62" s="325"/>
      <c r="AV62" s="325"/>
      <c r="AW62" s="325"/>
      <c r="AX62" s="325"/>
      <c r="AY62" s="325"/>
      <c r="AZ62" s="325"/>
    </row>
    <row r="63" spans="1:91" ht="15" customHeight="1">
      <c r="A63" s="324"/>
      <c r="B63" s="324"/>
      <c r="C63" s="324"/>
      <c r="D63" s="324"/>
      <c r="E63" s="324"/>
      <c r="F63" s="324"/>
      <c r="G63" s="324"/>
      <c r="H63" s="324"/>
      <c r="I63" s="324"/>
      <c r="J63" s="324"/>
      <c r="K63" s="324"/>
      <c r="L63" s="324"/>
      <c r="M63" s="324"/>
      <c r="N63" s="324"/>
      <c r="O63" s="324"/>
      <c r="P63" s="324"/>
      <c r="Q63" s="324"/>
      <c r="R63" s="324"/>
      <c r="S63" s="326"/>
      <c r="T63" s="326"/>
      <c r="U63" s="326"/>
      <c r="V63" s="326"/>
      <c r="W63" s="326"/>
      <c r="X63" s="326"/>
      <c r="Y63" s="326"/>
      <c r="Z63" s="326"/>
      <c r="AA63" s="326"/>
      <c r="AB63" s="326"/>
      <c r="AC63" s="326"/>
      <c r="AD63" s="326"/>
      <c r="AE63" s="326"/>
      <c r="AF63" s="326"/>
      <c r="AG63" s="326"/>
      <c r="AH63" s="326"/>
      <c r="AI63" s="326"/>
      <c r="AJ63" s="326"/>
      <c r="AK63" s="326"/>
      <c r="AL63" s="326"/>
      <c r="AM63" s="326"/>
      <c r="AN63" s="326"/>
      <c r="AO63" s="326"/>
      <c r="AP63" s="326"/>
      <c r="AQ63" s="326"/>
      <c r="AR63" s="326"/>
      <c r="AS63" s="326"/>
      <c r="AT63" s="326"/>
      <c r="AU63" s="326"/>
      <c r="AV63" s="326"/>
      <c r="AW63" s="326"/>
      <c r="AX63" s="326"/>
      <c r="AY63" s="326"/>
      <c r="AZ63" s="326"/>
    </row>
    <row r="64" spans="1:91" ht="15" customHeight="1">
      <c r="A64" s="324"/>
      <c r="B64" s="324"/>
      <c r="C64" s="324"/>
      <c r="D64" s="324"/>
      <c r="E64" s="324"/>
      <c r="F64" s="324"/>
      <c r="G64" s="324"/>
      <c r="H64" s="324"/>
      <c r="I64" s="324"/>
      <c r="J64" s="324"/>
      <c r="K64" s="324"/>
      <c r="L64" s="324"/>
      <c r="M64" s="324"/>
      <c r="N64" s="324"/>
      <c r="O64" s="324"/>
      <c r="P64" s="324"/>
      <c r="Q64" s="324"/>
      <c r="R64" s="324"/>
      <c r="S64" s="326"/>
      <c r="T64" s="326"/>
      <c r="U64" s="326"/>
      <c r="V64" s="326"/>
      <c r="W64" s="326"/>
      <c r="X64" s="326"/>
      <c r="Y64" s="326"/>
      <c r="Z64" s="326"/>
      <c r="AA64" s="326"/>
      <c r="AB64" s="326"/>
      <c r="AC64" s="326"/>
      <c r="AD64" s="326"/>
      <c r="AE64" s="326"/>
      <c r="AF64" s="326"/>
      <c r="AG64" s="326"/>
      <c r="AH64" s="326"/>
      <c r="AI64" s="326"/>
      <c r="AJ64" s="326"/>
      <c r="AK64" s="326"/>
      <c r="AL64" s="326"/>
      <c r="AM64" s="326"/>
      <c r="AN64" s="326"/>
      <c r="AO64" s="326"/>
      <c r="AP64" s="326"/>
      <c r="AQ64" s="326"/>
      <c r="AR64" s="326"/>
      <c r="AS64" s="326"/>
      <c r="AT64" s="326"/>
      <c r="AU64" s="326"/>
      <c r="AV64" s="326"/>
      <c r="AW64" s="326"/>
      <c r="AX64" s="326"/>
      <c r="AY64" s="326"/>
      <c r="AZ64" s="326"/>
    </row>
    <row r="65" spans="1:79">
      <c r="A65" s="324"/>
      <c r="B65" s="324"/>
      <c r="C65" s="324"/>
      <c r="D65" s="324"/>
      <c r="E65" s="324"/>
      <c r="F65" s="324"/>
      <c r="G65" s="324"/>
      <c r="H65" s="324"/>
      <c r="I65" s="324"/>
      <c r="J65" s="324"/>
      <c r="K65" s="324"/>
      <c r="L65" s="324"/>
      <c r="M65" s="324"/>
      <c r="N65" s="324"/>
      <c r="O65" s="324"/>
      <c r="P65" s="324"/>
      <c r="Q65" s="324"/>
      <c r="R65" s="324"/>
      <c r="S65" s="326"/>
      <c r="T65" s="326"/>
      <c r="U65" s="326"/>
      <c r="V65" s="326"/>
      <c r="W65" s="326"/>
      <c r="X65" s="326"/>
      <c r="Y65" s="326"/>
      <c r="Z65" s="326"/>
      <c r="AA65" s="326"/>
      <c r="AB65" s="326"/>
      <c r="AC65" s="326"/>
      <c r="AD65" s="326"/>
      <c r="AE65" s="326"/>
      <c r="AF65" s="326"/>
      <c r="AG65" s="326"/>
      <c r="AH65" s="326"/>
      <c r="AI65" s="326"/>
      <c r="AJ65" s="326"/>
      <c r="AK65" s="326"/>
      <c r="AL65" s="326"/>
      <c r="AM65" s="326"/>
      <c r="AN65" s="326"/>
      <c r="AO65" s="326"/>
      <c r="AP65" s="326"/>
      <c r="AQ65" s="326"/>
      <c r="AR65" s="326"/>
      <c r="AS65" s="326"/>
      <c r="AT65" s="326"/>
      <c r="AU65" s="326"/>
      <c r="AV65" s="326"/>
      <c r="AW65" s="326"/>
      <c r="AX65" s="326"/>
      <c r="AY65" s="326"/>
      <c r="AZ65" s="326"/>
    </row>
    <row r="66" spans="1:79">
      <c r="A66" s="324"/>
      <c r="B66" s="324"/>
      <c r="C66" s="324"/>
      <c r="D66" s="324"/>
      <c r="E66" s="324"/>
      <c r="F66" s="324"/>
      <c r="G66" s="324"/>
      <c r="H66" s="324"/>
      <c r="I66" s="324"/>
      <c r="J66" s="324"/>
      <c r="K66" s="324"/>
      <c r="L66" s="324"/>
      <c r="M66" s="324"/>
      <c r="N66" s="324"/>
      <c r="O66" s="324"/>
      <c r="P66" s="324"/>
      <c r="Q66" s="324"/>
      <c r="R66" s="324"/>
      <c r="S66" s="326"/>
      <c r="T66" s="326"/>
      <c r="U66" s="326"/>
      <c r="V66" s="326"/>
      <c r="W66" s="326"/>
      <c r="X66" s="326"/>
      <c r="Y66" s="326"/>
      <c r="Z66" s="326"/>
      <c r="AA66" s="326"/>
      <c r="AB66" s="326"/>
      <c r="AC66" s="326"/>
      <c r="AD66" s="326"/>
      <c r="AE66" s="326"/>
      <c r="AF66" s="326"/>
      <c r="AG66" s="326"/>
      <c r="AH66" s="326"/>
      <c r="AI66" s="326"/>
      <c r="AJ66" s="326"/>
      <c r="AK66" s="326"/>
      <c r="AL66" s="326"/>
      <c r="AM66" s="326"/>
      <c r="AN66" s="326"/>
      <c r="AO66" s="326"/>
      <c r="AP66" s="326"/>
      <c r="AQ66" s="326"/>
      <c r="AR66" s="326"/>
      <c r="AS66" s="326"/>
      <c r="AT66" s="326"/>
      <c r="AU66" s="326"/>
      <c r="AV66" s="326"/>
      <c r="AW66" s="326"/>
      <c r="AX66" s="326"/>
      <c r="AY66" s="326"/>
      <c r="AZ66" s="326"/>
    </row>
    <row r="67" spans="1:79">
      <c r="A67" s="327" t="str">
        <f>N15</f>
        <v>Nguyễn Thị Mát</v>
      </c>
      <c r="B67" s="324"/>
      <c r="C67" s="324"/>
      <c r="D67" s="324"/>
      <c r="E67" s="324"/>
      <c r="F67" s="324"/>
      <c r="G67" s="324"/>
      <c r="H67" s="324"/>
      <c r="I67" s="324"/>
      <c r="J67" s="324"/>
      <c r="K67" s="324"/>
      <c r="L67" s="324"/>
      <c r="M67" s="324"/>
      <c r="N67" s="324"/>
      <c r="O67" s="324"/>
      <c r="P67" s="324"/>
      <c r="Q67" s="324"/>
      <c r="R67" s="324"/>
      <c r="S67" s="326"/>
      <c r="T67" s="326"/>
      <c r="U67" s="326"/>
      <c r="V67" s="326"/>
      <c r="W67" s="326"/>
      <c r="X67" s="326"/>
      <c r="Y67" s="326"/>
      <c r="Z67" s="326"/>
      <c r="AA67" s="326"/>
      <c r="AB67" s="326"/>
      <c r="AC67" s="326"/>
      <c r="AD67" s="326"/>
      <c r="AE67" s="326"/>
      <c r="AF67" s="326"/>
      <c r="AG67" s="326"/>
      <c r="AH67" s="326"/>
      <c r="AI67" s="326"/>
      <c r="AJ67" s="326"/>
      <c r="AK67" s="326"/>
      <c r="AL67" s="326"/>
      <c r="AM67" s="326"/>
      <c r="AN67" s="326"/>
      <c r="AO67" s="326"/>
      <c r="AP67" s="326"/>
      <c r="AQ67" s="326"/>
      <c r="AR67" s="326"/>
      <c r="AS67" s="326"/>
      <c r="AT67" s="326"/>
      <c r="AU67" s="326"/>
      <c r="AV67" s="326"/>
      <c r="AW67" s="326"/>
      <c r="AX67" s="326"/>
      <c r="AY67" s="326"/>
      <c r="AZ67" s="326"/>
    </row>
    <row r="68" spans="1:79">
      <c r="A68" s="133"/>
      <c r="B68" s="133"/>
      <c r="C68" s="133"/>
      <c r="D68" s="133"/>
      <c r="E68" s="133"/>
      <c r="F68" s="133"/>
      <c r="G68" s="133"/>
      <c r="H68" s="133"/>
      <c r="I68" s="133"/>
      <c r="J68" s="133"/>
      <c r="K68" s="133"/>
      <c r="L68" s="133"/>
      <c r="M68" s="133"/>
      <c r="N68" s="133"/>
      <c r="O68" s="133"/>
      <c r="P68" s="133"/>
      <c r="Q68" s="133"/>
      <c r="R68" s="133"/>
      <c r="S68" s="134"/>
      <c r="T68" s="134"/>
      <c r="U68" s="134"/>
      <c r="V68" s="134"/>
      <c r="W68" s="134"/>
      <c r="X68" s="134"/>
      <c r="Y68" s="134"/>
      <c r="Z68" s="134"/>
      <c r="AA68" s="134"/>
      <c r="AB68" s="134"/>
      <c r="AC68" s="134"/>
      <c r="AD68" s="134"/>
      <c r="AE68" s="134"/>
      <c r="AF68" s="134"/>
      <c r="AG68" s="135" t="s">
        <v>20707</v>
      </c>
      <c r="AH68" s="136"/>
      <c r="AI68" s="137"/>
      <c r="AJ68" s="136"/>
      <c r="AK68" s="136"/>
      <c r="AL68" s="136"/>
      <c r="AM68" s="136"/>
      <c r="AN68" s="325" t="s">
        <v>20682</v>
      </c>
      <c r="AO68" s="325"/>
      <c r="AP68" s="325"/>
      <c r="AQ68" s="328" t="str">
        <f>N13</f>
        <v>278149806</v>
      </c>
      <c r="AR68" s="329"/>
      <c r="AS68" s="329"/>
      <c r="AT68" s="329"/>
      <c r="AU68" s="329"/>
      <c r="AV68" s="329"/>
      <c r="AW68" s="329"/>
      <c r="AX68" s="330"/>
      <c r="AY68" s="134"/>
      <c r="AZ68" s="134"/>
    </row>
    <row r="69" spans="1:79">
      <c r="A69" s="133"/>
      <c r="B69" s="133"/>
      <c r="C69" s="133"/>
      <c r="D69" s="133"/>
      <c r="E69" s="133"/>
      <c r="F69" s="133"/>
      <c r="G69" s="133"/>
      <c r="H69" s="133"/>
      <c r="I69" s="133"/>
      <c r="J69" s="133"/>
      <c r="K69" s="133"/>
      <c r="L69" s="133"/>
      <c r="M69" s="133"/>
      <c r="N69" s="133"/>
      <c r="O69" s="133"/>
      <c r="P69" s="133"/>
      <c r="Q69" s="133"/>
      <c r="R69" s="133"/>
      <c r="S69" s="134"/>
      <c r="T69" s="134"/>
      <c r="U69" s="134"/>
      <c r="V69" s="134"/>
      <c r="W69" s="134"/>
      <c r="X69" s="134"/>
      <c r="Y69" s="134"/>
      <c r="Z69" s="134"/>
      <c r="AA69" s="134"/>
      <c r="AB69" s="134"/>
      <c r="AC69" s="134"/>
      <c r="AD69" s="134"/>
      <c r="AE69" s="134"/>
      <c r="AF69" s="134"/>
      <c r="AG69" s="122" t="s">
        <v>20685</v>
      </c>
      <c r="AH69" s="134"/>
      <c r="AI69" s="138"/>
      <c r="AJ69" s="134"/>
      <c r="AK69" s="134"/>
      <c r="AL69" s="134"/>
      <c r="AM69" s="134"/>
      <c r="AN69" s="134"/>
      <c r="AO69" s="315" t="str">
        <f>AM15</f>
        <v>HDUNTMAT</v>
      </c>
      <c r="AP69" s="316"/>
      <c r="AQ69" s="316"/>
      <c r="AR69" s="316"/>
      <c r="AS69" s="316"/>
      <c r="AT69" s="316"/>
      <c r="AU69" s="316"/>
      <c r="AV69" s="316"/>
      <c r="AW69" s="316"/>
      <c r="AX69" s="317"/>
      <c r="AY69" s="134"/>
      <c r="AZ69" s="134"/>
    </row>
    <row r="70" spans="1:79">
      <c r="A70" s="133"/>
      <c r="B70" s="133"/>
      <c r="C70" s="133"/>
      <c r="D70" s="133"/>
      <c r="E70" s="133"/>
      <c r="F70" s="133"/>
      <c r="G70" s="133"/>
      <c r="H70" s="133"/>
      <c r="I70" s="133"/>
      <c r="J70" s="133"/>
      <c r="K70" s="133"/>
      <c r="L70" s="133"/>
      <c r="M70" s="133"/>
      <c r="N70" s="133"/>
      <c r="O70" s="133"/>
      <c r="P70" s="133"/>
      <c r="Q70" s="133"/>
      <c r="R70" s="133"/>
      <c r="S70" s="134"/>
      <c r="T70" s="134"/>
      <c r="U70" s="134"/>
      <c r="V70" s="134"/>
      <c r="W70" s="134"/>
      <c r="X70" s="134"/>
      <c r="Y70" s="134"/>
      <c r="Z70" s="134"/>
      <c r="AA70" s="134"/>
      <c r="AB70" s="134"/>
      <c r="AC70" s="134"/>
      <c r="AD70" s="134"/>
      <c r="AE70" s="134"/>
      <c r="AF70" s="134"/>
      <c r="AG70" s="139" t="s">
        <v>20708</v>
      </c>
      <c r="AH70" s="140"/>
      <c r="AI70" s="140"/>
      <c r="AJ70" s="140"/>
      <c r="AK70" s="140"/>
      <c r="AL70" s="140"/>
      <c r="AM70" s="140"/>
      <c r="AN70" s="140"/>
      <c r="AO70" s="140"/>
      <c r="AP70" s="140"/>
      <c r="AQ70" s="140"/>
      <c r="AR70" s="140"/>
      <c r="AS70" s="140"/>
      <c r="AT70" s="140"/>
      <c r="AU70" s="140"/>
      <c r="AV70" s="140"/>
      <c r="AW70" s="140"/>
      <c r="AX70" s="141"/>
      <c r="AY70" s="134"/>
      <c r="AZ70" s="134"/>
    </row>
    <row r="71" spans="1:79">
      <c r="A71" s="133"/>
      <c r="B71" s="133"/>
      <c r="C71" s="133"/>
      <c r="D71" s="133"/>
      <c r="E71" s="133"/>
      <c r="F71" s="133"/>
      <c r="G71" s="133"/>
      <c r="H71" s="133"/>
      <c r="I71" s="133"/>
      <c r="J71" s="133"/>
      <c r="K71" s="133"/>
      <c r="L71" s="133"/>
      <c r="M71" s="133"/>
      <c r="N71" s="133"/>
      <c r="O71" s="133"/>
      <c r="P71" s="133"/>
      <c r="Q71" s="133"/>
      <c r="R71" s="133"/>
      <c r="S71" s="134"/>
      <c r="T71" s="134"/>
      <c r="U71" s="134"/>
      <c r="V71" s="134"/>
      <c r="W71" s="134"/>
      <c r="X71" s="134"/>
      <c r="Y71" s="134"/>
      <c r="Z71" s="134"/>
      <c r="AA71" s="134"/>
      <c r="AB71" s="134"/>
      <c r="AC71" s="134"/>
      <c r="AD71" s="134"/>
      <c r="AE71" s="134"/>
      <c r="AF71" s="134"/>
      <c r="AG71" s="218" t="s">
        <v>20709</v>
      </c>
      <c r="AH71" s="219"/>
      <c r="AI71" s="219"/>
      <c r="AJ71" s="219"/>
      <c r="AK71" s="219"/>
      <c r="AL71" s="219"/>
      <c r="AM71" s="219"/>
      <c r="AN71" s="219"/>
      <c r="AO71" s="219"/>
      <c r="AP71" s="219"/>
      <c r="AQ71" s="219"/>
      <c r="AR71" s="219"/>
      <c r="AS71" s="219"/>
      <c r="AT71" s="219"/>
      <c r="AU71" s="219"/>
      <c r="AV71" s="219"/>
      <c r="AW71" s="219"/>
      <c r="AX71" s="220"/>
      <c r="AY71" s="134"/>
      <c r="AZ71" s="134"/>
    </row>
    <row r="72" spans="1:79">
      <c r="A72" s="318" t="s">
        <v>20710</v>
      </c>
      <c r="B72" s="318"/>
      <c r="C72" s="318"/>
      <c r="D72" s="318"/>
      <c r="E72" s="318"/>
      <c r="F72" s="318"/>
      <c r="G72" s="318"/>
      <c r="H72" s="318"/>
      <c r="I72" s="318"/>
      <c r="J72" s="318"/>
      <c r="K72" s="318"/>
      <c r="L72" s="318"/>
      <c r="M72" s="318"/>
      <c r="N72" s="318"/>
      <c r="O72" s="318"/>
      <c r="P72" s="318"/>
      <c r="Q72" s="318"/>
      <c r="R72" s="318"/>
      <c r="S72" s="318"/>
      <c r="T72" s="318"/>
      <c r="U72" s="318"/>
      <c r="V72" s="318"/>
      <c r="W72" s="318"/>
      <c r="X72" s="318"/>
      <c r="Y72" s="318"/>
      <c r="Z72" s="318"/>
      <c r="AA72" s="318"/>
      <c r="AB72" s="142"/>
      <c r="AC72" s="142"/>
      <c r="AD72" s="142"/>
      <c r="AE72" s="142"/>
      <c r="AF72" s="142"/>
      <c r="AG72" s="143"/>
      <c r="AH72" s="143"/>
      <c r="AI72" s="143"/>
      <c r="AJ72" s="143"/>
      <c r="AK72" s="143"/>
      <c r="AL72" s="143"/>
      <c r="AM72" s="143"/>
      <c r="AN72" s="143"/>
      <c r="AO72" s="143"/>
      <c r="AP72" s="143"/>
      <c r="AQ72" s="143"/>
      <c r="AR72" s="143"/>
      <c r="AS72" s="143"/>
      <c r="AT72" s="143"/>
      <c r="AU72" s="143"/>
      <c r="AV72" s="143"/>
      <c r="AW72" s="143"/>
      <c r="AX72" s="143"/>
      <c r="AY72" s="142"/>
      <c r="AZ72" s="142"/>
    </row>
    <row r="73" spans="1:79">
      <c r="A73" s="133"/>
      <c r="B73" s="133"/>
      <c r="C73" s="133"/>
      <c r="D73" s="133"/>
      <c r="E73" s="133"/>
      <c r="F73" s="133"/>
      <c r="G73" s="133"/>
      <c r="H73" s="133"/>
      <c r="I73" s="133"/>
      <c r="J73" s="133"/>
      <c r="K73" s="133"/>
      <c r="L73" s="133"/>
      <c r="M73" s="133"/>
      <c r="N73" s="133"/>
      <c r="O73" s="133"/>
      <c r="P73" s="133"/>
      <c r="Q73" s="133"/>
      <c r="R73" s="133"/>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row>
    <row r="74" spans="1:79" ht="16.5">
      <c r="A74" s="319" t="s">
        <v>20686</v>
      </c>
      <c r="B74" s="319"/>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c r="AA74" s="319"/>
      <c r="AB74" s="319"/>
      <c r="AC74" s="319"/>
      <c r="AD74" s="319"/>
      <c r="AE74" s="319"/>
      <c r="AF74" s="319"/>
      <c r="AG74" s="319"/>
      <c r="AH74" s="319"/>
      <c r="AI74" s="319"/>
      <c r="AJ74" s="319"/>
      <c r="AK74" s="319"/>
      <c r="AL74" s="319"/>
      <c r="AM74" s="319"/>
      <c r="AN74" s="319"/>
      <c r="AO74" s="319"/>
      <c r="AP74" s="319"/>
      <c r="AQ74" s="319"/>
      <c r="AR74" s="319"/>
      <c r="AS74" s="319"/>
      <c r="AT74" s="319"/>
      <c r="AU74" s="319"/>
      <c r="AV74" s="319"/>
      <c r="AW74" s="319"/>
      <c r="AX74" s="319"/>
      <c r="AY74" s="319"/>
      <c r="AZ74" s="319"/>
      <c r="BS74"/>
      <c r="BT74"/>
      <c r="BU74"/>
      <c r="BV74"/>
      <c r="BW74"/>
      <c r="BX74"/>
      <c r="BY74"/>
      <c r="BZ74"/>
      <c r="CA74"/>
    </row>
    <row r="75" spans="1:79" ht="15.75">
      <c r="A75" s="320" t="s">
        <v>20711</v>
      </c>
      <c r="B75" s="320"/>
      <c r="C75" s="320"/>
      <c r="D75" s="320"/>
      <c r="E75" s="320"/>
      <c r="F75" s="320"/>
      <c r="G75" s="320"/>
      <c r="H75" s="320"/>
      <c r="I75" s="320"/>
      <c r="J75" s="320"/>
      <c r="K75" s="320"/>
      <c r="L75" s="320"/>
      <c r="M75" s="320"/>
      <c r="N75" s="320"/>
      <c r="O75" s="320"/>
      <c r="P75" s="320"/>
      <c r="Q75" s="320"/>
      <c r="R75" s="320"/>
      <c r="S75" s="320"/>
      <c r="T75" s="320"/>
      <c r="U75" s="320"/>
      <c r="V75" s="320"/>
      <c r="W75" s="320"/>
      <c r="X75" s="320"/>
      <c r="Y75" s="320"/>
      <c r="Z75" s="320"/>
      <c r="AA75" s="320"/>
      <c r="AB75" s="320"/>
      <c r="AC75" s="320"/>
      <c r="AD75" s="320"/>
      <c r="AE75" s="320"/>
      <c r="AF75" s="320"/>
      <c r="AG75" s="320"/>
      <c r="AH75" s="320"/>
      <c r="AI75" s="320"/>
      <c r="AJ75" s="320"/>
      <c r="AK75" s="320"/>
      <c r="AL75" s="320"/>
      <c r="AM75" s="320"/>
      <c r="AN75" s="320"/>
      <c r="AO75" s="320"/>
      <c r="AP75" s="320"/>
      <c r="AQ75" s="320"/>
      <c r="AR75" s="320"/>
      <c r="AS75" s="320"/>
      <c r="AT75" s="320"/>
      <c r="AU75" s="320"/>
      <c r="AV75" s="320"/>
      <c r="AW75" s="320"/>
      <c r="AX75" s="320"/>
      <c r="AY75" s="320"/>
      <c r="AZ75" s="320"/>
      <c r="BS75"/>
      <c r="BT75"/>
      <c r="BU75"/>
      <c r="BV75"/>
      <c r="BW75"/>
      <c r="BX75"/>
      <c r="BY75"/>
      <c r="BZ75"/>
      <c r="CA75"/>
    </row>
    <row r="76" spans="1:79" ht="16.5">
      <c r="A76" s="321" t="s">
        <v>20712</v>
      </c>
      <c r="B76" s="321"/>
      <c r="C76" s="321"/>
      <c r="D76" s="321"/>
      <c r="E76" s="321"/>
      <c r="F76" s="321"/>
      <c r="G76" s="321"/>
      <c r="H76" s="321"/>
      <c r="I76" s="321"/>
      <c r="J76" s="321"/>
      <c r="K76" s="321"/>
      <c r="L76" s="321"/>
      <c r="M76" s="321"/>
      <c r="N76" s="321"/>
      <c r="O76" s="321"/>
      <c r="P76" s="321"/>
      <c r="Q76" s="321"/>
      <c r="R76" s="321"/>
      <c r="S76" s="321"/>
      <c r="T76" s="321"/>
      <c r="U76" s="321"/>
      <c r="V76" s="321"/>
      <c r="W76" s="321"/>
      <c r="X76" s="321"/>
      <c r="Y76" s="321"/>
      <c r="Z76" s="321"/>
      <c r="AA76" s="321"/>
      <c r="AB76" s="321"/>
      <c r="AC76" s="321"/>
      <c r="AD76" s="321"/>
      <c r="AE76" s="321"/>
      <c r="AF76" s="321"/>
      <c r="AG76" s="321"/>
      <c r="AH76" s="322" t="str">
        <f>N14</f>
        <v>Thành Đông</v>
      </c>
      <c r="AI76" s="322"/>
      <c r="AJ76" s="322"/>
      <c r="AK76" s="322"/>
      <c r="AL76" s="322"/>
      <c r="AM76" s="322"/>
      <c r="AN76" s="322"/>
      <c r="AO76" s="322"/>
      <c r="AP76" s="322"/>
      <c r="AQ76" s="322"/>
      <c r="AR76" s="322"/>
      <c r="AS76" s="322"/>
      <c r="AT76" s="322"/>
      <c r="AU76" s="322"/>
      <c r="AV76" s="322"/>
      <c r="AW76" s="322"/>
      <c r="AX76" s="322"/>
      <c r="AY76" s="322"/>
      <c r="AZ76" s="322"/>
      <c r="BS76"/>
      <c r="BT76"/>
      <c r="BU76"/>
      <c r="BV76"/>
      <c r="BW76"/>
      <c r="BX76"/>
      <c r="BY76"/>
      <c r="BZ76"/>
      <c r="CA76"/>
    </row>
    <row r="77" spans="1:79" ht="15.75" customHeight="1">
      <c r="A77" s="308" t="s">
        <v>20713</v>
      </c>
      <c r="B77" s="308"/>
      <c r="C77" s="308"/>
      <c r="D77" s="309">
        <f ca="1">TODAY()</f>
        <v>43188</v>
      </c>
      <c r="E77" s="309"/>
      <c r="F77" s="309"/>
      <c r="G77" s="309"/>
      <c r="H77" s="309"/>
      <c r="I77" s="309"/>
      <c r="J77" s="308" t="s">
        <v>20714</v>
      </c>
      <c r="K77" s="308"/>
      <c r="L77" s="308"/>
      <c r="M77" s="308"/>
      <c r="N77" s="308"/>
      <c r="O77" s="308"/>
      <c r="P77" s="308"/>
      <c r="Q77" s="308"/>
      <c r="R77" s="308"/>
      <c r="S77" s="308"/>
      <c r="T77" s="308"/>
      <c r="U77" s="308"/>
      <c r="V77" s="308"/>
      <c r="W77" s="308"/>
      <c r="X77" s="308"/>
      <c r="Y77" s="308"/>
      <c r="Z77" s="308"/>
      <c r="AA77" s="308"/>
      <c r="AB77" s="308"/>
      <c r="AC77" s="310" t="str">
        <f>N6</f>
        <v>NGUYỄN THỊ NGỌC</v>
      </c>
      <c r="AD77" s="310"/>
      <c r="AE77" s="310"/>
      <c r="AF77" s="310"/>
      <c r="AG77" s="310"/>
      <c r="AH77" s="310"/>
      <c r="AI77" s="310"/>
      <c r="AJ77" s="310"/>
      <c r="AK77" s="310"/>
      <c r="AL77" s="310"/>
      <c r="AM77" s="310"/>
      <c r="AN77" s="310"/>
      <c r="AO77" s="310"/>
      <c r="AP77" s="310"/>
      <c r="AQ77" s="310"/>
      <c r="AR77" s="310"/>
      <c r="AS77" s="310"/>
      <c r="AT77" s="310"/>
      <c r="AU77" s="310"/>
      <c r="AV77" s="310"/>
      <c r="AW77" s="310"/>
      <c r="AX77" s="310"/>
      <c r="AY77" s="310"/>
      <c r="AZ77" s="310"/>
      <c r="BS77"/>
      <c r="BT77"/>
      <c r="BU77"/>
      <c r="BV77"/>
      <c r="BW77"/>
      <c r="BX77"/>
      <c r="BY77"/>
      <c r="BZ77"/>
      <c r="CA77"/>
    </row>
    <row r="78" spans="1:79" ht="15.75" customHeight="1">
      <c r="A78" s="311" t="str">
        <f>BB95&amp;BC95&amp;BD95&amp;BE95&amp;BF95&amp;BG95&amp;N17&amp;BB96</f>
        <v>Mã số khách hàng: 2300-278149806 tại chi nhánh Tỉnh Hải Dương  số fax: 0220.3.892.696 chúng tôi nhận thấy một số thông tin của khách hàng khác với thông tin đã đăng ký trên hệ thống IPCAS, đề nghị Quý đơn vị kiểm tra, chỉnh sửa, bổ sung thông tin khách hàng như sau</v>
      </c>
      <c r="B78" s="311"/>
      <c r="C78" s="311"/>
      <c r="D78" s="311"/>
      <c r="E78" s="311"/>
      <c r="F78" s="311"/>
      <c r="G78" s="311"/>
      <c r="H78" s="311"/>
      <c r="I78" s="311"/>
      <c r="J78" s="311"/>
      <c r="K78" s="311"/>
      <c r="L78" s="311"/>
      <c r="M78" s="311"/>
      <c r="N78" s="311"/>
      <c r="O78" s="311"/>
      <c r="P78" s="311"/>
      <c r="Q78" s="311"/>
      <c r="R78" s="311"/>
      <c r="S78" s="311"/>
      <c r="T78" s="311"/>
      <c r="U78" s="311"/>
      <c r="V78" s="311"/>
      <c r="W78" s="311"/>
      <c r="X78" s="311"/>
      <c r="Y78" s="311"/>
      <c r="Z78" s="311"/>
      <c r="AA78" s="311"/>
      <c r="AB78" s="311"/>
      <c r="AC78" s="311"/>
      <c r="AD78" s="311"/>
      <c r="AE78" s="311"/>
      <c r="AF78" s="311"/>
      <c r="AG78" s="311"/>
      <c r="AH78" s="311"/>
      <c r="AI78" s="311"/>
      <c r="AJ78" s="311"/>
      <c r="AK78" s="311"/>
      <c r="AL78" s="311"/>
      <c r="AM78" s="311"/>
      <c r="AN78" s="311"/>
      <c r="AO78" s="311"/>
      <c r="AP78" s="311"/>
      <c r="AQ78" s="311"/>
      <c r="AR78" s="311"/>
      <c r="AS78" s="311"/>
      <c r="AT78" s="311"/>
      <c r="AU78" s="311"/>
      <c r="AV78" s="311"/>
      <c r="AW78" s="311"/>
      <c r="AX78" s="311"/>
      <c r="AY78" s="311"/>
      <c r="AZ78" s="311"/>
      <c r="BS78"/>
      <c r="BT78"/>
      <c r="BU78"/>
      <c r="BV78"/>
      <c r="BW78"/>
      <c r="BX78"/>
      <c r="BY78"/>
      <c r="BZ78"/>
      <c r="CA78"/>
    </row>
    <row r="79" spans="1:79" ht="15.75" customHeight="1">
      <c r="A79" s="311"/>
      <c r="B79" s="311"/>
      <c r="C79" s="311"/>
      <c r="D79" s="311"/>
      <c r="E79" s="311"/>
      <c r="F79" s="311"/>
      <c r="G79" s="311"/>
      <c r="H79" s="311"/>
      <c r="I79" s="311"/>
      <c r="J79" s="311"/>
      <c r="K79" s="311"/>
      <c r="L79" s="311"/>
      <c r="M79" s="311"/>
      <c r="N79" s="311"/>
      <c r="O79" s="311"/>
      <c r="P79" s="311"/>
      <c r="Q79" s="311"/>
      <c r="R79" s="311"/>
      <c r="S79" s="311"/>
      <c r="T79" s="311"/>
      <c r="U79" s="311"/>
      <c r="V79" s="311"/>
      <c r="W79" s="311"/>
      <c r="X79" s="311"/>
      <c r="Y79" s="311"/>
      <c r="Z79" s="311"/>
      <c r="AA79" s="311"/>
      <c r="AB79" s="311"/>
      <c r="AC79" s="311"/>
      <c r="AD79" s="311"/>
      <c r="AE79" s="311"/>
      <c r="AF79" s="311"/>
      <c r="AG79" s="311"/>
      <c r="AH79" s="311"/>
      <c r="AI79" s="311"/>
      <c r="AJ79" s="311"/>
      <c r="AK79" s="311"/>
      <c r="AL79" s="311"/>
      <c r="AM79" s="311"/>
      <c r="AN79" s="311"/>
      <c r="AO79" s="311"/>
      <c r="AP79" s="311"/>
      <c r="AQ79" s="311"/>
      <c r="AR79" s="311"/>
      <c r="AS79" s="311"/>
      <c r="AT79" s="311"/>
      <c r="AU79" s="311"/>
      <c r="AV79" s="311"/>
      <c r="AW79" s="311"/>
      <c r="AX79" s="311"/>
      <c r="AY79" s="311"/>
      <c r="AZ79" s="311"/>
      <c r="BB79" s="114" t="s">
        <v>20715</v>
      </c>
      <c r="BC79" s="144">
        <f ca="1">TODAY()</f>
        <v>43188</v>
      </c>
      <c r="BS79"/>
      <c r="BT79"/>
      <c r="BU79"/>
      <c r="BV79"/>
      <c r="BW79"/>
      <c r="BX79"/>
      <c r="BY79"/>
      <c r="BZ79"/>
      <c r="CA79"/>
    </row>
    <row r="80" spans="1:79" ht="15.75" customHeight="1">
      <c r="A80" s="311"/>
      <c r="B80" s="311"/>
      <c r="C80" s="311"/>
      <c r="D80" s="311"/>
      <c r="E80" s="311"/>
      <c r="F80" s="311"/>
      <c r="G80" s="311"/>
      <c r="H80" s="311"/>
      <c r="I80" s="311"/>
      <c r="J80" s="311"/>
      <c r="K80" s="311"/>
      <c r="L80" s="311"/>
      <c r="M80" s="311"/>
      <c r="N80" s="311"/>
      <c r="O80" s="311"/>
      <c r="P80" s="311"/>
      <c r="Q80" s="311"/>
      <c r="R80" s="311"/>
      <c r="S80" s="311"/>
      <c r="T80" s="311"/>
      <c r="U80" s="311"/>
      <c r="V80" s="311"/>
      <c r="W80" s="311"/>
      <c r="X80" s="311"/>
      <c r="Y80" s="311"/>
      <c r="Z80" s="311"/>
      <c r="AA80" s="311"/>
      <c r="AB80" s="311"/>
      <c r="AC80" s="311"/>
      <c r="AD80" s="311"/>
      <c r="AE80" s="311"/>
      <c r="AF80" s="311"/>
      <c r="AG80" s="311"/>
      <c r="AH80" s="311"/>
      <c r="AI80" s="311"/>
      <c r="AJ80" s="311"/>
      <c r="AK80" s="311"/>
      <c r="AL80" s="311"/>
      <c r="AM80" s="311"/>
      <c r="AN80" s="311"/>
      <c r="AO80" s="311"/>
      <c r="AP80" s="311"/>
      <c r="AQ80" s="311"/>
      <c r="AR80" s="311"/>
      <c r="AS80" s="311"/>
      <c r="AT80" s="311"/>
      <c r="AU80" s="311"/>
      <c r="AV80" s="311"/>
      <c r="AW80" s="311"/>
      <c r="AX80" s="311"/>
      <c r="AY80" s="311"/>
      <c r="AZ80" s="311"/>
      <c r="BB80" s="114" t="s">
        <v>20716</v>
      </c>
      <c r="BC80" s="114" t="str">
        <f>N6</f>
        <v>NGUYỄN THỊ NGỌC</v>
      </c>
      <c r="BS80"/>
      <c r="BT80"/>
      <c r="BU80"/>
      <c r="BV80"/>
      <c r="BW80"/>
      <c r="BX80"/>
      <c r="BY80"/>
      <c r="BZ80"/>
      <c r="CA80"/>
    </row>
    <row r="81" spans="1:79" ht="15.75" customHeight="1">
      <c r="A81" s="312" t="s">
        <v>134</v>
      </c>
      <c r="B81" s="313"/>
      <c r="C81" s="314"/>
      <c r="D81" s="312" t="s">
        <v>20717</v>
      </c>
      <c r="E81" s="313"/>
      <c r="F81" s="313"/>
      <c r="G81" s="313"/>
      <c r="H81" s="313"/>
      <c r="I81" s="313"/>
      <c r="J81" s="313"/>
      <c r="K81" s="313"/>
      <c r="L81" s="313"/>
      <c r="M81" s="313"/>
      <c r="N81" s="313"/>
      <c r="O81" s="313"/>
      <c r="P81" s="314"/>
      <c r="Q81" s="312" t="s">
        <v>20718</v>
      </c>
      <c r="R81" s="313"/>
      <c r="S81" s="313"/>
      <c r="T81" s="313"/>
      <c r="U81" s="313"/>
      <c r="V81" s="313"/>
      <c r="W81" s="313"/>
      <c r="X81" s="313"/>
      <c r="Y81" s="313"/>
      <c r="Z81" s="313"/>
      <c r="AA81" s="313"/>
      <c r="AB81" s="313"/>
      <c r="AC81" s="313"/>
      <c r="AD81" s="313"/>
      <c r="AE81" s="313"/>
      <c r="AF81" s="313"/>
      <c r="AG81" s="313"/>
      <c r="AH81" s="314"/>
      <c r="AI81" s="312" t="s">
        <v>20719</v>
      </c>
      <c r="AJ81" s="313"/>
      <c r="AK81" s="313"/>
      <c r="AL81" s="313"/>
      <c r="AM81" s="313"/>
      <c r="AN81" s="313"/>
      <c r="AO81" s="313"/>
      <c r="AP81" s="313"/>
      <c r="AQ81" s="313"/>
      <c r="AR81" s="313"/>
      <c r="AS81" s="313"/>
      <c r="AT81" s="313"/>
      <c r="AU81" s="313"/>
      <c r="AV81" s="313"/>
      <c r="AW81" s="313"/>
      <c r="AX81" s="313"/>
      <c r="AY81" s="313"/>
      <c r="AZ81" s="314"/>
      <c r="BS81"/>
      <c r="BT81"/>
      <c r="BU81"/>
      <c r="BV81"/>
      <c r="BW81"/>
      <c r="BX81"/>
      <c r="BY81"/>
      <c r="BZ81"/>
      <c r="CA81"/>
    </row>
    <row r="82" spans="1:79" ht="15.75" customHeight="1">
      <c r="A82" s="312"/>
      <c r="B82" s="313"/>
      <c r="C82" s="314"/>
      <c r="D82" s="312"/>
      <c r="E82" s="313"/>
      <c r="F82" s="313"/>
      <c r="G82" s="313"/>
      <c r="H82" s="313"/>
      <c r="I82" s="313"/>
      <c r="J82" s="313"/>
      <c r="K82" s="313"/>
      <c r="L82" s="313"/>
      <c r="M82" s="313"/>
      <c r="N82" s="313"/>
      <c r="O82" s="313"/>
      <c r="P82" s="314"/>
      <c r="Q82" s="312"/>
      <c r="R82" s="313"/>
      <c r="S82" s="313"/>
      <c r="T82" s="313"/>
      <c r="U82" s="313"/>
      <c r="V82" s="313"/>
      <c r="W82" s="313"/>
      <c r="X82" s="313"/>
      <c r="Y82" s="313"/>
      <c r="Z82" s="313"/>
      <c r="AA82" s="313"/>
      <c r="AB82" s="313"/>
      <c r="AC82" s="313"/>
      <c r="AD82" s="313"/>
      <c r="AE82" s="313"/>
      <c r="AF82" s="313"/>
      <c r="AG82" s="313"/>
      <c r="AH82" s="314"/>
      <c r="AI82" s="312"/>
      <c r="AJ82" s="313"/>
      <c r="AK82" s="313"/>
      <c r="AL82" s="313"/>
      <c r="AM82" s="313"/>
      <c r="AN82" s="313"/>
      <c r="AO82" s="313"/>
      <c r="AP82" s="313"/>
      <c r="AQ82" s="313"/>
      <c r="AR82" s="313"/>
      <c r="AS82" s="313"/>
      <c r="AT82" s="313"/>
      <c r="AU82" s="313"/>
      <c r="AV82" s="313"/>
      <c r="AW82" s="313"/>
      <c r="AX82" s="313"/>
      <c r="AY82" s="313"/>
      <c r="AZ82" s="314"/>
      <c r="BS82"/>
      <c r="BT82"/>
      <c r="BU82"/>
      <c r="BV82"/>
      <c r="BW82"/>
      <c r="BX82"/>
      <c r="BY82"/>
      <c r="BZ82"/>
      <c r="CA82"/>
    </row>
    <row r="83" spans="1:79" ht="15.75" customHeight="1">
      <c r="A83" s="145"/>
      <c r="B83" s="146">
        <v>1</v>
      </c>
      <c r="C83" s="147"/>
      <c r="D83" s="299" t="s">
        <v>20720</v>
      </c>
      <c r="E83" s="300"/>
      <c r="F83" s="300"/>
      <c r="G83" s="300"/>
      <c r="H83" s="300"/>
      <c r="I83" s="300"/>
      <c r="J83" s="300"/>
      <c r="K83" s="300"/>
      <c r="L83" s="300"/>
      <c r="M83" s="300"/>
      <c r="N83" s="300"/>
      <c r="O83" s="300"/>
      <c r="P83" s="301"/>
      <c r="Q83" s="148"/>
      <c r="R83" s="149"/>
      <c r="S83" s="149"/>
      <c r="T83" s="149"/>
      <c r="U83" s="149"/>
      <c r="V83" s="149"/>
      <c r="W83" s="149"/>
      <c r="X83" s="149"/>
      <c r="Y83" s="149"/>
      <c r="Z83" s="149"/>
      <c r="AA83" s="149"/>
      <c r="AB83" s="149"/>
      <c r="AC83" s="149"/>
      <c r="AD83" s="149"/>
      <c r="AE83" s="149"/>
      <c r="AF83" s="149"/>
      <c r="AG83" s="149"/>
      <c r="AH83" s="150"/>
      <c r="AI83" s="148"/>
      <c r="AJ83" s="149"/>
      <c r="AK83" s="149"/>
      <c r="AL83" s="149"/>
      <c r="AM83" s="149"/>
      <c r="AN83" s="149"/>
      <c r="AO83" s="149"/>
      <c r="AP83" s="149"/>
      <c r="AQ83" s="149"/>
      <c r="AR83" s="149"/>
      <c r="AS83" s="149"/>
      <c r="AT83" s="149"/>
      <c r="AU83" s="149"/>
      <c r="AV83" s="149"/>
      <c r="AW83" s="149"/>
      <c r="AX83" s="149"/>
      <c r="AY83" s="149"/>
      <c r="AZ83" s="150"/>
      <c r="BS83"/>
      <c r="BT83"/>
      <c r="BU83"/>
      <c r="BV83"/>
      <c r="BW83"/>
      <c r="BX83"/>
      <c r="BY83"/>
      <c r="BZ83"/>
      <c r="CA83"/>
    </row>
    <row r="84" spans="1:79" ht="15.75" customHeight="1">
      <c r="A84" s="148"/>
      <c r="B84" s="149">
        <v>2</v>
      </c>
      <c r="C84" s="150"/>
      <c r="D84" s="302" t="s">
        <v>20721</v>
      </c>
      <c r="E84" s="303"/>
      <c r="F84" s="303"/>
      <c r="G84" s="303"/>
      <c r="H84" s="303"/>
      <c r="I84" s="303"/>
      <c r="J84" s="303"/>
      <c r="K84" s="303"/>
      <c r="L84" s="303"/>
      <c r="M84" s="303"/>
      <c r="N84" s="303"/>
      <c r="O84" s="303"/>
      <c r="P84" s="304"/>
      <c r="Q84" s="148"/>
      <c r="R84" s="149"/>
      <c r="S84" s="149"/>
      <c r="T84" s="149"/>
      <c r="U84" s="149"/>
      <c r="V84" s="149"/>
      <c r="W84" s="149"/>
      <c r="X84" s="149"/>
      <c r="Y84" s="149"/>
      <c r="Z84" s="149"/>
      <c r="AA84" s="149"/>
      <c r="AB84" s="149"/>
      <c r="AC84" s="149"/>
      <c r="AD84" s="149"/>
      <c r="AE84" s="149"/>
      <c r="AF84" s="149"/>
      <c r="AG84" s="149"/>
      <c r="AH84" s="150"/>
      <c r="AI84" s="148"/>
      <c r="AJ84" s="149"/>
      <c r="AK84" s="149"/>
      <c r="AL84" s="149"/>
      <c r="AM84" s="149"/>
      <c r="AN84" s="149"/>
      <c r="AO84" s="149"/>
      <c r="AP84" s="149"/>
      <c r="AQ84" s="149"/>
      <c r="AR84" s="149"/>
      <c r="AS84" s="149"/>
      <c r="AT84" s="149"/>
      <c r="AU84" s="149"/>
      <c r="AV84" s="149"/>
      <c r="AW84" s="149"/>
      <c r="AX84" s="149"/>
      <c r="AY84" s="149"/>
      <c r="AZ84" s="150"/>
      <c r="BS84"/>
      <c r="BT84"/>
      <c r="BU84"/>
      <c r="BV84"/>
      <c r="BW84"/>
      <c r="BX84"/>
      <c r="BY84"/>
      <c r="BZ84"/>
      <c r="CA84"/>
    </row>
    <row r="85" spans="1:79" ht="15.75" customHeight="1">
      <c r="A85" s="148"/>
      <c r="B85" s="149">
        <v>3</v>
      </c>
      <c r="C85" s="150"/>
      <c r="D85" s="302" t="s">
        <v>20722</v>
      </c>
      <c r="E85" s="303"/>
      <c r="F85" s="303"/>
      <c r="G85" s="303"/>
      <c r="H85" s="303"/>
      <c r="I85" s="303"/>
      <c r="J85" s="303"/>
      <c r="K85" s="303"/>
      <c r="L85" s="303"/>
      <c r="M85" s="303"/>
      <c r="N85" s="303"/>
      <c r="O85" s="303"/>
      <c r="P85" s="304"/>
      <c r="Q85" s="148"/>
      <c r="R85" s="149"/>
      <c r="S85" s="149"/>
      <c r="T85" s="149"/>
      <c r="U85" s="149"/>
      <c r="V85" s="149"/>
      <c r="W85" s="149"/>
      <c r="X85" s="149"/>
      <c r="Y85" s="149"/>
      <c r="Z85" s="149"/>
      <c r="AA85" s="149"/>
      <c r="AB85" s="149"/>
      <c r="AC85" s="149"/>
      <c r="AD85" s="149"/>
      <c r="AE85" s="149"/>
      <c r="AF85" s="149"/>
      <c r="AG85" s="149"/>
      <c r="AH85" s="150"/>
      <c r="AI85" s="148"/>
      <c r="AJ85" s="149"/>
      <c r="AK85" s="149"/>
      <c r="AL85" s="149"/>
      <c r="AM85" s="149"/>
      <c r="AN85" s="149"/>
      <c r="AO85" s="149"/>
      <c r="AP85" s="149"/>
      <c r="AQ85" s="149"/>
      <c r="AR85" s="149"/>
      <c r="AS85" s="149"/>
      <c r="AT85" s="149"/>
      <c r="AU85" s="149"/>
      <c r="AV85" s="149"/>
      <c r="AW85" s="149"/>
      <c r="AX85" s="149"/>
      <c r="AY85" s="149"/>
      <c r="AZ85" s="150"/>
      <c r="BS85"/>
      <c r="BT85"/>
      <c r="BU85"/>
      <c r="BV85"/>
      <c r="BW85"/>
      <c r="BX85"/>
      <c r="BY85"/>
      <c r="BZ85"/>
      <c r="CA85"/>
    </row>
    <row r="86" spans="1:79" ht="15.75" customHeight="1">
      <c r="A86" s="148"/>
      <c r="B86" s="146">
        <v>4</v>
      </c>
      <c r="C86" s="150"/>
      <c r="D86" s="302" t="s">
        <v>20723</v>
      </c>
      <c r="E86" s="303"/>
      <c r="F86" s="303"/>
      <c r="G86" s="303"/>
      <c r="H86" s="303"/>
      <c r="I86" s="303"/>
      <c r="J86" s="303"/>
      <c r="K86" s="303"/>
      <c r="L86" s="303"/>
      <c r="M86" s="303"/>
      <c r="N86" s="303"/>
      <c r="O86" s="303"/>
      <c r="P86" s="304"/>
      <c r="Q86" s="148"/>
      <c r="R86" s="149"/>
      <c r="S86" s="149"/>
      <c r="T86" s="149"/>
      <c r="U86" s="149"/>
      <c r="V86" s="149"/>
      <c r="W86" s="149"/>
      <c r="X86" s="149"/>
      <c r="Y86" s="149"/>
      <c r="Z86" s="149"/>
      <c r="AA86" s="149"/>
      <c r="AB86" s="149"/>
      <c r="AC86" s="149"/>
      <c r="AD86" s="149"/>
      <c r="AE86" s="149"/>
      <c r="AF86" s="149"/>
      <c r="AG86" s="149"/>
      <c r="AH86" s="150"/>
      <c r="AI86" s="148"/>
      <c r="AJ86" s="149"/>
      <c r="AK86" s="149"/>
      <c r="AL86" s="149"/>
      <c r="AM86" s="149"/>
      <c r="AN86" s="149"/>
      <c r="AO86" s="149"/>
      <c r="AP86" s="149"/>
      <c r="AQ86" s="149"/>
      <c r="AR86" s="149"/>
      <c r="AS86" s="149"/>
      <c r="AT86" s="149"/>
      <c r="AU86" s="149"/>
      <c r="AV86" s="149"/>
      <c r="AW86" s="149"/>
      <c r="AX86" s="149"/>
      <c r="AY86" s="149"/>
      <c r="AZ86" s="150"/>
      <c r="BS86"/>
      <c r="BT86"/>
      <c r="BU86"/>
      <c r="BV86"/>
      <c r="BW86"/>
      <c r="BX86"/>
      <c r="BY86"/>
      <c r="BZ86"/>
      <c r="CA86"/>
    </row>
    <row r="87" spans="1:79" ht="15.75" customHeight="1">
      <c r="A87" s="148"/>
      <c r="B87" s="149">
        <v>5</v>
      </c>
      <c r="C87" s="150"/>
      <c r="D87" s="302" t="s">
        <v>20724</v>
      </c>
      <c r="E87" s="303"/>
      <c r="F87" s="303"/>
      <c r="G87" s="303"/>
      <c r="H87" s="303"/>
      <c r="I87" s="303"/>
      <c r="J87" s="303"/>
      <c r="K87" s="303"/>
      <c r="L87" s="303"/>
      <c r="M87" s="303"/>
      <c r="N87" s="303"/>
      <c r="O87" s="303"/>
      <c r="P87" s="304"/>
      <c r="Q87" s="148"/>
      <c r="R87" s="149"/>
      <c r="S87" s="149"/>
      <c r="T87" s="149"/>
      <c r="U87" s="149"/>
      <c r="V87" s="149"/>
      <c r="W87" s="149"/>
      <c r="X87" s="149"/>
      <c r="Y87" s="149"/>
      <c r="Z87" s="149"/>
      <c r="AA87" s="149"/>
      <c r="AB87" s="149"/>
      <c r="AC87" s="149"/>
      <c r="AD87" s="149"/>
      <c r="AE87" s="149"/>
      <c r="AF87" s="149"/>
      <c r="AG87" s="149"/>
      <c r="AH87" s="150"/>
      <c r="AI87" s="148"/>
      <c r="AJ87" s="149"/>
      <c r="AK87" s="149"/>
      <c r="AL87" s="149"/>
      <c r="AM87" s="149"/>
      <c r="AN87" s="149"/>
      <c r="AO87" s="149"/>
      <c r="AP87" s="149"/>
      <c r="AQ87" s="149"/>
      <c r="AR87" s="149"/>
      <c r="AS87" s="149"/>
      <c r="AT87" s="149"/>
      <c r="AU87" s="149"/>
      <c r="AV87" s="149"/>
      <c r="AW87" s="149"/>
      <c r="AX87" s="149"/>
      <c r="AY87" s="149"/>
      <c r="AZ87" s="150"/>
      <c r="BS87"/>
      <c r="BT87"/>
      <c r="BU87"/>
      <c r="BV87"/>
      <c r="BW87"/>
      <c r="BX87"/>
      <c r="BY87"/>
      <c r="BZ87"/>
      <c r="CA87"/>
    </row>
    <row r="88" spans="1:79" ht="15.75" customHeight="1">
      <c r="A88" s="287">
        <v>6</v>
      </c>
      <c r="B88" s="288"/>
      <c r="C88" s="289"/>
      <c r="D88" s="274" t="s">
        <v>20725</v>
      </c>
      <c r="E88" s="275"/>
      <c r="F88" s="275"/>
      <c r="G88" s="275"/>
      <c r="H88" s="275"/>
      <c r="I88" s="275"/>
      <c r="J88" s="275"/>
      <c r="K88" s="275"/>
      <c r="L88" s="275"/>
      <c r="M88" s="275"/>
      <c r="N88" s="275"/>
      <c r="O88" s="275"/>
      <c r="P88" s="276"/>
      <c r="Q88" s="293" t="str">
        <f>A30</f>
        <v>Số CMT:141939479</v>
      </c>
      <c r="R88" s="294"/>
      <c r="S88" s="294"/>
      <c r="T88" s="294"/>
      <c r="U88" s="294"/>
      <c r="V88" s="294"/>
      <c r="W88" s="294"/>
      <c r="X88" s="294"/>
      <c r="Y88" s="294"/>
      <c r="Z88" s="294"/>
      <c r="AA88" s="294"/>
      <c r="AB88" s="294"/>
      <c r="AC88" s="294"/>
      <c r="AD88" s="294"/>
      <c r="AE88" s="294"/>
      <c r="AF88" s="294"/>
      <c r="AG88" s="294"/>
      <c r="AH88" s="295"/>
      <c r="AI88" s="293" t="str">
        <f>B50</f>
        <v>Thẻ căn cước:030182005236</v>
      </c>
      <c r="AJ88" s="294"/>
      <c r="AK88" s="294"/>
      <c r="AL88" s="294"/>
      <c r="AM88" s="294"/>
      <c r="AN88" s="294"/>
      <c r="AO88" s="294"/>
      <c r="AP88" s="294"/>
      <c r="AQ88" s="294"/>
      <c r="AR88" s="294"/>
      <c r="AS88" s="294"/>
      <c r="AT88" s="294"/>
      <c r="AU88" s="294"/>
      <c r="AV88" s="294"/>
      <c r="AW88" s="294"/>
      <c r="AX88" s="294"/>
      <c r="AY88" s="294"/>
      <c r="AZ88" s="295"/>
      <c r="BS88"/>
      <c r="BT88"/>
      <c r="BU88"/>
      <c r="BV88"/>
      <c r="BW88"/>
      <c r="BX88"/>
      <c r="BY88"/>
      <c r="BZ88"/>
      <c r="CA88"/>
    </row>
    <row r="89" spans="1:79" ht="15.75" customHeight="1">
      <c r="A89" s="305"/>
      <c r="B89" s="306"/>
      <c r="C89" s="307"/>
      <c r="D89" s="274"/>
      <c r="E89" s="275"/>
      <c r="F89" s="275"/>
      <c r="G89" s="275"/>
      <c r="H89" s="275"/>
      <c r="I89" s="275"/>
      <c r="J89" s="275"/>
      <c r="K89" s="275"/>
      <c r="L89" s="275"/>
      <c r="M89" s="275"/>
      <c r="N89" s="275"/>
      <c r="O89" s="275"/>
      <c r="P89" s="276"/>
      <c r="Q89" s="296" t="s">
        <v>23</v>
      </c>
      <c r="R89" s="297"/>
      <c r="S89" s="297"/>
      <c r="T89" s="297"/>
      <c r="U89" s="297"/>
      <c r="V89" s="297"/>
      <c r="W89" s="298">
        <f>N8</f>
        <v>41817</v>
      </c>
      <c r="X89" s="282"/>
      <c r="Y89" s="282"/>
      <c r="Z89" s="282"/>
      <c r="AA89" s="282"/>
      <c r="AB89" s="282"/>
      <c r="AC89" s="282"/>
      <c r="AD89" s="282"/>
      <c r="AE89" s="282"/>
      <c r="AF89" s="282"/>
      <c r="AG89" s="282"/>
      <c r="AH89" s="283"/>
      <c r="AI89" s="281" t="s">
        <v>23</v>
      </c>
      <c r="AJ89" s="282"/>
      <c r="AK89" s="282"/>
      <c r="AL89" s="282"/>
      <c r="AM89" s="282"/>
      <c r="AN89" s="282"/>
      <c r="AO89" s="298">
        <f>N11</f>
        <v>42894</v>
      </c>
      <c r="AP89" s="282"/>
      <c r="AQ89" s="282"/>
      <c r="AR89" s="282"/>
      <c r="AS89" s="282"/>
      <c r="AT89" s="282"/>
      <c r="AU89" s="282"/>
      <c r="AV89" s="282"/>
      <c r="AW89" s="282"/>
      <c r="AX89" s="282"/>
      <c r="AY89" s="282"/>
      <c r="AZ89" s="283"/>
      <c r="BS89"/>
      <c r="BT89"/>
      <c r="BU89"/>
      <c r="BV89"/>
      <c r="BW89"/>
      <c r="BX89"/>
      <c r="BY89"/>
      <c r="BZ89"/>
      <c r="CA89"/>
    </row>
    <row r="90" spans="1:79" ht="15.75" customHeight="1">
      <c r="A90" s="305"/>
      <c r="B90" s="306"/>
      <c r="C90" s="307"/>
      <c r="D90" s="274"/>
      <c r="E90" s="275"/>
      <c r="F90" s="275"/>
      <c r="G90" s="275"/>
      <c r="H90" s="275"/>
      <c r="I90" s="275"/>
      <c r="J90" s="275"/>
      <c r="K90" s="275"/>
      <c r="L90" s="275"/>
      <c r="M90" s="275"/>
      <c r="N90" s="275"/>
      <c r="O90" s="275"/>
      <c r="P90" s="276"/>
      <c r="Q90" s="281" t="str">
        <f>A9&amp;N9</f>
        <v>Nơi cấp: CA Hải Dương</v>
      </c>
      <c r="R90" s="282"/>
      <c r="S90" s="282"/>
      <c r="T90" s="282"/>
      <c r="U90" s="282"/>
      <c r="V90" s="282"/>
      <c r="W90" s="282"/>
      <c r="X90" s="282"/>
      <c r="Y90" s="282"/>
      <c r="Z90" s="282"/>
      <c r="AA90" s="282"/>
      <c r="AB90" s="282"/>
      <c r="AC90" s="282"/>
      <c r="AD90" s="282"/>
      <c r="AE90" s="282"/>
      <c r="AF90" s="282"/>
      <c r="AG90" s="282"/>
      <c r="AH90" s="283"/>
      <c r="AI90" s="281" t="str">
        <f>A12&amp;N12</f>
        <v>Nơi cấp: Cục CS ĐKQL cư trú và DLQG về dân cư</v>
      </c>
      <c r="AJ90" s="282"/>
      <c r="AK90" s="282"/>
      <c r="AL90" s="282"/>
      <c r="AM90" s="282"/>
      <c r="AN90" s="282"/>
      <c r="AO90" s="282"/>
      <c r="AP90" s="282"/>
      <c r="AQ90" s="282"/>
      <c r="AR90" s="282"/>
      <c r="AS90" s="282"/>
      <c r="AT90" s="282"/>
      <c r="AU90" s="282"/>
      <c r="AV90" s="282"/>
      <c r="AW90" s="282"/>
      <c r="AX90" s="282"/>
      <c r="AY90" s="282"/>
      <c r="AZ90" s="283"/>
      <c r="BS90"/>
      <c r="BT90"/>
      <c r="BU90"/>
      <c r="BV90"/>
      <c r="BW90"/>
      <c r="BX90"/>
      <c r="BY90"/>
      <c r="BZ90"/>
      <c r="CA90"/>
    </row>
    <row r="91" spans="1:79" ht="15.75" customHeight="1">
      <c r="A91" s="290"/>
      <c r="B91" s="291"/>
      <c r="C91" s="292"/>
      <c r="D91" s="274"/>
      <c r="E91" s="275"/>
      <c r="F91" s="275"/>
      <c r="G91" s="275"/>
      <c r="H91" s="275"/>
      <c r="I91" s="275"/>
      <c r="J91" s="275"/>
      <c r="K91" s="275"/>
      <c r="L91" s="275"/>
      <c r="M91" s="275"/>
      <c r="N91" s="275"/>
      <c r="O91" s="275"/>
      <c r="P91" s="276"/>
      <c r="Q91" s="284"/>
      <c r="R91" s="285"/>
      <c r="S91" s="285"/>
      <c r="T91" s="285"/>
      <c r="U91" s="285"/>
      <c r="V91" s="285"/>
      <c r="W91" s="285"/>
      <c r="X91" s="285"/>
      <c r="Y91" s="285"/>
      <c r="Z91" s="285"/>
      <c r="AA91" s="285"/>
      <c r="AB91" s="285"/>
      <c r="AC91" s="285"/>
      <c r="AD91" s="285"/>
      <c r="AE91" s="285"/>
      <c r="AF91" s="285"/>
      <c r="AG91" s="285"/>
      <c r="AH91" s="286"/>
      <c r="AI91" s="284"/>
      <c r="AJ91" s="285"/>
      <c r="AK91" s="285"/>
      <c r="AL91" s="285"/>
      <c r="AM91" s="285"/>
      <c r="AN91" s="285"/>
      <c r="AO91" s="285"/>
      <c r="AP91" s="285"/>
      <c r="AQ91" s="285"/>
      <c r="AR91" s="285"/>
      <c r="AS91" s="285"/>
      <c r="AT91" s="285"/>
      <c r="AU91" s="285"/>
      <c r="AV91" s="285"/>
      <c r="AW91" s="285"/>
      <c r="AX91" s="285"/>
      <c r="AY91" s="285"/>
      <c r="AZ91" s="286"/>
      <c r="BS91"/>
      <c r="BT91"/>
      <c r="BU91"/>
      <c r="BV91"/>
      <c r="BW91"/>
      <c r="BX91"/>
      <c r="BY91"/>
      <c r="BZ91"/>
      <c r="CA91"/>
    </row>
    <row r="92" spans="1:79" ht="15.75" customHeight="1">
      <c r="A92" s="287">
        <v>7</v>
      </c>
      <c r="B92" s="288"/>
      <c r="C92" s="289"/>
      <c r="D92" s="274" t="s">
        <v>20726</v>
      </c>
      <c r="E92" s="275"/>
      <c r="F92" s="275"/>
      <c r="G92" s="275"/>
      <c r="H92" s="275"/>
      <c r="I92" s="275"/>
      <c r="J92" s="275"/>
      <c r="K92" s="275"/>
      <c r="L92" s="275"/>
      <c r="M92" s="275"/>
      <c r="N92" s="275"/>
      <c r="O92" s="275"/>
      <c r="P92" s="276"/>
      <c r="Q92" s="148"/>
      <c r="R92" s="149"/>
      <c r="S92" s="149"/>
      <c r="T92" s="149"/>
      <c r="U92" s="149"/>
      <c r="V92" s="149"/>
      <c r="W92" s="149"/>
      <c r="X92" s="149"/>
      <c r="Y92" s="149"/>
      <c r="Z92" s="149"/>
      <c r="AA92" s="149"/>
      <c r="AB92" s="149"/>
      <c r="AC92" s="149"/>
      <c r="AD92" s="149"/>
      <c r="AE92" s="149"/>
      <c r="AF92" s="149"/>
      <c r="AG92" s="149"/>
      <c r="AH92" s="150"/>
      <c r="AI92" s="148"/>
      <c r="AJ92" s="149"/>
      <c r="AK92" s="149"/>
      <c r="AL92" s="149"/>
      <c r="AM92" s="149"/>
      <c r="AN92" s="149"/>
      <c r="AO92" s="149"/>
      <c r="AP92" s="149"/>
      <c r="AQ92" s="149"/>
      <c r="AR92" s="149"/>
      <c r="AS92" s="149"/>
      <c r="AT92" s="149"/>
      <c r="AU92" s="149"/>
      <c r="AV92" s="149"/>
      <c r="AW92" s="149"/>
      <c r="AX92" s="149"/>
      <c r="AY92" s="149"/>
      <c r="AZ92" s="150"/>
      <c r="BS92"/>
      <c r="BT92"/>
      <c r="BU92"/>
      <c r="BV92"/>
      <c r="BW92"/>
      <c r="BX92"/>
      <c r="BY92"/>
      <c r="BZ92"/>
      <c r="CA92"/>
    </row>
    <row r="93" spans="1:79" ht="15.75" customHeight="1">
      <c r="A93" s="290"/>
      <c r="B93" s="291"/>
      <c r="C93" s="292"/>
      <c r="D93" s="274"/>
      <c r="E93" s="275"/>
      <c r="F93" s="275"/>
      <c r="G93" s="275"/>
      <c r="H93" s="275"/>
      <c r="I93" s="275"/>
      <c r="J93" s="275"/>
      <c r="K93" s="275"/>
      <c r="L93" s="275"/>
      <c r="M93" s="275"/>
      <c r="N93" s="275"/>
      <c r="O93" s="275"/>
      <c r="P93" s="276"/>
      <c r="Q93" s="148"/>
      <c r="R93" s="149"/>
      <c r="S93" s="149"/>
      <c r="T93" s="149"/>
      <c r="U93" s="149"/>
      <c r="V93" s="149"/>
      <c r="W93" s="149"/>
      <c r="X93" s="149"/>
      <c r="Y93" s="149"/>
      <c r="Z93" s="149"/>
      <c r="AA93" s="149"/>
      <c r="AB93" s="149"/>
      <c r="AC93" s="149"/>
      <c r="AD93" s="149"/>
      <c r="AE93" s="149"/>
      <c r="AF93" s="149"/>
      <c r="AG93" s="149"/>
      <c r="AH93" s="150"/>
      <c r="AI93" s="148"/>
      <c r="AJ93" s="149"/>
      <c r="AK93" s="149"/>
      <c r="AL93" s="149"/>
      <c r="AM93" s="149"/>
      <c r="AN93" s="149"/>
      <c r="AO93" s="149"/>
      <c r="AP93" s="149"/>
      <c r="AQ93" s="149"/>
      <c r="AR93" s="149"/>
      <c r="AS93" s="149"/>
      <c r="AT93" s="149"/>
      <c r="AU93" s="149"/>
      <c r="AV93" s="149"/>
      <c r="AW93" s="149"/>
      <c r="AX93" s="149"/>
      <c r="AY93" s="149"/>
      <c r="AZ93" s="150"/>
      <c r="BS93"/>
      <c r="BT93"/>
      <c r="BU93"/>
      <c r="BV93"/>
      <c r="BW93"/>
      <c r="BX93"/>
      <c r="BY93"/>
      <c r="BZ93"/>
      <c r="CA93"/>
    </row>
    <row r="94" spans="1:79" ht="15.75" customHeight="1">
      <c r="A94" s="148"/>
      <c r="B94" s="149">
        <v>8</v>
      </c>
      <c r="C94" s="150"/>
      <c r="D94" s="274" t="s">
        <v>20727</v>
      </c>
      <c r="E94" s="275"/>
      <c r="F94" s="275"/>
      <c r="G94" s="275"/>
      <c r="H94" s="275"/>
      <c r="I94" s="275"/>
      <c r="J94" s="275"/>
      <c r="K94" s="275"/>
      <c r="L94" s="275"/>
      <c r="M94" s="275"/>
      <c r="N94" s="275"/>
      <c r="O94" s="275"/>
      <c r="P94" s="276"/>
      <c r="Q94" s="148"/>
      <c r="R94" s="149"/>
      <c r="S94" s="149"/>
      <c r="T94" s="149"/>
      <c r="U94" s="149"/>
      <c r="V94" s="149"/>
      <c r="W94" s="149"/>
      <c r="X94" s="149"/>
      <c r="Y94" s="149"/>
      <c r="Z94" s="149"/>
      <c r="AA94" s="149"/>
      <c r="AB94" s="149"/>
      <c r="AC94" s="149"/>
      <c r="AD94" s="149"/>
      <c r="AE94" s="149"/>
      <c r="AF94" s="149"/>
      <c r="AG94" s="149"/>
      <c r="AH94" s="150"/>
      <c r="AI94" s="148"/>
      <c r="AJ94" s="149"/>
      <c r="AK94" s="149"/>
      <c r="AL94" s="149"/>
      <c r="AM94" s="149"/>
      <c r="AN94" s="149"/>
      <c r="AO94" s="149"/>
      <c r="AP94" s="149"/>
      <c r="AQ94" s="149"/>
      <c r="AR94" s="149"/>
      <c r="AS94" s="149"/>
      <c r="AT94" s="149"/>
      <c r="AU94" s="149"/>
      <c r="AV94" s="149"/>
      <c r="AW94" s="149"/>
      <c r="AX94" s="149"/>
      <c r="AY94" s="149"/>
      <c r="AZ94" s="150"/>
      <c r="BS94"/>
      <c r="BT94"/>
      <c r="BU94"/>
      <c r="BV94"/>
      <c r="BW94"/>
      <c r="BX94"/>
      <c r="BY94"/>
      <c r="BZ94"/>
      <c r="CA94"/>
    </row>
    <row r="95" spans="1:79" ht="15.75" customHeight="1">
      <c r="A95" s="287">
        <v>9</v>
      </c>
      <c r="B95" s="288"/>
      <c r="C95" s="289"/>
      <c r="D95" s="274" t="s">
        <v>20728</v>
      </c>
      <c r="E95" s="275"/>
      <c r="F95" s="275"/>
      <c r="G95" s="275"/>
      <c r="H95" s="275"/>
      <c r="I95" s="275"/>
      <c r="J95" s="275"/>
      <c r="K95" s="275"/>
      <c r="L95" s="275"/>
      <c r="M95" s="275"/>
      <c r="N95" s="275"/>
      <c r="O95" s="275"/>
      <c r="P95" s="276"/>
      <c r="Q95" s="145"/>
      <c r="R95" s="151"/>
      <c r="S95" s="151"/>
      <c r="T95" s="151"/>
      <c r="U95" s="151"/>
      <c r="V95" s="151"/>
      <c r="W95" s="151"/>
      <c r="X95" s="151"/>
      <c r="Y95" s="151"/>
      <c r="Z95" s="151"/>
      <c r="AA95" s="151"/>
      <c r="AB95" s="151"/>
      <c r="AC95" s="151"/>
      <c r="AD95" s="151"/>
      <c r="AE95" s="151"/>
      <c r="AF95" s="151"/>
      <c r="AG95" s="151"/>
      <c r="AH95" s="147"/>
      <c r="AI95" s="145"/>
      <c r="AJ95" s="151"/>
      <c r="AK95" s="151"/>
      <c r="AL95" s="151"/>
      <c r="AM95" s="151"/>
      <c r="AN95" s="151"/>
      <c r="AO95" s="151"/>
      <c r="AP95" s="151"/>
      <c r="AQ95" s="151"/>
      <c r="AR95" s="151"/>
      <c r="AS95" s="151"/>
      <c r="AT95" s="151"/>
      <c r="AU95" s="151"/>
      <c r="AV95" s="151"/>
      <c r="AW95" s="151"/>
      <c r="AX95" s="151"/>
      <c r="AY95" s="151"/>
      <c r="AZ95" s="147"/>
      <c r="BB95" s="114" t="s">
        <v>20729</v>
      </c>
      <c r="BC95" s="114" t="s">
        <v>20682</v>
      </c>
      <c r="BD95" s="152" t="str">
        <f>AQ68</f>
        <v>278149806</v>
      </c>
      <c r="BE95" s="114" t="s">
        <v>20730</v>
      </c>
      <c r="BF95" s="152"/>
      <c r="BG95" s="114" t="s">
        <v>20731</v>
      </c>
      <c r="BS95"/>
      <c r="BT95"/>
      <c r="BU95"/>
      <c r="BV95"/>
      <c r="BW95"/>
      <c r="BX95"/>
      <c r="BY95"/>
      <c r="BZ95"/>
      <c r="CA95"/>
    </row>
    <row r="96" spans="1:79" ht="15.75" customHeight="1">
      <c r="A96" s="290"/>
      <c r="B96" s="291"/>
      <c r="C96" s="292"/>
      <c r="D96" s="274"/>
      <c r="E96" s="275"/>
      <c r="F96" s="275"/>
      <c r="G96" s="275"/>
      <c r="H96" s="275"/>
      <c r="I96" s="275"/>
      <c r="J96" s="275"/>
      <c r="K96" s="275"/>
      <c r="L96" s="275"/>
      <c r="M96" s="275"/>
      <c r="N96" s="275"/>
      <c r="O96" s="275"/>
      <c r="P96" s="276"/>
      <c r="Q96" s="153"/>
      <c r="R96" s="154"/>
      <c r="S96" s="154"/>
      <c r="T96" s="154"/>
      <c r="U96" s="154"/>
      <c r="V96" s="154"/>
      <c r="W96" s="154"/>
      <c r="X96" s="154"/>
      <c r="Y96" s="154"/>
      <c r="Z96" s="154"/>
      <c r="AA96" s="154"/>
      <c r="AB96" s="154"/>
      <c r="AC96" s="154"/>
      <c r="AD96" s="154"/>
      <c r="AE96" s="154"/>
      <c r="AF96" s="154"/>
      <c r="AG96" s="154"/>
      <c r="AH96" s="155"/>
      <c r="AI96" s="153"/>
      <c r="AJ96" s="154"/>
      <c r="AK96" s="154"/>
      <c r="AL96" s="154"/>
      <c r="AM96" s="154"/>
      <c r="AN96" s="154"/>
      <c r="AO96" s="154"/>
      <c r="AP96" s="154"/>
      <c r="AQ96" s="154"/>
      <c r="AR96" s="154"/>
      <c r="AS96" s="154"/>
      <c r="AT96" s="154"/>
      <c r="AU96" s="154"/>
      <c r="AV96" s="154"/>
      <c r="AW96" s="154"/>
      <c r="AX96" s="154"/>
      <c r="AY96" s="154"/>
      <c r="AZ96" s="155"/>
      <c r="BA96" s="114" t="s">
        <v>20732</v>
      </c>
      <c r="BB96" s="114" t="s">
        <v>20733</v>
      </c>
      <c r="BS96"/>
      <c r="BT96"/>
      <c r="BU96"/>
      <c r="BV96"/>
      <c r="BW96"/>
      <c r="BX96"/>
      <c r="BY96"/>
      <c r="BZ96"/>
      <c r="CA96"/>
    </row>
    <row r="97" spans="1:79" ht="15.75">
      <c r="A97" s="271">
        <v>10</v>
      </c>
      <c r="B97" s="272"/>
      <c r="C97" s="273"/>
      <c r="D97" s="274" t="s">
        <v>20734</v>
      </c>
      <c r="E97" s="275"/>
      <c r="F97" s="275"/>
      <c r="G97" s="275"/>
      <c r="H97" s="275"/>
      <c r="I97" s="275"/>
      <c r="J97" s="275"/>
      <c r="K97" s="275"/>
      <c r="L97" s="275"/>
      <c r="M97" s="275"/>
      <c r="N97" s="275"/>
      <c r="O97" s="275"/>
      <c r="P97" s="276"/>
      <c r="Q97" s="153"/>
      <c r="R97" s="154"/>
      <c r="S97" s="154"/>
      <c r="T97" s="154"/>
      <c r="U97" s="154"/>
      <c r="V97" s="154"/>
      <c r="W97" s="154"/>
      <c r="X97" s="154"/>
      <c r="Y97" s="154"/>
      <c r="Z97" s="154"/>
      <c r="AA97" s="154"/>
      <c r="AB97" s="154"/>
      <c r="AC97" s="154"/>
      <c r="AD97" s="154"/>
      <c r="AE97" s="154"/>
      <c r="AF97" s="154"/>
      <c r="AG97" s="154"/>
      <c r="AH97" s="155"/>
      <c r="AI97" s="153"/>
      <c r="AJ97" s="154"/>
      <c r="AK97" s="154"/>
      <c r="AL97" s="154"/>
      <c r="AM97" s="154"/>
      <c r="AN97" s="154"/>
      <c r="AO97" s="154"/>
      <c r="AP97" s="154"/>
      <c r="AQ97" s="154"/>
      <c r="AR97" s="154"/>
      <c r="AS97" s="154"/>
      <c r="AT97" s="154"/>
      <c r="AU97" s="154"/>
      <c r="AV97" s="154"/>
      <c r="AW97" s="154"/>
      <c r="AX97" s="154"/>
      <c r="AY97" s="154"/>
      <c r="AZ97" s="155"/>
      <c r="BS97"/>
      <c r="BT97"/>
      <c r="BU97"/>
      <c r="BV97"/>
      <c r="BW97"/>
      <c r="BX97"/>
      <c r="BY97"/>
      <c r="BZ97"/>
      <c r="CA97"/>
    </row>
    <row r="98" spans="1:79">
      <c r="A98" s="277" t="s">
        <v>20701</v>
      </c>
      <c r="B98" s="277"/>
      <c r="C98" s="277"/>
      <c r="D98" s="277"/>
      <c r="E98" s="277"/>
      <c r="F98" s="277"/>
      <c r="G98" s="277"/>
      <c r="H98" s="277"/>
      <c r="I98" s="277"/>
      <c r="J98" s="277"/>
      <c r="K98" s="277"/>
      <c r="L98" s="277"/>
      <c r="M98" s="277"/>
      <c r="N98" s="277"/>
      <c r="O98" s="277"/>
      <c r="P98" s="277"/>
      <c r="Q98" s="277"/>
      <c r="R98" s="277"/>
      <c r="S98" s="277"/>
      <c r="T98" s="277"/>
      <c r="U98" s="277"/>
      <c r="V98" s="277"/>
      <c r="W98" s="277"/>
      <c r="X98" s="277"/>
      <c r="Y98" s="277"/>
      <c r="Z98" s="277"/>
      <c r="AA98" s="277"/>
      <c r="AB98" s="277"/>
      <c r="AC98" s="277"/>
      <c r="AD98" s="277"/>
      <c r="AE98" s="277"/>
      <c r="AF98" s="277"/>
      <c r="AG98" s="277"/>
      <c r="AH98" s="277"/>
      <c r="AI98" s="277"/>
      <c r="AJ98" s="277"/>
      <c r="AK98" s="277"/>
      <c r="AL98" s="277"/>
      <c r="AM98" s="277"/>
      <c r="AN98" s="277"/>
      <c r="AO98" s="277"/>
      <c r="AP98" s="277"/>
      <c r="AQ98" s="277"/>
      <c r="AR98" s="277"/>
      <c r="AS98" s="277"/>
      <c r="AT98" s="277"/>
      <c r="AU98" s="277"/>
      <c r="AV98" s="277"/>
      <c r="AW98" s="277"/>
      <c r="AX98" s="277"/>
      <c r="AY98" s="277"/>
      <c r="AZ98" s="277"/>
      <c r="BS98"/>
      <c r="BT98"/>
      <c r="BU98"/>
      <c r="BV98"/>
      <c r="BW98"/>
      <c r="BX98"/>
      <c r="BY98"/>
      <c r="BZ98"/>
      <c r="CA98"/>
    </row>
    <row r="99" spans="1:79" s="158" customFormat="1">
      <c r="A99" s="156" t="s">
        <v>20702</v>
      </c>
      <c r="B99" s="278" t="str">
        <f>B50</f>
        <v>Thẻ căn cước:030182005236</v>
      </c>
      <c r="C99" s="278"/>
      <c r="D99" s="278"/>
      <c r="E99" s="278"/>
      <c r="F99" s="278"/>
      <c r="G99" s="278"/>
      <c r="H99" s="278"/>
      <c r="I99" s="278"/>
      <c r="J99" s="278"/>
      <c r="K99" s="278"/>
      <c r="L99" s="278"/>
      <c r="M99" s="278"/>
      <c r="N99" s="278"/>
      <c r="O99" s="278"/>
      <c r="P99" s="278"/>
      <c r="Q99" s="278"/>
      <c r="R99" s="279" t="s">
        <v>23</v>
      </c>
      <c r="S99" s="279"/>
      <c r="T99" s="279"/>
      <c r="U99" s="279"/>
      <c r="V99" s="279"/>
      <c r="W99" s="280">
        <f>N11</f>
        <v>42894</v>
      </c>
      <c r="X99" s="279"/>
      <c r="Y99" s="279"/>
      <c r="Z99" s="279"/>
      <c r="AA99" s="279"/>
      <c r="AB99" s="279"/>
      <c r="AC99" s="279" t="str">
        <f>A12&amp;N12</f>
        <v>Nơi cấp: Cục CS ĐKQL cư trú và DLQG về dân cư</v>
      </c>
      <c r="AD99" s="279"/>
      <c r="AE99" s="279"/>
      <c r="AF99" s="279"/>
      <c r="AG99" s="279"/>
      <c r="AH99" s="279"/>
      <c r="AI99" s="279"/>
      <c r="AJ99" s="279"/>
      <c r="AK99" s="279"/>
      <c r="AL99" s="279"/>
      <c r="AM99" s="279"/>
      <c r="AN99" s="279"/>
      <c r="AO99" s="279"/>
      <c r="AP99" s="279"/>
      <c r="AQ99" s="279"/>
      <c r="AR99" s="279"/>
      <c r="AS99" s="279"/>
      <c r="AT99" s="279"/>
      <c r="AU99" s="279"/>
      <c r="AV99" s="279"/>
      <c r="AW99" s="279"/>
      <c r="AX99" s="279"/>
      <c r="AY99" s="279"/>
      <c r="AZ99" s="279"/>
      <c r="BA99" s="157"/>
      <c r="BB99" s="157"/>
      <c r="BC99" s="157"/>
      <c r="BD99" s="157"/>
      <c r="BE99" s="157"/>
      <c r="BF99" s="157"/>
      <c r="BG99" s="157"/>
      <c r="BH99" s="157"/>
      <c r="BI99" s="157"/>
      <c r="BJ99" s="157"/>
      <c r="BK99" s="157"/>
      <c r="BL99" s="157"/>
      <c r="BM99" s="157"/>
      <c r="BN99" s="157"/>
      <c r="BO99" s="157"/>
      <c r="BP99" s="157"/>
      <c r="BQ99" s="157"/>
      <c r="BR99" s="157"/>
    </row>
    <row r="100" spans="1:79" ht="15.75" customHeight="1">
      <c r="A100" s="259" t="s">
        <v>20735</v>
      </c>
      <c r="B100" s="260"/>
      <c r="C100" s="260"/>
      <c r="D100" s="260"/>
      <c r="E100" s="260"/>
      <c r="F100" s="260"/>
      <c r="G100" s="260"/>
      <c r="H100" s="260"/>
      <c r="I100" s="260"/>
      <c r="J100" s="260"/>
      <c r="K100" s="260"/>
      <c r="L100" s="260"/>
      <c r="M100" s="260"/>
      <c r="N100" s="260"/>
      <c r="O100" s="260"/>
      <c r="P100" s="260"/>
      <c r="Q100" s="260"/>
      <c r="R100" s="261" t="s">
        <v>20736</v>
      </c>
      <c r="S100" s="262"/>
      <c r="T100" s="262"/>
      <c r="U100" s="262"/>
      <c r="V100" s="262"/>
      <c r="W100" s="262"/>
      <c r="X100" s="262"/>
      <c r="Y100" s="262"/>
      <c r="Z100" s="262"/>
      <c r="AA100" s="262"/>
      <c r="AB100" s="262"/>
      <c r="AC100" s="262"/>
      <c r="AD100" s="262"/>
      <c r="AE100" s="262"/>
      <c r="AF100" s="262"/>
      <c r="AG100" s="262"/>
      <c r="AH100" s="262"/>
      <c r="AI100" s="263" t="s">
        <v>98</v>
      </c>
      <c r="AJ100" s="263"/>
      <c r="AK100" s="263"/>
      <c r="AL100" s="263"/>
      <c r="AM100" s="263"/>
      <c r="AN100" s="263"/>
      <c r="AO100" s="263"/>
      <c r="AP100" s="263"/>
      <c r="AQ100" s="263"/>
      <c r="AR100" s="263"/>
      <c r="AS100" s="263"/>
      <c r="AT100" s="263"/>
      <c r="AU100" s="263"/>
      <c r="AV100" s="263"/>
      <c r="AW100" s="263"/>
      <c r="AX100" s="263"/>
      <c r="AY100" s="263"/>
      <c r="AZ100" s="263"/>
      <c r="BS100"/>
      <c r="BT100"/>
      <c r="BU100"/>
      <c r="BV100"/>
      <c r="BW100"/>
      <c r="BX100"/>
      <c r="BY100"/>
      <c r="BZ100"/>
      <c r="CA100"/>
    </row>
    <row r="101" spans="1:79" ht="15.75" customHeight="1">
      <c r="A101" s="260"/>
      <c r="B101" s="260"/>
      <c r="C101" s="260"/>
      <c r="D101" s="260"/>
      <c r="E101" s="260"/>
      <c r="F101" s="260"/>
      <c r="G101" s="260"/>
      <c r="H101" s="260"/>
      <c r="I101" s="260"/>
      <c r="J101" s="260"/>
      <c r="K101" s="260"/>
      <c r="L101" s="260"/>
      <c r="M101" s="260"/>
      <c r="N101" s="260"/>
      <c r="O101" s="260"/>
      <c r="P101" s="260"/>
      <c r="Q101" s="260"/>
      <c r="R101" s="262"/>
      <c r="S101" s="262"/>
      <c r="T101" s="262"/>
      <c r="U101" s="262"/>
      <c r="V101" s="262"/>
      <c r="W101" s="262"/>
      <c r="X101" s="262"/>
      <c r="Y101" s="262"/>
      <c r="Z101" s="262"/>
      <c r="AA101" s="262"/>
      <c r="AB101" s="262"/>
      <c r="AC101" s="262"/>
      <c r="AD101" s="262"/>
      <c r="AE101" s="262"/>
      <c r="AF101" s="262"/>
      <c r="AG101" s="262"/>
      <c r="AH101" s="262"/>
      <c r="AI101" s="263"/>
      <c r="AJ101" s="263"/>
      <c r="AK101" s="263"/>
      <c r="AL101" s="263"/>
      <c r="AM101" s="263"/>
      <c r="AN101" s="263"/>
      <c r="AO101" s="263"/>
      <c r="AP101" s="263"/>
      <c r="AQ101" s="263"/>
      <c r="AR101" s="263"/>
      <c r="AS101" s="263"/>
      <c r="AT101" s="263"/>
      <c r="AU101" s="263"/>
      <c r="AV101" s="263"/>
      <c r="AW101" s="263"/>
      <c r="AX101" s="263"/>
      <c r="AY101" s="263"/>
      <c r="AZ101" s="263"/>
      <c r="BS101"/>
      <c r="BT101"/>
      <c r="BU101"/>
      <c r="BV101"/>
      <c r="BW101"/>
      <c r="BX101"/>
      <c r="BY101"/>
      <c r="BZ101"/>
      <c r="CA101"/>
    </row>
    <row r="102" spans="1:79" ht="15.75" customHeight="1">
      <c r="A102" s="260"/>
      <c r="B102" s="260"/>
      <c r="C102" s="260"/>
      <c r="D102" s="260"/>
      <c r="E102" s="260"/>
      <c r="F102" s="260"/>
      <c r="G102" s="260"/>
      <c r="H102" s="260"/>
      <c r="I102" s="260"/>
      <c r="J102" s="260"/>
      <c r="K102" s="260"/>
      <c r="L102" s="260"/>
      <c r="M102" s="260"/>
      <c r="N102" s="260"/>
      <c r="O102" s="260"/>
      <c r="P102" s="260"/>
      <c r="Q102" s="260"/>
      <c r="R102" s="262"/>
      <c r="S102" s="262"/>
      <c r="T102" s="262"/>
      <c r="U102" s="262"/>
      <c r="V102" s="262"/>
      <c r="W102" s="262"/>
      <c r="X102" s="262"/>
      <c r="Y102" s="262"/>
      <c r="Z102" s="262"/>
      <c r="AA102" s="262"/>
      <c r="AB102" s="262"/>
      <c r="AC102" s="262"/>
      <c r="AD102" s="262"/>
      <c r="AE102" s="262"/>
      <c r="AF102" s="262"/>
      <c r="AG102" s="262"/>
      <c r="AH102" s="262"/>
      <c r="AI102" s="263"/>
      <c r="AJ102" s="263"/>
      <c r="AK102" s="263"/>
      <c r="AL102" s="263"/>
      <c r="AM102" s="263"/>
      <c r="AN102" s="263"/>
      <c r="AO102" s="263"/>
      <c r="AP102" s="263"/>
      <c r="AQ102" s="263"/>
      <c r="AR102" s="263"/>
      <c r="AS102" s="263"/>
      <c r="AT102" s="263"/>
      <c r="AU102" s="263"/>
      <c r="AV102" s="263"/>
      <c r="AW102" s="263"/>
      <c r="AX102" s="263"/>
      <c r="AY102" s="263"/>
      <c r="AZ102" s="263"/>
      <c r="BS102"/>
      <c r="BT102"/>
      <c r="BU102"/>
      <c r="BV102"/>
      <c r="BW102"/>
      <c r="BX102"/>
      <c r="BY102"/>
      <c r="BZ102"/>
      <c r="CA102"/>
    </row>
    <row r="103" spans="1:79" ht="15.75" customHeight="1">
      <c r="A103" s="260"/>
      <c r="B103" s="260"/>
      <c r="C103" s="260"/>
      <c r="D103" s="260"/>
      <c r="E103" s="260"/>
      <c r="F103" s="260"/>
      <c r="G103" s="260"/>
      <c r="H103" s="260"/>
      <c r="I103" s="260"/>
      <c r="J103" s="260"/>
      <c r="K103" s="260"/>
      <c r="L103" s="260"/>
      <c r="M103" s="260"/>
      <c r="N103" s="260"/>
      <c r="O103" s="260"/>
      <c r="P103" s="260"/>
      <c r="Q103" s="260"/>
      <c r="R103" s="262"/>
      <c r="S103" s="262"/>
      <c r="T103" s="262"/>
      <c r="U103" s="262"/>
      <c r="V103" s="262"/>
      <c r="W103" s="262"/>
      <c r="X103" s="262"/>
      <c r="Y103" s="262"/>
      <c r="Z103" s="262"/>
      <c r="AA103" s="262"/>
      <c r="AB103" s="262"/>
      <c r="AC103" s="262"/>
      <c r="AD103" s="262"/>
      <c r="AE103" s="262"/>
      <c r="AF103" s="262"/>
      <c r="AG103" s="262"/>
      <c r="AH103" s="262"/>
      <c r="AI103" s="263"/>
      <c r="AJ103" s="263"/>
      <c r="AK103" s="263"/>
      <c r="AL103" s="263"/>
      <c r="AM103" s="263"/>
      <c r="AN103" s="263"/>
      <c r="AO103" s="263"/>
      <c r="AP103" s="263"/>
      <c r="AQ103" s="263"/>
      <c r="AR103" s="263"/>
      <c r="AS103" s="263"/>
      <c r="AT103" s="263"/>
      <c r="AU103" s="263"/>
      <c r="AV103" s="263"/>
      <c r="AW103" s="263"/>
      <c r="AX103" s="263"/>
      <c r="AY103" s="263"/>
      <c r="AZ103" s="263"/>
      <c r="BS103"/>
      <c r="BT103"/>
      <c r="BU103"/>
      <c r="BV103"/>
      <c r="BW103"/>
      <c r="BX103"/>
      <c r="BY103"/>
      <c r="BZ103"/>
      <c r="CA103"/>
    </row>
    <row r="104" spans="1:79" ht="15.75" customHeight="1">
      <c r="A104" s="260"/>
      <c r="B104" s="260"/>
      <c r="C104" s="260"/>
      <c r="D104" s="260"/>
      <c r="E104" s="260"/>
      <c r="F104" s="260"/>
      <c r="G104" s="260"/>
      <c r="H104" s="260"/>
      <c r="I104" s="260"/>
      <c r="J104" s="260"/>
      <c r="K104" s="260"/>
      <c r="L104" s="260"/>
      <c r="M104" s="260"/>
      <c r="N104" s="260"/>
      <c r="O104" s="260"/>
      <c r="P104" s="260"/>
      <c r="Q104" s="260"/>
      <c r="R104" s="262"/>
      <c r="S104" s="262"/>
      <c r="T104" s="262"/>
      <c r="U104" s="262"/>
      <c r="V104" s="262"/>
      <c r="W104" s="262"/>
      <c r="X104" s="262"/>
      <c r="Y104" s="262"/>
      <c r="Z104" s="262"/>
      <c r="AA104" s="262"/>
      <c r="AB104" s="262"/>
      <c r="AC104" s="262"/>
      <c r="AD104" s="262"/>
      <c r="AE104" s="262"/>
      <c r="AF104" s="262"/>
      <c r="AG104" s="262"/>
      <c r="AH104" s="262"/>
      <c r="AI104" s="263"/>
      <c r="AJ104" s="263"/>
      <c r="AK104" s="263"/>
      <c r="AL104" s="263"/>
      <c r="AM104" s="263"/>
      <c r="AN104" s="263"/>
      <c r="AO104" s="263"/>
      <c r="AP104" s="263"/>
      <c r="AQ104" s="263"/>
      <c r="AR104" s="263"/>
      <c r="AS104" s="263"/>
      <c r="AT104" s="263"/>
      <c r="AU104" s="263"/>
      <c r="AV104" s="263"/>
      <c r="AW104" s="263"/>
      <c r="AX104" s="263"/>
      <c r="AY104" s="263"/>
      <c r="AZ104" s="263"/>
      <c r="BS104"/>
      <c r="BT104"/>
      <c r="BU104"/>
      <c r="BV104"/>
      <c r="BW104"/>
      <c r="BX104"/>
      <c r="BY104"/>
      <c r="BZ104"/>
      <c r="CA104"/>
    </row>
    <row r="105" spans="1:79">
      <c r="A105" s="3" t="s">
        <v>20737</v>
      </c>
      <c r="BS105"/>
      <c r="BT105"/>
      <c r="BU105"/>
      <c r="BV105"/>
      <c r="BW105"/>
      <c r="BX105"/>
      <c r="BY105"/>
      <c r="BZ105"/>
      <c r="CA105"/>
    </row>
    <row r="106" spans="1:79" ht="15" customHeight="1">
      <c r="A106" s="264" t="s">
        <v>20738</v>
      </c>
      <c r="B106" s="265"/>
      <c r="C106" s="265"/>
      <c r="D106" s="265"/>
      <c r="E106" s="265"/>
      <c r="F106" s="265"/>
      <c r="G106" s="265"/>
      <c r="H106" s="265"/>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c r="AE106" s="265"/>
      <c r="AF106" s="265"/>
      <c r="AG106" s="265"/>
      <c r="AH106" s="265"/>
      <c r="AI106" s="265"/>
      <c r="AJ106" s="265"/>
      <c r="AK106" s="265"/>
      <c r="AL106" s="265"/>
      <c r="AM106" s="265"/>
      <c r="AN106" s="265"/>
      <c r="AO106" s="265"/>
      <c r="AP106" s="265"/>
      <c r="AQ106" s="265"/>
      <c r="AR106" s="265"/>
      <c r="AS106" s="265"/>
      <c r="AT106" s="265"/>
      <c r="AU106" s="265"/>
      <c r="AV106" s="265"/>
      <c r="AW106" s="265"/>
      <c r="AX106" s="265"/>
      <c r="AY106" s="265"/>
      <c r="AZ106" s="266"/>
      <c r="BS106"/>
      <c r="BT106"/>
      <c r="BU106"/>
      <c r="BV106"/>
      <c r="BW106"/>
      <c r="BX106"/>
      <c r="BY106"/>
      <c r="BZ106"/>
      <c r="CA106"/>
    </row>
    <row r="107" spans="1:79">
      <c r="A107" s="267"/>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c r="AA107" s="268"/>
      <c r="AB107" s="268"/>
      <c r="AC107" s="268"/>
      <c r="AD107" s="268"/>
      <c r="AE107" s="268"/>
      <c r="AF107" s="268"/>
      <c r="AG107" s="268"/>
      <c r="AH107" s="268"/>
      <c r="AI107" s="268"/>
      <c r="AJ107" s="268"/>
      <c r="AK107" s="268"/>
      <c r="AL107" s="268"/>
      <c r="AM107" s="268"/>
      <c r="AN107" s="268"/>
      <c r="AO107" s="268"/>
      <c r="AP107" s="268"/>
      <c r="AQ107" s="268"/>
      <c r="AR107" s="268"/>
      <c r="AS107" s="268"/>
      <c r="AT107" s="268"/>
      <c r="AU107" s="268"/>
      <c r="AV107" s="268"/>
      <c r="AW107" s="268"/>
      <c r="AX107" s="268"/>
      <c r="AY107" s="268"/>
      <c r="AZ107" s="269"/>
      <c r="BS107"/>
      <c r="BT107"/>
      <c r="BU107"/>
      <c r="BV107"/>
      <c r="BW107"/>
      <c r="BX107"/>
      <c r="BY107"/>
      <c r="BZ107"/>
      <c r="CA107"/>
    </row>
    <row r="108" spans="1:79">
      <c r="A108" s="159" t="s">
        <v>20739</v>
      </c>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c r="AE108" s="143"/>
      <c r="AF108" s="143"/>
      <c r="AG108" s="143"/>
      <c r="AH108" s="143"/>
      <c r="AI108" s="143"/>
      <c r="AJ108" s="143"/>
      <c r="AK108" s="143"/>
      <c r="AL108" s="143"/>
      <c r="AM108" s="143"/>
      <c r="AN108" s="143"/>
      <c r="AO108" s="143"/>
      <c r="AP108" s="143"/>
      <c r="AQ108" s="143"/>
      <c r="AR108" s="143"/>
      <c r="AS108" s="143"/>
      <c r="AT108" s="143"/>
      <c r="AU108" s="143"/>
      <c r="AV108" s="143"/>
      <c r="AW108" s="143"/>
      <c r="AX108" s="143"/>
      <c r="AY108" s="143"/>
      <c r="AZ108" s="160"/>
    </row>
    <row r="109" spans="1:79" ht="15" customHeight="1">
      <c r="A109" s="270" t="s">
        <v>20740</v>
      </c>
      <c r="B109" s="270"/>
      <c r="C109" s="270"/>
      <c r="D109" s="270"/>
      <c r="E109" s="270"/>
      <c r="F109" s="270"/>
      <c r="G109" s="270"/>
      <c r="H109" s="270"/>
      <c r="I109" s="270"/>
      <c r="J109" s="270"/>
      <c r="K109" s="270"/>
      <c r="L109" s="270"/>
      <c r="M109" s="270"/>
      <c r="N109" s="270"/>
      <c r="O109" s="270"/>
      <c r="P109" s="270"/>
      <c r="Q109" s="270"/>
      <c r="R109" s="270" t="s">
        <v>20741</v>
      </c>
      <c r="S109" s="270"/>
      <c r="T109" s="270"/>
      <c r="U109" s="270"/>
      <c r="V109" s="270"/>
      <c r="W109" s="270"/>
      <c r="X109" s="270"/>
      <c r="Y109" s="270"/>
      <c r="Z109" s="270"/>
      <c r="AA109" s="270"/>
      <c r="AB109" s="270"/>
      <c r="AC109" s="270"/>
      <c r="AD109" s="270"/>
      <c r="AE109" s="270"/>
      <c r="AF109" s="270"/>
      <c r="AG109" s="270"/>
      <c r="AH109" s="270"/>
      <c r="AI109" s="270"/>
      <c r="AJ109" s="270" t="s">
        <v>20742</v>
      </c>
      <c r="AK109" s="270"/>
      <c r="AL109" s="270"/>
      <c r="AM109" s="270"/>
      <c r="AN109" s="270"/>
      <c r="AO109" s="270"/>
      <c r="AP109" s="270"/>
      <c r="AQ109" s="270"/>
      <c r="AR109" s="270"/>
      <c r="AS109" s="270"/>
      <c r="AT109" s="270"/>
      <c r="AU109" s="270"/>
      <c r="AV109" s="270"/>
      <c r="AW109" s="270"/>
      <c r="AX109" s="270"/>
      <c r="AY109" s="270"/>
      <c r="AZ109" s="270"/>
    </row>
    <row r="110" spans="1:79">
      <c r="A110" s="270"/>
      <c r="B110" s="270"/>
      <c r="C110" s="270"/>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c r="AA110" s="270"/>
      <c r="AB110" s="270"/>
      <c r="AC110" s="270"/>
      <c r="AD110" s="270"/>
      <c r="AE110" s="270"/>
      <c r="AF110" s="270"/>
      <c r="AG110" s="270"/>
      <c r="AH110" s="270"/>
      <c r="AI110" s="270"/>
      <c r="AJ110" s="270"/>
      <c r="AK110" s="270"/>
      <c r="AL110" s="270"/>
      <c r="AM110" s="270"/>
      <c r="AN110" s="270"/>
      <c r="AO110" s="270"/>
      <c r="AP110" s="270"/>
      <c r="AQ110" s="270"/>
      <c r="AR110" s="270"/>
      <c r="AS110" s="270"/>
      <c r="AT110" s="270"/>
      <c r="AU110" s="270"/>
      <c r="AV110" s="270"/>
      <c r="AW110" s="270"/>
      <c r="AX110" s="270"/>
      <c r="AY110" s="270"/>
      <c r="AZ110" s="270"/>
    </row>
    <row r="111" spans="1:79">
      <c r="A111" s="270"/>
      <c r="B111" s="270"/>
      <c r="C111" s="270"/>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A111" s="270"/>
      <c r="AB111" s="270"/>
      <c r="AC111" s="270"/>
      <c r="AD111" s="270"/>
      <c r="AE111" s="270"/>
      <c r="AF111" s="270"/>
      <c r="AG111" s="270"/>
      <c r="AH111" s="270"/>
      <c r="AI111" s="270"/>
      <c r="AJ111" s="270"/>
      <c r="AK111" s="270"/>
      <c r="AL111" s="270"/>
      <c r="AM111" s="270"/>
      <c r="AN111" s="270"/>
      <c r="AO111" s="270"/>
      <c r="AP111" s="270"/>
      <c r="AQ111" s="270"/>
      <c r="AR111" s="270"/>
      <c r="AS111" s="270"/>
      <c r="AT111" s="270"/>
      <c r="AU111" s="270"/>
      <c r="AV111" s="270"/>
      <c r="AW111" s="270"/>
      <c r="AX111" s="270"/>
      <c r="AY111" s="270"/>
      <c r="AZ111" s="270"/>
    </row>
    <row r="112" spans="1:79">
      <c r="A112" s="270"/>
      <c r="B112" s="270"/>
      <c r="C112" s="270"/>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A112" s="270"/>
      <c r="AB112" s="270"/>
      <c r="AC112" s="270"/>
      <c r="AD112" s="270"/>
      <c r="AE112" s="270"/>
      <c r="AF112" s="270"/>
      <c r="AG112" s="270"/>
      <c r="AH112" s="270"/>
      <c r="AI112" s="270"/>
      <c r="AJ112" s="270"/>
      <c r="AK112" s="270"/>
      <c r="AL112" s="270"/>
      <c r="AM112" s="270"/>
      <c r="AN112" s="270"/>
      <c r="AO112" s="270"/>
      <c r="AP112" s="270"/>
      <c r="AQ112" s="270"/>
      <c r="AR112" s="270"/>
      <c r="AS112" s="270"/>
      <c r="AT112" s="270"/>
      <c r="AU112" s="270"/>
      <c r="AV112" s="270"/>
      <c r="AW112" s="270"/>
      <c r="AX112" s="270"/>
      <c r="AY112" s="270"/>
      <c r="AZ112" s="270"/>
    </row>
    <row r="113" spans="1:52">
      <c r="A113" s="270"/>
      <c r="B113" s="270"/>
      <c r="C113" s="270"/>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A113" s="270"/>
      <c r="AB113" s="270"/>
      <c r="AC113" s="270"/>
      <c r="AD113" s="270"/>
      <c r="AE113" s="270"/>
      <c r="AF113" s="270"/>
      <c r="AG113" s="270"/>
      <c r="AH113" s="270"/>
      <c r="AI113" s="270"/>
      <c r="AJ113" s="270"/>
      <c r="AK113" s="270"/>
      <c r="AL113" s="270"/>
      <c r="AM113" s="270"/>
      <c r="AN113" s="270"/>
      <c r="AO113" s="270"/>
      <c r="AP113" s="270"/>
      <c r="AQ113" s="270"/>
      <c r="AR113" s="270"/>
      <c r="AS113" s="270"/>
      <c r="AT113" s="270"/>
      <c r="AU113" s="270"/>
      <c r="AV113" s="270"/>
      <c r="AW113" s="270"/>
      <c r="AX113" s="270"/>
      <c r="AY113" s="270"/>
      <c r="AZ113" s="270"/>
    </row>
  </sheetData>
  <mergeCells count="117">
    <mergeCell ref="A9:M9"/>
    <mergeCell ref="N9:AZ9"/>
    <mergeCell ref="A10:M10"/>
    <mergeCell ref="N10:AZ10"/>
    <mergeCell ref="A11:M11"/>
    <mergeCell ref="N11:AZ11"/>
    <mergeCell ref="N1:AZ5"/>
    <mergeCell ref="A6:M6"/>
    <mergeCell ref="N6:AZ6"/>
    <mergeCell ref="A7:M7"/>
    <mergeCell ref="N7:AZ7"/>
    <mergeCell ref="A8:M8"/>
    <mergeCell ref="N8:AZ8"/>
    <mergeCell ref="L17:M17"/>
    <mergeCell ref="N17:R17"/>
    <mergeCell ref="AG20:AX20"/>
    <mergeCell ref="AN21:AP21"/>
    <mergeCell ref="AQ21:AX21"/>
    <mergeCell ref="AN22:AP22"/>
    <mergeCell ref="AQ22:AX22"/>
    <mergeCell ref="A12:M12"/>
    <mergeCell ref="N12:AZ12"/>
    <mergeCell ref="A13:M13"/>
    <mergeCell ref="A14:M14"/>
    <mergeCell ref="N14:AZ14"/>
    <mergeCell ref="AF15:AL15"/>
    <mergeCell ref="AM15:AZ15"/>
    <mergeCell ref="A30:N30"/>
    <mergeCell ref="P30:T30"/>
    <mergeCell ref="U30:AA30"/>
    <mergeCell ref="N32:AY32"/>
    <mergeCell ref="F33:T33"/>
    <mergeCell ref="Z33:AD33"/>
    <mergeCell ref="AE33:AH33"/>
    <mergeCell ref="AI33:AZ33"/>
    <mergeCell ref="AP23:AX23"/>
    <mergeCell ref="A24:AZ24"/>
    <mergeCell ref="A25:AZ25"/>
    <mergeCell ref="A27:AZ27"/>
    <mergeCell ref="A29:K29"/>
    <mergeCell ref="L29:AZ29"/>
    <mergeCell ref="A47:AZ48"/>
    <mergeCell ref="A49:AZ49"/>
    <mergeCell ref="B50:Q50"/>
    <mergeCell ref="R50:V50"/>
    <mergeCell ref="W50:AB50"/>
    <mergeCell ref="AC50:AZ50"/>
    <mergeCell ref="A37:X41"/>
    <mergeCell ref="Y37:AM41"/>
    <mergeCell ref="AN37:AZ41"/>
    <mergeCell ref="A42:AZ42"/>
    <mergeCell ref="A43:X46"/>
    <mergeCell ref="Y43:AM46"/>
    <mergeCell ref="AN43:AZ46"/>
    <mergeCell ref="AB61:AZ61"/>
    <mergeCell ref="A62:R66"/>
    <mergeCell ref="S62:AI67"/>
    <mergeCell ref="AJ62:AZ67"/>
    <mergeCell ref="A67:R67"/>
    <mergeCell ref="AN68:AP68"/>
    <mergeCell ref="AQ68:AX68"/>
    <mergeCell ref="AB51:AZ51"/>
    <mergeCell ref="AB52:AZ52"/>
    <mergeCell ref="AB53:AZ53"/>
    <mergeCell ref="A59:AZ59"/>
    <mergeCell ref="A60:AN60"/>
    <mergeCell ref="AO60:AT60"/>
    <mergeCell ref="AC77:AZ77"/>
    <mergeCell ref="A78:AZ80"/>
    <mergeCell ref="A81:C82"/>
    <mergeCell ref="D81:P82"/>
    <mergeCell ref="Q81:AH82"/>
    <mergeCell ref="AI81:AZ82"/>
    <mergeCell ref="AO69:AX69"/>
    <mergeCell ref="AG71:AX71"/>
    <mergeCell ref="A72:AA72"/>
    <mergeCell ref="A74:AZ74"/>
    <mergeCell ref="A75:AZ75"/>
    <mergeCell ref="A76:AG76"/>
    <mergeCell ref="AH76:AZ76"/>
    <mergeCell ref="D83:P83"/>
    <mergeCell ref="D84:P84"/>
    <mergeCell ref="D85:P85"/>
    <mergeCell ref="D86:P86"/>
    <mergeCell ref="D87:P87"/>
    <mergeCell ref="A88:C91"/>
    <mergeCell ref="D88:P91"/>
    <mergeCell ref="A77:C77"/>
    <mergeCell ref="D77:I77"/>
    <mergeCell ref="J77:AB77"/>
    <mergeCell ref="Q90:AH91"/>
    <mergeCell ref="AI90:AZ91"/>
    <mergeCell ref="A92:C93"/>
    <mergeCell ref="D92:P93"/>
    <mergeCell ref="D94:P94"/>
    <mergeCell ref="A95:C96"/>
    <mergeCell ref="D95:P96"/>
    <mergeCell ref="Q88:AH88"/>
    <mergeCell ref="AI88:AZ88"/>
    <mergeCell ref="Q89:V89"/>
    <mergeCell ref="W89:AH89"/>
    <mergeCell ref="AI89:AN89"/>
    <mergeCell ref="AO89:AZ89"/>
    <mergeCell ref="A100:Q104"/>
    <mergeCell ref="R100:AH104"/>
    <mergeCell ref="AI100:AZ104"/>
    <mergeCell ref="A106:AZ107"/>
    <mergeCell ref="A109:Q113"/>
    <mergeCell ref="R109:AI113"/>
    <mergeCell ref="AJ109:AZ113"/>
    <mergeCell ref="A97:C97"/>
    <mergeCell ref="D97:P97"/>
    <mergeCell ref="A98:AZ98"/>
    <mergeCell ref="B99:Q99"/>
    <mergeCell ref="R99:V99"/>
    <mergeCell ref="W99:AB99"/>
    <mergeCell ref="AC99:AZ99"/>
  </mergeCells>
  <dataValidations count="2">
    <dataValidation type="list" allowBlank="1" showInputMessage="1" showErrorMessage="1" sqref="A7:M7">
      <formula1>"Số CMT:,Hộ chiếu:,Thẻ căn cước:"</formula1>
    </dataValidation>
    <dataValidation type="list" allowBlank="1" showInputMessage="1" showErrorMessage="1" sqref="A10:M10">
      <formula1>"CMT:,hộ chiếu:,Thẻ căn cước:"</formula1>
    </dataValidation>
  </dataValidations>
  <pageMargins left="0.5" right="0" top="0.5" bottom="0.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workbookViewId="0">
      <selection activeCell="M4" sqref="M4:AX4"/>
    </sheetView>
  </sheetViews>
  <sheetFormatPr defaultRowHeight="18.75"/>
  <cols>
    <col min="1" max="50" width="1.5703125" style="102" customWidth="1"/>
    <col min="51" max="256" width="9.140625" style="102"/>
    <col min="257" max="306" width="1.5703125" style="102" customWidth="1"/>
    <col min="307" max="512" width="9.140625" style="102"/>
    <col min="513" max="562" width="1.5703125" style="102" customWidth="1"/>
    <col min="563" max="768" width="9.140625" style="102"/>
    <col min="769" max="818" width="1.5703125" style="102" customWidth="1"/>
    <col min="819" max="1024" width="9.140625" style="102"/>
    <col min="1025" max="1074" width="1.5703125" style="102" customWidth="1"/>
    <col min="1075" max="1280" width="9.140625" style="102"/>
    <col min="1281" max="1330" width="1.5703125" style="102" customWidth="1"/>
    <col min="1331" max="1536" width="9.140625" style="102"/>
    <col min="1537" max="1586" width="1.5703125" style="102" customWidth="1"/>
    <col min="1587" max="1792" width="9.140625" style="102"/>
    <col min="1793" max="1842" width="1.5703125" style="102" customWidth="1"/>
    <col min="1843" max="2048" width="9.140625" style="102"/>
    <col min="2049" max="2098" width="1.5703125" style="102" customWidth="1"/>
    <col min="2099" max="2304" width="9.140625" style="102"/>
    <col min="2305" max="2354" width="1.5703125" style="102" customWidth="1"/>
    <col min="2355" max="2560" width="9.140625" style="102"/>
    <col min="2561" max="2610" width="1.5703125" style="102" customWidth="1"/>
    <col min="2611" max="2816" width="9.140625" style="102"/>
    <col min="2817" max="2866" width="1.5703125" style="102" customWidth="1"/>
    <col min="2867" max="3072" width="9.140625" style="102"/>
    <col min="3073" max="3122" width="1.5703125" style="102" customWidth="1"/>
    <col min="3123" max="3328" width="9.140625" style="102"/>
    <col min="3329" max="3378" width="1.5703125" style="102" customWidth="1"/>
    <col min="3379" max="3584" width="9.140625" style="102"/>
    <col min="3585" max="3634" width="1.5703125" style="102" customWidth="1"/>
    <col min="3635" max="3840" width="9.140625" style="102"/>
    <col min="3841" max="3890" width="1.5703125" style="102" customWidth="1"/>
    <col min="3891" max="4096" width="9.140625" style="102"/>
    <col min="4097" max="4146" width="1.5703125" style="102" customWidth="1"/>
    <col min="4147" max="4352" width="9.140625" style="102"/>
    <col min="4353" max="4402" width="1.5703125" style="102" customWidth="1"/>
    <col min="4403" max="4608" width="9.140625" style="102"/>
    <col min="4609" max="4658" width="1.5703125" style="102" customWidth="1"/>
    <col min="4659" max="4864" width="9.140625" style="102"/>
    <col min="4865" max="4914" width="1.5703125" style="102" customWidth="1"/>
    <col min="4915" max="5120" width="9.140625" style="102"/>
    <col min="5121" max="5170" width="1.5703125" style="102" customWidth="1"/>
    <col min="5171" max="5376" width="9.140625" style="102"/>
    <col min="5377" max="5426" width="1.5703125" style="102" customWidth="1"/>
    <col min="5427" max="5632" width="9.140625" style="102"/>
    <col min="5633" max="5682" width="1.5703125" style="102" customWidth="1"/>
    <col min="5683" max="5888" width="9.140625" style="102"/>
    <col min="5889" max="5938" width="1.5703125" style="102" customWidth="1"/>
    <col min="5939" max="6144" width="9.140625" style="102"/>
    <col min="6145" max="6194" width="1.5703125" style="102" customWidth="1"/>
    <col min="6195" max="6400" width="9.140625" style="102"/>
    <col min="6401" max="6450" width="1.5703125" style="102" customWidth="1"/>
    <col min="6451" max="6656" width="9.140625" style="102"/>
    <col min="6657" max="6706" width="1.5703125" style="102" customWidth="1"/>
    <col min="6707" max="6912" width="9.140625" style="102"/>
    <col min="6913" max="6962" width="1.5703125" style="102" customWidth="1"/>
    <col min="6963" max="7168" width="9.140625" style="102"/>
    <col min="7169" max="7218" width="1.5703125" style="102" customWidth="1"/>
    <col min="7219" max="7424" width="9.140625" style="102"/>
    <col min="7425" max="7474" width="1.5703125" style="102" customWidth="1"/>
    <col min="7475" max="7680" width="9.140625" style="102"/>
    <col min="7681" max="7730" width="1.5703125" style="102" customWidth="1"/>
    <col min="7731" max="7936" width="9.140625" style="102"/>
    <col min="7937" max="7986" width="1.5703125" style="102" customWidth="1"/>
    <col min="7987" max="8192" width="9.140625" style="102"/>
    <col min="8193" max="8242" width="1.5703125" style="102" customWidth="1"/>
    <col min="8243" max="8448" width="9.140625" style="102"/>
    <col min="8449" max="8498" width="1.5703125" style="102" customWidth="1"/>
    <col min="8499" max="8704" width="9.140625" style="102"/>
    <col min="8705" max="8754" width="1.5703125" style="102" customWidth="1"/>
    <col min="8755" max="8960" width="9.140625" style="102"/>
    <col min="8961" max="9010" width="1.5703125" style="102" customWidth="1"/>
    <col min="9011" max="9216" width="9.140625" style="102"/>
    <col min="9217" max="9266" width="1.5703125" style="102" customWidth="1"/>
    <col min="9267" max="9472" width="9.140625" style="102"/>
    <col min="9473" max="9522" width="1.5703125" style="102" customWidth="1"/>
    <col min="9523" max="9728" width="9.140625" style="102"/>
    <col min="9729" max="9778" width="1.5703125" style="102" customWidth="1"/>
    <col min="9779" max="9984" width="9.140625" style="102"/>
    <col min="9985" max="10034" width="1.5703125" style="102" customWidth="1"/>
    <col min="10035" max="10240" width="9.140625" style="102"/>
    <col min="10241" max="10290" width="1.5703125" style="102" customWidth="1"/>
    <col min="10291" max="10496" width="9.140625" style="102"/>
    <col min="10497" max="10546" width="1.5703125" style="102" customWidth="1"/>
    <col min="10547" max="10752" width="9.140625" style="102"/>
    <col min="10753" max="10802" width="1.5703125" style="102" customWidth="1"/>
    <col min="10803" max="11008" width="9.140625" style="102"/>
    <col min="11009" max="11058" width="1.5703125" style="102" customWidth="1"/>
    <col min="11059" max="11264" width="9.140625" style="102"/>
    <col min="11265" max="11314" width="1.5703125" style="102" customWidth="1"/>
    <col min="11315" max="11520" width="9.140625" style="102"/>
    <col min="11521" max="11570" width="1.5703125" style="102" customWidth="1"/>
    <col min="11571" max="11776" width="9.140625" style="102"/>
    <col min="11777" max="11826" width="1.5703125" style="102" customWidth="1"/>
    <col min="11827" max="12032" width="9.140625" style="102"/>
    <col min="12033" max="12082" width="1.5703125" style="102" customWidth="1"/>
    <col min="12083" max="12288" width="9.140625" style="102"/>
    <col min="12289" max="12338" width="1.5703125" style="102" customWidth="1"/>
    <col min="12339" max="12544" width="9.140625" style="102"/>
    <col min="12545" max="12594" width="1.5703125" style="102" customWidth="1"/>
    <col min="12595" max="12800" width="9.140625" style="102"/>
    <col min="12801" max="12850" width="1.5703125" style="102" customWidth="1"/>
    <col min="12851" max="13056" width="9.140625" style="102"/>
    <col min="13057" max="13106" width="1.5703125" style="102" customWidth="1"/>
    <col min="13107" max="13312" width="9.140625" style="102"/>
    <col min="13313" max="13362" width="1.5703125" style="102" customWidth="1"/>
    <col min="13363" max="13568" width="9.140625" style="102"/>
    <col min="13569" max="13618" width="1.5703125" style="102" customWidth="1"/>
    <col min="13619" max="13824" width="9.140625" style="102"/>
    <col min="13825" max="13874" width="1.5703125" style="102" customWidth="1"/>
    <col min="13875" max="14080" width="9.140625" style="102"/>
    <col min="14081" max="14130" width="1.5703125" style="102" customWidth="1"/>
    <col min="14131" max="14336" width="9.140625" style="102"/>
    <col min="14337" max="14386" width="1.5703125" style="102" customWidth="1"/>
    <col min="14387" max="14592" width="9.140625" style="102"/>
    <col min="14593" max="14642" width="1.5703125" style="102" customWidth="1"/>
    <col min="14643" max="14848" width="9.140625" style="102"/>
    <col min="14849" max="14898" width="1.5703125" style="102" customWidth="1"/>
    <col min="14899" max="15104" width="9.140625" style="102"/>
    <col min="15105" max="15154" width="1.5703125" style="102" customWidth="1"/>
    <col min="15155" max="15360" width="9.140625" style="102"/>
    <col min="15361" max="15410" width="1.5703125" style="102" customWidth="1"/>
    <col min="15411" max="15616" width="9.140625" style="102"/>
    <col min="15617" max="15666" width="1.5703125" style="102" customWidth="1"/>
    <col min="15667" max="15872" width="9.140625" style="102"/>
    <col min="15873" max="15922" width="1.5703125" style="102" customWidth="1"/>
    <col min="15923" max="16128" width="9.140625" style="102"/>
    <col min="16129" max="16178" width="1.5703125" style="102" customWidth="1"/>
    <col min="16179" max="16384" width="9.140625" style="102"/>
  </cols>
  <sheetData>
    <row r="1" spans="1:59" s="101" customFormat="1" ht="15">
      <c r="M1" s="391" t="s">
        <v>20624</v>
      </c>
      <c r="N1" s="391"/>
      <c r="O1" s="391"/>
      <c r="P1" s="391"/>
      <c r="Q1" s="391"/>
      <c r="R1" s="391"/>
      <c r="S1" s="391"/>
      <c r="T1" s="391"/>
      <c r="U1" s="391"/>
      <c r="V1" s="391"/>
      <c r="W1" s="391"/>
      <c r="X1" s="391"/>
      <c r="Y1" s="391"/>
      <c r="Z1" s="391"/>
      <c r="AA1" s="391"/>
      <c r="AB1" s="391"/>
      <c r="AC1" s="391"/>
      <c r="AD1" s="391"/>
      <c r="AE1" s="391"/>
      <c r="AF1" s="391"/>
      <c r="AG1" s="391"/>
      <c r="AH1" s="391"/>
      <c r="AI1" s="391"/>
      <c r="AJ1" s="391"/>
      <c r="AK1" s="391"/>
      <c r="AL1" s="391"/>
      <c r="AM1" s="391"/>
      <c r="AN1" s="391"/>
      <c r="AO1" s="391"/>
      <c r="AP1" s="391"/>
      <c r="AQ1" s="391"/>
      <c r="AR1" s="391"/>
      <c r="AS1" s="391"/>
      <c r="AT1" s="391"/>
      <c r="AU1" s="391"/>
      <c r="AV1" s="391"/>
      <c r="AW1" s="391"/>
      <c r="AX1" s="391"/>
    </row>
    <row r="2" spans="1:59" s="101" customFormat="1" ht="15">
      <c r="M2" s="391"/>
      <c r="N2" s="391"/>
      <c r="O2" s="391"/>
      <c r="P2" s="391"/>
      <c r="Q2" s="391"/>
      <c r="R2" s="391"/>
      <c r="S2" s="391"/>
      <c r="T2" s="391"/>
      <c r="U2" s="391"/>
      <c r="V2" s="391"/>
      <c r="W2" s="391"/>
      <c r="X2" s="391"/>
      <c r="Y2" s="391"/>
      <c r="Z2" s="391"/>
      <c r="AA2" s="391"/>
      <c r="AB2" s="391"/>
      <c r="AC2" s="391"/>
      <c r="AD2" s="391"/>
      <c r="AE2" s="391"/>
      <c r="AF2" s="391"/>
      <c r="AG2" s="391"/>
      <c r="AH2" s="391"/>
      <c r="AI2" s="391"/>
      <c r="AJ2" s="391"/>
      <c r="AK2" s="391"/>
      <c r="AL2" s="391"/>
      <c r="AM2" s="391"/>
      <c r="AN2" s="391"/>
      <c r="AO2" s="391"/>
      <c r="AP2" s="391"/>
      <c r="AQ2" s="391"/>
      <c r="AR2" s="391"/>
      <c r="AS2" s="391"/>
      <c r="AT2" s="391"/>
      <c r="AU2" s="391"/>
      <c r="AV2" s="391"/>
      <c r="AW2" s="391"/>
      <c r="AX2" s="391"/>
    </row>
    <row r="3" spans="1:59" s="101" customFormat="1" ht="15">
      <c r="M3" s="391"/>
      <c r="N3" s="391"/>
      <c r="O3" s="391"/>
      <c r="P3" s="391"/>
      <c r="Q3" s="391"/>
      <c r="R3" s="391"/>
      <c r="S3" s="391"/>
      <c r="T3" s="391"/>
      <c r="U3" s="391"/>
      <c r="V3" s="391"/>
      <c r="W3" s="391"/>
      <c r="X3" s="391"/>
      <c r="Y3" s="391"/>
      <c r="Z3" s="391"/>
      <c r="AA3" s="391"/>
      <c r="AB3" s="391"/>
      <c r="AC3" s="391"/>
      <c r="AD3" s="391"/>
      <c r="AE3" s="391"/>
      <c r="AF3" s="391"/>
      <c r="AG3" s="391"/>
      <c r="AH3" s="391"/>
      <c r="AI3" s="391"/>
      <c r="AJ3" s="391"/>
      <c r="AK3" s="391"/>
      <c r="AL3" s="391"/>
      <c r="AM3" s="391"/>
      <c r="AN3" s="391"/>
      <c r="AO3" s="391"/>
      <c r="AP3" s="391"/>
      <c r="AQ3" s="391"/>
      <c r="AR3" s="391"/>
      <c r="AS3" s="391"/>
      <c r="AT3" s="391"/>
      <c r="AU3" s="391"/>
      <c r="AV3" s="391"/>
      <c r="AW3" s="391"/>
      <c r="AX3" s="391"/>
    </row>
    <row r="4" spans="1:59" s="1" customFormat="1" ht="19.5" customHeight="1">
      <c r="A4" s="392" t="s">
        <v>20625</v>
      </c>
      <c r="B4" s="392"/>
      <c r="C4" s="392"/>
      <c r="D4" s="392"/>
      <c r="E4" s="392"/>
      <c r="F4" s="392"/>
      <c r="G4" s="392"/>
      <c r="H4" s="392"/>
      <c r="I4" s="392"/>
      <c r="J4" s="392"/>
      <c r="K4" s="392"/>
      <c r="L4" s="392"/>
      <c r="M4" s="393">
        <v>2300215017624</v>
      </c>
      <c r="N4" s="393"/>
      <c r="O4" s="393"/>
      <c r="P4" s="393"/>
      <c r="Q4" s="393"/>
      <c r="R4" s="393"/>
      <c r="S4" s="393"/>
      <c r="T4" s="393"/>
      <c r="U4" s="393"/>
      <c r="V4" s="393"/>
      <c r="W4" s="393"/>
      <c r="X4" s="393"/>
      <c r="Y4" s="393"/>
      <c r="Z4" s="393"/>
      <c r="AA4" s="393"/>
      <c r="AB4" s="393"/>
      <c r="AC4" s="393"/>
      <c r="AD4" s="393"/>
      <c r="AE4" s="393"/>
      <c r="AF4" s="393"/>
      <c r="AG4" s="393"/>
      <c r="AH4" s="393"/>
      <c r="AI4" s="393"/>
      <c r="AJ4" s="393"/>
      <c r="AK4" s="393"/>
      <c r="AL4" s="393"/>
      <c r="AM4" s="393"/>
      <c r="AN4" s="393"/>
      <c r="AO4" s="393"/>
      <c r="AP4" s="393"/>
      <c r="AQ4" s="393"/>
      <c r="AR4" s="393"/>
      <c r="AS4" s="393"/>
      <c r="AT4" s="393"/>
      <c r="AU4" s="393"/>
      <c r="AV4" s="393"/>
      <c r="AW4" s="393"/>
      <c r="AX4" s="393"/>
      <c r="AY4" s="101"/>
      <c r="AZ4" s="101"/>
      <c r="BA4" s="101"/>
      <c r="BB4" s="101"/>
      <c r="BC4" s="101"/>
      <c r="BD4" s="101"/>
      <c r="BE4" s="101"/>
      <c r="BF4" s="101"/>
      <c r="BG4" s="101"/>
    </row>
    <row r="5" spans="1:59" s="101" customFormat="1" ht="15"/>
    <row r="6" spans="1:59" ht="19.5" customHeight="1">
      <c r="A6" s="394" t="s">
        <v>20626</v>
      </c>
      <c r="B6" s="394"/>
      <c r="C6" s="394"/>
      <c r="D6" s="394"/>
      <c r="E6" s="394"/>
      <c r="F6" s="394"/>
      <c r="G6" s="394"/>
      <c r="H6" s="394"/>
      <c r="I6" s="394"/>
      <c r="J6" s="394"/>
      <c r="K6" s="394"/>
      <c r="L6" s="394"/>
      <c r="M6" s="394"/>
      <c r="N6" s="394"/>
      <c r="O6" s="394"/>
      <c r="P6" s="394"/>
      <c r="Q6" s="394"/>
      <c r="R6" s="394"/>
      <c r="S6" s="394"/>
      <c r="T6" s="394"/>
      <c r="U6" s="394"/>
      <c r="V6" s="394"/>
      <c r="W6" s="394"/>
      <c r="X6" s="394"/>
      <c r="Y6" s="394"/>
      <c r="Z6" s="395" t="s">
        <v>20627</v>
      </c>
      <c r="AA6" s="395"/>
      <c r="AB6" s="395"/>
      <c r="AC6" s="395"/>
      <c r="AD6" s="395"/>
      <c r="AE6" s="395"/>
      <c r="AF6" s="395"/>
      <c r="AG6" s="395"/>
      <c r="AH6" s="395"/>
      <c r="AI6" s="395"/>
      <c r="AJ6" s="395"/>
      <c r="AK6" s="395"/>
      <c r="AL6" s="395"/>
      <c r="AM6" s="395"/>
      <c r="AN6" s="395"/>
      <c r="AO6" s="395"/>
      <c r="AP6" s="395"/>
      <c r="AQ6" s="395"/>
      <c r="AR6" s="395"/>
      <c r="AS6" s="395"/>
      <c r="AT6" s="395"/>
      <c r="AU6" s="395"/>
      <c r="AV6" s="395"/>
      <c r="AW6" s="395"/>
      <c r="AX6" s="395"/>
    </row>
    <row r="7" spans="1:59" ht="19.5" customHeight="1">
      <c r="A7" s="103" t="s">
        <v>20628</v>
      </c>
      <c r="B7" s="103"/>
      <c r="C7" s="103"/>
      <c r="D7" s="103"/>
      <c r="E7" s="103"/>
      <c r="F7" s="103"/>
      <c r="G7" s="103"/>
      <c r="H7" s="103"/>
      <c r="I7" s="103"/>
      <c r="J7" s="103"/>
      <c r="K7" s="103"/>
      <c r="L7" s="103"/>
      <c r="M7" s="103"/>
      <c r="N7" s="103"/>
      <c r="O7" s="103"/>
      <c r="P7" s="103"/>
      <c r="Q7" s="103"/>
      <c r="R7" s="103"/>
      <c r="S7" s="103"/>
      <c r="T7" s="103"/>
      <c r="U7" s="103"/>
      <c r="V7" s="103"/>
      <c r="W7" s="103"/>
      <c r="X7" s="103"/>
      <c r="Y7" s="103"/>
      <c r="Z7" s="104"/>
      <c r="AA7" s="104"/>
      <c r="AB7" s="249" t="s">
        <v>20629</v>
      </c>
      <c r="AC7" s="249"/>
      <c r="AD7" s="249"/>
      <c r="AE7" s="249"/>
      <c r="AF7" s="249"/>
      <c r="AG7" s="249"/>
      <c r="AH7" s="249"/>
      <c r="AI7" s="249"/>
      <c r="AJ7" s="249"/>
      <c r="AK7" s="249"/>
      <c r="AL7" s="249"/>
      <c r="AM7" s="249"/>
      <c r="AN7" s="249"/>
      <c r="AO7" s="249"/>
      <c r="AP7" s="249"/>
      <c r="AQ7" s="249"/>
      <c r="AR7" s="249"/>
      <c r="AS7" s="249"/>
      <c r="AT7" s="249"/>
      <c r="AU7" s="249"/>
      <c r="AV7" s="249"/>
      <c r="AW7" s="249"/>
      <c r="AX7" s="249"/>
    </row>
    <row r="8" spans="1:59">
      <c r="A8" s="249" t="s">
        <v>20630</v>
      </c>
      <c r="B8" s="249"/>
      <c r="C8" s="249"/>
      <c r="D8" s="249"/>
      <c r="E8" s="249"/>
      <c r="F8" s="249"/>
      <c r="G8" s="249"/>
      <c r="H8" s="249"/>
      <c r="I8" s="249"/>
      <c r="J8" s="249"/>
      <c r="K8" s="249"/>
      <c r="L8" s="249"/>
      <c r="M8" s="249"/>
      <c r="N8" s="249"/>
      <c r="O8" s="249"/>
      <c r="P8" s="249"/>
      <c r="Q8" s="249"/>
      <c r="R8" s="249"/>
      <c r="S8" s="249"/>
      <c r="T8" s="249"/>
      <c r="U8" s="249"/>
      <c r="V8" s="249"/>
      <c r="W8" s="249"/>
      <c r="X8" s="249"/>
      <c r="Y8" s="249"/>
      <c r="Z8" s="249"/>
      <c r="AA8" s="249"/>
    </row>
    <row r="9" spans="1:59">
      <c r="A9" s="228" t="s">
        <v>20631</v>
      </c>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c r="AR9" s="228"/>
      <c r="AS9" s="228"/>
      <c r="AT9" s="228"/>
      <c r="AU9" s="228"/>
      <c r="AV9" s="228"/>
      <c r="AW9" s="228"/>
      <c r="AX9" s="228"/>
    </row>
    <row r="10" spans="1:59">
      <c r="A10" s="390" t="s">
        <v>20632</v>
      </c>
      <c r="B10" s="390"/>
      <c r="C10" s="390"/>
      <c r="D10" s="390"/>
      <c r="E10" s="390"/>
      <c r="F10" s="390"/>
      <c r="G10" s="390"/>
      <c r="H10" s="390"/>
      <c r="I10" s="390"/>
      <c r="J10" s="390"/>
      <c r="K10" s="390"/>
      <c r="L10" s="390"/>
      <c r="M10" s="390"/>
      <c r="N10" s="390"/>
      <c r="O10" s="390"/>
      <c r="P10" s="390"/>
      <c r="Q10" s="390"/>
      <c r="R10" s="390"/>
      <c r="S10" s="390"/>
      <c r="T10" s="390"/>
      <c r="U10" s="390"/>
      <c r="V10" s="390"/>
      <c r="W10" s="390"/>
      <c r="X10" s="390"/>
      <c r="Y10" s="390"/>
      <c r="Z10" s="390"/>
      <c r="AA10" s="390"/>
      <c r="AB10" s="390"/>
      <c r="AC10" s="390"/>
      <c r="AD10" s="390"/>
      <c r="AE10" s="390"/>
      <c r="AF10" s="390"/>
      <c r="AG10" s="390"/>
      <c r="AH10" s="390"/>
      <c r="AI10" s="390"/>
      <c r="AJ10" s="390"/>
      <c r="AK10" s="390"/>
      <c r="AL10" s="390"/>
      <c r="AM10" s="390"/>
      <c r="AN10" s="390"/>
      <c r="AO10" s="390"/>
      <c r="AP10" s="390"/>
      <c r="AQ10" s="390"/>
      <c r="AR10" s="390"/>
      <c r="AS10" s="390"/>
      <c r="AT10" s="390"/>
      <c r="AU10" s="390"/>
      <c r="AV10" s="390"/>
      <c r="AW10" s="390"/>
      <c r="AX10" s="390"/>
    </row>
    <row r="11" spans="1:59">
      <c r="A11" s="397" t="s">
        <v>20633</v>
      </c>
      <c r="B11" s="397"/>
      <c r="C11" s="397"/>
      <c r="D11" s="397"/>
      <c r="E11" s="397"/>
      <c r="F11" s="397"/>
      <c r="G11" s="397"/>
      <c r="H11" s="397"/>
      <c r="I11" s="397"/>
      <c r="J11" s="397"/>
      <c r="K11" s="397"/>
      <c r="L11" s="397"/>
      <c r="M11" s="397"/>
      <c r="N11" s="397"/>
      <c r="O11" s="397"/>
      <c r="P11" s="397"/>
      <c r="Q11" s="397"/>
      <c r="R11" s="397"/>
      <c r="S11" s="397"/>
      <c r="T11" s="397"/>
      <c r="U11" s="397"/>
      <c r="V11" s="397"/>
      <c r="W11" s="397"/>
      <c r="X11" s="397"/>
      <c r="Y11" s="397"/>
      <c r="Z11" s="397"/>
      <c r="AA11" s="397"/>
      <c r="AB11" s="397"/>
      <c r="AC11" s="397"/>
      <c r="AD11" s="397"/>
      <c r="AE11" s="397"/>
      <c r="AF11" s="397"/>
      <c r="AG11" s="397"/>
      <c r="AH11" s="397"/>
      <c r="AI11" s="397"/>
      <c r="AJ11" s="397"/>
      <c r="AK11" s="397"/>
      <c r="AL11" s="397"/>
      <c r="AM11" s="397"/>
      <c r="AN11" s="397"/>
      <c r="AO11" s="397"/>
      <c r="AP11" s="397"/>
      <c r="AQ11" s="397"/>
      <c r="AR11" s="397"/>
      <c r="AS11" s="397"/>
      <c r="AT11" s="397"/>
      <c r="AU11" s="397"/>
      <c r="AV11" s="397"/>
      <c r="AW11" s="397"/>
      <c r="AX11" s="397"/>
    </row>
    <row r="13" spans="1:59" s="105" customFormat="1" ht="16.5">
      <c r="A13" s="390" t="s">
        <v>20634</v>
      </c>
      <c r="B13" s="390"/>
      <c r="C13" s="390"/>
      <c r="D13" s="390"/>
      <c r="E13" s="390"/>
      <c r="F13" s="390"/>
      <c r="G13" s="390"/>
      <c r="H13" s="390"/>
      <c r="I13" s="390"/>
      <c r="J13" s="390"/>
      <c r="K13" s="390"/>
      <c r="L13" s="390"/>
      <c r="M13" s="390"/>
      <c r="N13" s="390"/>
      <c r="O13" s="390"/>
      <c r="P13" s="390"/>
      <c r="Q13" s="390"/>
      <c r="R13" s="390"/>
      <c r="S13" s="390"/>
      <c r="T13" s="390"/>
      <c r="U13" s="390"/>
      <c r="V13" s="390"/>
      <c r="W13" s="390"/>
      <c r="X13" s="390"/>
      <c r="Y13" s="390"/>
      <c r="Z13" s="390"/>
      <c r="AA13" s="390"/>
      <c r="AB13" s="390"/>
      <c r="AC13" s="390"/>
      <c r="AD13" s="390"/>
      <c r="AE13" s="390"/>
      <c r="AF13" s="390"/>
      <c r="AG13" s="390"/>
      <c r="AH13" s="390"/>
      <c r="AI13" s="390"/>
      <c r="AJ13" s="390"/>
      <c r="AK13" s="390"/>
      <c r="AL13" s="390"/>
      <c r="AM13" s="390"/>
      <c r="AN13" s="390"/>
      <c r="AO13" s="390"/>
      <c r="AP13" s="390"/>
      <c r="AQ13" s="390"/>
      <c r="AR13" s="390"/>
      <c r="AS13" s="390"/>
      <c r="AT13" s="390"/>
      <c r="AU13" s="390"/>
      <c r="AV13" s="390"/>
      <c r="AW13" s="390"/>
      <c r="AX13" s="390"/>
    </row>
    <row r="14" spans="1:59" s="105" customFormat="1" ht="16.5"/>
    <row r="15" spans="1:59" s="105" customFormat="1" ht="16.5">
      <c r="A15" s="398" t="s">
        <v>20635</v>
      </c>
      <c r="B15" s="398"/>
      <c r="C15" s="398"/>
      <c r="D15" s="398"/>
      <c r="E15" s="398"/>
      <c r="F15" s="398"/>
      <c r="G15" s="398"/>
      <c r="H15" s="398"/>
      <c r="I15" s="398"/>
      <c r="J15" s="398"/>
      <c r="K15" s="398"/>
      <c r="L15" s="398"/>
      <c r="M15" s="398"/>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8"/>
      <c r="AO15" s="398"/>
      <c r="AP15" s="398"/>
      <c r="AQ15" s="398"/>
      <c r="AR15" s="398"/>
      <c r="AS15" s="398"/>
      <c r="AT15" s="398"/>
      <c r="AU15" s="398"/>
      <c r="AV15" s="398"/>
      <c r="AW15" s="398"/>
      <c r="AX15" s="398"/>
    </row>
    <row r="16" spans="1:59" s="105" customFormat="1" ht="16.5">
      <c r="A16" s="399" t="s">
        <v>20636</v>
      </c>
      <c r="B16" s="399"/>
      <c r="C16" s="399"/>
      <c r="D16" s="399"/>
      <c r="E16" s="399"/>
      <c r="F16" s="399"/>
      <c r="G16" s="399"/>
      <c r="H16" s="399"/>
      <c r="I16" s="399" t="str">
        <f>[1]cif!$E$2</f>
        <v>Nguyễn Thị Mát</v>
      </c>
      <c r="J16" s="399"/>
      <c r="K16" s="399"/>
      <c r="L16" s="399"/>
      <c r="M16" s="399"/>
      <c r="N16" s="399"/>
      <c r="O16" s="399"/>
      <c r="P16" s="399"/>
      <c r="Q16" s="399"/>
      <c r="R16" s="399"/>
      <c r="S16" s="399"/>
      <c r="T16" s="399"/>
      <c r="U16" s="399"/>
      <c r="V16" s="399"/>
      <c r="W16" s="399"/>
      <c r="X16" s="399"/>
      <c r="Y16" s="399"/>
      <c r="Z16" s="399"/>
      <c r="AA16" s="399"/>
      <c r="AB16" s="399"/>
      <c r="AC16" s="399"/>
      <c r="AD16" s="399"/>
      <c r="AE16" s="399"/>
      <c r="AF16" s="399"/>
      <c r="AG16" s="106" t="s">
        <v>20637</v>
      </c>
      <c r="AH16" s="106"/>
      <c r="AI16" s="106"/>
      <c r="AJ16" s="106"/>
      <c r="AK16" s="106"/>
      <c r="AL16" s="106"/>
      <c r="AM16" s="106"/>
      <c r="AN16" s="400" t="str">
        <f>RIGHT([1]cif!$M$2,2)&amp;"/"&amp;MID([1]cif!$M$2,5,2)&amp;"/"&amp;LEFT([1]cif!$M$2,4)</f>
        <v>18/11/1992</v>
      </c>
      <c r="AO16" s="399"/>
      <c r="AP16" s="399"/>
      <c r="AQ16" s="399"/>
      <c r="AR16" s="399"/>
      <c r="AS16" s="399"/>
      <c r="AT16" s="399"/>
      <c r="AU16" s="399"/>
      <c r="AV16" s="399"/>
      <c r="AW16" s="399"/>
      <c r="AX16" s="399"/>
    </row>
    <row r="17" spans="1:50" s="105" customFormat="1" ht="16.5">
      <c r="A17" s="105" t="s">
        <v>20638</v>
      </c>
      <c r="K17" s="399" t="s">
        <v>20639</v>
      </c>
      <c r="L17" s="399"/>
      <c r="M17" s="399"/>
      <c r="N17" s="399"/>
      <c r="O17" s="399"/>
      <c r="P17" s="399"/>
      <c r="Q17" s="399"/>
      <c r="R17" s="399"/>
      <c r="S17" s="399"/>
      <c r="T17" s="399"/>
      <c r="U17" s="399"/>
      <c r="V17" s="399"/>
      <c r="W17" s="399"/>
      <c r="X17" s="399"/>
      <c r="Y17" s="399"/>
      <c r="Z17" s="399"/>
      <c r="AA17" s="399"/>
      <c r="AB17" s="399"/>
      <c r="AC17" s="399"/>
      <c r="AD17" s="399"/>
      <c r="AE17" s="399"/>
      <c r="AF17" s="399"/>
      <c r="AG17" s="399"/>
      <c r="AH17" s="399"/>
      <c r="AQ17" s="106"/>
      <c r="AR17" s="106"/>
      <c r="AS17" s="106"/>
      <c r="AT17" s="106"/>
      <c r="AU17" s="106"/>
      <c r="AV17" s="106"/>
      <c r="AW17" s="106"/>
      <c r="AX17" s="106"/>
    </row>
    <row r="18" spans="1:50" s="105" customFormat="1" ht="16.5">
      <c r="A18" s="105" t="s">
        <v>20640</v>
      </c>
      <c r="V18" s="401" t="str">
        <f>[1]cif!$O$2</f>
        <v>030192000157</v>
      </c>
      <c r="W18" s="401"/>
      <c r="X18" s="401"/>
      <c r="Y18" s="401"/>
      <c r="Z18" s="401"/>
      <c r="AA18" s="401"/>
      <c r="AB18" s="401"/>
      <c r="AC18" s="401"/>
      <c r="AD18" s="401"/>
      <c r="AE18" s="401"/>
      <c r="AF18" s="401"/>
      <c r="AG18" s="401"/>
      <c r="AH18" s="105" t="s">
        <v>23</v>
      </c>
      <c r="AI18" s="161"/>
      <c r="AK18" s="106"/>
      <c r="AO18" s="402" t="str">
        <f>RIGHT([1]cif!$AI$2,2)&amp;"/"&amp;MID([1]cif!$AI$2,5,2)&amp;"/"&amp;LEFT([1]cif!$AI$2,4)</f>
        <v>22/09/2015</v>
      </c>
      <c r="AP18" s="402"/>
      <c r="AQ18" s="402"/>
      <c r="AR18" s="402"/>
      <c r="AS18" s="402"/>
      <c r="AT18" s="402"/>
      <c r="AU18" s="402"/>
      <c r="AV18" s="402"/>
      <c r="AW18" s="402"/>
      <c r="AX18" s="402"/>
    </row>
    <row r="19" spans="1:50" s="105" customFormat="1" ht="16.5">
      <c r="A19" s="105" t="s">
        <v>24</v>
      </c>
      <c r="G19" s="399" t="str">
        <f>IF(VLOOKUP(LEFT(V18,3),Info!$A:$C,3,0)=Info!C128,Info!C128,"CA."&amp;VLOOKUP(LEFT(V18,3),Info!$A:$C,3,0))</f>
        <v>Cục CS ĐKQL cư trú DLQG về dân cư</v>
      </c>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399"/>
      <c r="AO19" s="399"/>
      <c r="AP19" s="399"/>
      <c r="AQ19" s="399"/>
      <c r="AR19" s="399"/>
      <c r="AS19" s="399"/>
      <c r="AT19" s="399"/>
      <c r="AU19" s="399"/>
      <c r="AV19" s="399"/>
      <c r="AW19" s="399"/>
      <c r="AX19" s="399"/>
    </row>
    <row r="20" spans="1:50" s="105" customFormat="1" ht="16.5">
      <c r="A20" s="105" t="s">
        <v>20641</v>
      </c>
      <c r="N20" s="399" t="str">
        <f>[1]cif!$W$2&amp;", "&amp;[1]cif!$X$2&amp;", "&amp;[1]cif!$Y$2</f>
        <v xml:space="preserve">TP Hải Dương, , </v>
      </c>
      <c r="O20" s="399"/>
      <c r="P20" s="399"/>
      <c r="Q20" s="399"/>
      <c r="R20" s="399"/>
      <c r="S20" s="399"/>
      <c r="T20" s="399"/>
      <c r="U20" s="399"/>
      <c r="V20" s="399"/>
      <c r="W20" s="399"/>
      <c r="X20" s="399"/>
      <c r="Y20" s="399"/>
      <c r="Z20" s="399"/>
      <c r="AA20" s="399"/>
      <c r="AB20" s="399"/>
      <c r="AC20" s="399"/>
      <c r="AD20" s="399"/>
      <c r="AE20" s="399"/>
      <c r="AF20" s="399"/>
      <c r="AG20" s="399"/>
      <c r="AH20" s="399"/>
      <c r="AI20" s="399"/>
      <c r="AJ20" s="399"/>
      <c r="AK20" s="399"/>
      <c r="AL20" s="399"/>
      <c r="AM20" s="399"/>
      <c r="AN20" s="399"/>
      <c r="AO20" s="399"/>
      <c r="AP20" s="399"/>
      <c r="AQ20" s="399"/>
      <c r="AR20" s="399"/>
      <c r="AS20" s="399"/>
      <c r="AT20" s="399"/>
      <c r="AU20" s="399"/>
      <c r="AV20" s="399"/>
      <c r="AW20" s="399"/>
      <c r="AX20" s="399"/>
    </row>
    <row r="21" spans="1:50" s="105" customFormat="1" ht="16.5">
      <c r="A21" s="105" t="s">
        <v>20642</v>
      </c>
      <c r="L21" s="396" t="str">
        <f>N20</f>
        <v xml:space="preserve">TP Hải Dương, , </v>
      </c>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R21" s="396"/>
      <c r="AS21" s="396"/>
      <c r="AT21" s="396"/>
      <c r="AU21" s="396"/>
      <c r="AV21" s="396"/>
      <c r="AW21" s="396"/>
      <c r="AX21" s="396"/>
    </row>
    <row r="22" spans="1:50" s="105" customFormat="1" ht="16.5">
      <c r="A22" s="105" t="s">
        <v>20643</v>
      </c>
      <c r="I22" s="401" t="str">
        <f>[1]cif!$J$2</f>
        <v>01689991811</v>
      </c>
      <c r="J22" s="401"/>
      <c r="K22" s="401"/>
      <c r="L22" s="401"/>
      <c r="M22" s="401"/>
      <c r="N22" s="401"/>
      <c r="O22" s="401"/>
      <c r="P22" s="401"/>
      <c r="Q22" s="401"/>
      <c r="R22" s="401"/>
      <c r="S22" s="401"/>
      <c r="T22" s="401"/>
      <c r="U22" s="401"/>
      <c r="V22" s="401"/>
      <c r="W22" s="401"/>
      <c r="X22" s="401"/>
      <c r="Y22" s="401"/>
      <c r="Z22" s="401"/>
      <c r="AB22" s="105" t="s">
        <v>28</v>
      </c>
    </row>
    <row r="23" spans="1:50" s="105" customFormat="1" ht="16.5">
      <c r="A23" s="398" t="s">
        <v>20644</v>
      </c>
      <c r="B23" s="398"/>
      <c r="C23" s="398"/>
      <c r="D23" s="398"/>
      <c r="E23" s="398"/>
      <c r="F23" s="398"/>
      <c r="G23" s="398"/>
      <c r="H23" s="398"/>
      <c r="I23" s="398"/>
      <c r="J23" s="398"/>
      <c r="K23" s="398"/>
      <c r="L23" s="398"/>
      <c r="M23" s="398"/>
      <c r="N23" s="398"/>
      <c r="O23" s="398"/>
      <c r="P23" s="398"/>
      <c r="Q23" s="398"/>
      <c r="R23" s="398"/>
      <c r="S23" s="398"/>
      <c r="T23" s="398"/>
      <c r="U23" s="398"/>
      <c r="V23" s="398"/>
      <c r="W23" s="398"/>
      <c r="X23" s="398"/>
      <c r="Y23" s="398"/>
      <c r="Z23" s="398"/>
      <c r="AA23" s="398"/>
      <c r="AB23" s="398"/>
      <c r="AC23" s="398"/>
      <c r="AD23" s="398"/>
      <c r="AE23" s="398"/>
      <c r="AF23" s="398"/>
      <c r="AG23" s="398"/>
      <c r="AH23" s="398"/>
      <c r="AI23" s="398"/>
      <c r="AJ23" s="398"/>
      <c r="AK23" s="398"/>
      <c r="AL23" s="398"/>
      <c r="AM23" s="398"/>
      <c r="AN23" s="398"/>
      <c r="AO23" s="398"/>
      <c r="AP23" s="398"/>
      <c r="AQ23" s="398"/>
      <c r="AR23" s="398"/>
      <c r="AS23" s="398"/>
      <c r="AT23" s="398"/>
      <c r="AU23" s="398"/>
      <c r="AV23" s="398"/>
      <c r="AW23" s="398"/>
      <c r="AX23" s="398"/>
    </row>
    <row r="24" spans="1:50" s="105" customFormat="1" ht="16.5">
      <c r="A24" s="403" t="s">
        <v>20645</v>
      </c>
      <c r="B24" s="403"/>
      <c r="C24" s="403"/>
      <c r="D24" s="403"/>
      <c r="E24" s="403"/>
      <c r="F24" s="403"/>
      <c r="G24" s="403"/>
      <c r="H24" s="403"/>
      <c r="I24" s="403"/>
      <c r="J24" s="403"/>
      <c r="K24" s="403"/>
      <c r="L24" s="403"/>
      <c r="M24" s="403"/>
      <c r="N24" s="403"/>
      <c r="O24" s="403"/>
      <c r="P24" s="403"/>
      <c r="Q24" s="403"/>
      <c r="R24" s="403"/>
      <c r="S24" s="403"/>
      <c r="T24" s="403"/>
      <c r="U24" s="403"/>
      <c r="V24" s="403"/>
      <c r="W24" s="403"/>
      <c r="X24" s="403"/>
      <c r="Y24" s="403"/>
      <c r="Z24" s="403"/>
      <c r="AA24" s="403"/>
      <c r="AB24" s="403"/>
      <c r="AC24" s="403"/>
      <c r="AD24" s="403"/>
      <c r="AE24" s="403"/>
      <c r="AF24" s="403"/>
      <c r="AG24" s="403"/>
      <c r="AH24" s="403"/>
      <c r="AI24" s="403"/>
      <c r="AJ24" s="403"/>
      <c r="AK24" s="403"/>
      <c r="AL24" s="403"/>
      <c r="AM24" s="403"/>
      <c r="AN24" s="403"/>
      <c r="AO24" s="403"/>
      <c r="AP24" s="403"/>
      <c r="AQ24" s="403"/>
      <c r="AR24" s="403"/>
      <c r="AS24" s="403"/>
      <c r="AT24" s="403"/>
      <c r="AU24" s="403"/>
      <c r="AV24" s="403"/>
      <c r="AW24" s="403"/>
      <c r="AX24" s="403"/>
    </row>
    <row r="25" spans="1:50" s="105" customFormat="1" ht="16.5">
      <c r="A25" s="403"/>
      <c r="B25" s="403"/>
      <c r="C25" s="403"/>
      <c r="D25" s="403"/>
      <c r="E25" s="403"/>
      <c r="F25" s="403"/>
      <c r="G25" s="403"/>
      <c r="H25" s="403"/>
      <c r="I25" s="403"/>
      <c r="J25" s="403"/>
      <c r="K25" s="403"/>
      <c r="L25" s="403"/>
      <c r="M25" s="403"/>
      <c r="N25" s="403"/>
      <c r="O25" s="403"/>
      <c r="P25" s="403"/>
      <c r="Q25" s="403"/>
      <c r="R25" s="403"/>
      <c r="S25" s="403"/>
      <c r="T25" s="403"/>
      <c r="U25" s="403"/>
      <c r="V25" s="403"/>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3"/>
      <c r="AS25" s="403"/>
      <c r="AT25" s="403"/>
      <c r="AU25" s="403"/>
      <c r="AV25" s="403"/>
      <c r="AW25" s="403"/>
      <c r="AX25" s="403"/>
    </row>
    <row r="26" spans="1:50" s="108" customFormat="1" ht="16.5">
      <c r="A26" s="107" t="s">
        <v>20646</v>
      </c>
      <c r="B26" s="107"/>
      <c r="C26" s="107"/>
      <c r="D26" s="107"/>
      <c r="E26" s="107"/>
      <c r="F26" s="107"/>
      <c r="G26" s="107"/>
      <c r="H26" s="107"/>
      <c r="I26" s="107"/>
      <c r="J26" s="107"/>
      <c r="K26" s="107"/>
      <c r="L26" s="404">
        <f>M4</f>
        <v>2300215017624</v>
      </c>
      <c r="M26" s="404"/>
      <c r="N26" s="404"/>
      <c r="O26" s="404"/>
      <c r="P26" s="404"/>
      <c r="Q26" s="404"/>
      <c r="R26" s="404"/>
      <c r="S26" s="404"/>
      <c r="T26" s="404"/>
      <c r="U26" s="404"/>
      <c r="V26" s="404"/>
      <c r="W26" s="404"/>
      <c r="X26" s="404"/>
      <c r="Y26" s="404"/>
      <c r="Z26" s="404"/>
      <c r="AA26" s="404"/>
      <c r="AB26" s="404"/>
      <c r="AC26" s="404"/>
      <c r="AD26" s="404"/>
      <c r="AE26" s="404"/>
      <c r="AF26" s="404"/>
      <c r="AG26" s="404"/>
      <c r="AH26" s="404"/>
      <c r="AI26" s="107"/>
      <c r="AJ26" s="107"/>
      <c r="AK26" s="107"/>
      <c r="AL26" s="107"/>
      <c r="AM26" s="107"/>
      <c r="AN26" s="107"/>
      <c r="AO26" s="107"/>
      <c r="AP26" s="107"/>
      <c r="AQ26" s="107"/>
      <c r="AR26" s="107"/>
      <c r="AS26" s="107"/>
      <c r="AT26" s="107"/>
      <c r="AU26" s="107"/>
      <c r="AV26" s="107"/>
      <c r="AW26" s="107"/>
      <c r="AX26" s="107"/>
    </row>
    <row r="27" spans="1:50" s="108" customFormat="1" ht="16.5">
      <c r="A27" s="108" t="s">
        <v>20647</v>
      </c>
    </row>
    <row r="28" spans="1:50" s="108" customFormat="1" ht="16.5">
      <c r="A28" s="108" t="s">
        <v>20648</v>
      </c>
    </row>
    <row r="29" spans="1:50" s="108" customFormat="1" ht="16.5">
      <c r="A29" s="108" t="s">
        <v>20649</v>
      </c>
      <c r="O29" s="405">
        <f ca="1">TODAY()</f>
        <v>43188</v>
      </c>
      <c r="P29" s="405"/>
      <c r="Q29" s="405"/>
      <c r="R29" s="405"/>
      <c r="S29" s="405"/>
      <c r="T29" s="405"/>
      <c r="U29" s="405"/>
      <c r="V29" s="405"/>
      <c r="W29" s="405"/>
      <c r="X29" s="405"/>
      <c r="Y29" s="405"/>
      <c r="Z29" s="405"/>
      <c r="AA29" s="405"/>
      <c r="AB29" s="405"/>
      <c r="AC29" s="405"/>
      <c r="AD29" s="405"/>
      <c r="AE29" s="405"/>
      <c r="AF29" s="405"/>
      <c r="AG29" s="405"/>
      <c r="AH29" s="405"/>
      <c r="AI29" s="405"/>
      <c r="AJ29" s="405"/>
      <c r="AK29" s="405"/>
      <c r="AL29" s="405"/>
      <c r="AM29" s="405"/>
      <c r="AN29" s="405"/>
      <c r="AO29" s="405"/>
      <c r="AP29" s="405"/>
      <c r="AQ29" s="405"/>
      <c r="AR29" s="405"/>
      <c r="AS29" s="405"/>
      <c r="AT29" s="405"/>
      <c r="AU29" s="405"/>
      <c r="AV29" s="405"/>
      <c r="AW29" s="405"/>
      <c r="AX29" s="405"/>
    </row>
    <row r="30" spans="1:50" s="105" customFormat="1" ht="16.5">
      <c r="A30" s="403" t="s">
        <v>20650</v>
      </c>
      <c r="B30" s="403"/>
      <c r="C30" s="403"/>
      <c r="D30" s="403"/>
      <c r="E30" s="403"/>
      <c r="F30" s="403"/>
      <c r="G30" s="403"/>
      <c r="H30" s="403"/>
      <c r="I30" s="403"/>
      <c r="J30" s="403"/>
      <c r="K30" s="403"/>
      <c r="L30" s="403"/>
      <c r="M30" s="403"/>
      <c r="N30" s="403"/>
      <c r="O30" s="403"/>
      <c r="P30" s="403"/>
      <c r="Q30" s="403"/>
      <c r="R30" s="403"/>
      <c r="S30" s="403"/>
      <c r="T30" s="403"/>
      <c r="U30" s="403"/>
      <c r="V30" s="403"/>
      <c r="W30" s="403"/>
      <c r="X30" s="403"/>
      <c r="Y30" s="403"/>
      <c r="Z30" s="403"/>
      <c r="AA30" s="403"/>
      <c r="AB30" s="403"/>
      <c r="AC30" s="403"/>
      <c r="AD30" s="403"/>
      <c r="AE30" s="403"/>
      <c r="AF30" s="403"/>
      <c r="AG30" s="403"/>
      <c r="AH30" s="403"/>
      <c r="AI30" s="403"/>
      <c r="AJ30" s="403"/>
      <c r="AK30" s="403"/>
      <c r="AL30" s="403"/>
      <c r="AM30" s="403"/>
      <c r="AN30" s="403"/>
      <c r="AO30" s="403"/>
      <c r="AP30" s="403"/>
      <c r="AQ30" s="403"/>
      <c r="AR30" s="403"/>
      <c r="AS30" s="403"/>
      <c r="AT30" s="403"/>
      <c r="AU30" s="403"/>
      <c r="AV30" s="403"/>
      <c r="AW30" s="403"/>
      <c r="AX30" s="403"/>
    </row>
    <row r="31" spans="1:50" s="105" customFormat="1" ht="16.5">
      <c r="A31" s="403"/>
      <c r="B31" s="403"/>
      <c r="C31" s="403"/>
      <c r="D31" s="403"/>
      <c r="E31" s="403"/>
      <c r="F31" s="403"/>
      <c r="G31" s="403"/>
      <c r="H31" s="403"/>
      <c r="I31" s="403"/>
      <c r="J31" s="403"/>
      <c r="K31" s="403"/>
      <c r="L31" s="403"/>
      <c r="M31" s="403"/>
      <c r="N31" s="403"/>
      <c r="O31" s="403"/>
      <c r="P31" s="403"/>
      <c r="Q31" s="403"/>
      <c r="R31" s="403"/>
      <c r="S31" s="403"/>
      <c r="T31" s="403"/>
      <c r="U31" s="403"/>
      <c r="V31" s="403"/>
      <c r="W31" s="403"/>
      <c r="X31" s="403"/>
      <c r="Y31" s="403"/>
      <c r="Z31" s="403"/>
      <c r="AA31" s="403"/>
      <c r="AB31" s="403"/>
      <c r="AC31" s="403"/>
      <c r="AD31" s="403"/>
      <c r="AE31" s="403"/>
      <c r="AF31" s="403"/>
      <c r="AG31" s="403"/>
      <c r="AH31" s="403"/>
      <c r="AI31" s="403"/>
      <c r="AJ31" s="403"/>
      <c r="AK31" s="403"/>
      <c r="AL31" s="403"/>
      <c r="AM31" s="403"/>
      <c r="AN31" s="403"/>
      <c r="AO31" s="403"/>
      <c r="AP31" s="403"/>
      <c r="AQ31" s="403"/>
      <c r="AR31" s="403"/>
      <c r="AS31" s="403"/>
      <c r="AT31" s="403"/>
      <c r="AU31" s="403"/>
      <c r="AV31" s="403"/>
      <c r="AW31" s="403"/>
      <c r="AX31" s="403"/>
    </row>
    <row r="32" spans="1:50" s="105" customFormat="1" ht="16.5">
      <c r="X32" s="390" t="str">
        <f ca="1">"Hải Dương, ngày "&amp;DAY(TODAY())&amp;" tháng "&amp;MONTH(TODAY())&amp;" năm "&amp;YEAR(TODAY())</f>
        <v>Hải Dương, ngày 29 tháng 3 năm 2018</v>
      </c>
      <c r="Y32" s="390"/>
      <c r="Z32" s="390"/>
      <c r="AA32" s="390"/>
      <c r="AB32" s="390"/>
      <c r="AC32" s="390"/>
      <c r="AD32" s="390"/>
      <c r="AE32" s="390"/>
      <c r="AF32" s="390"/>
      <c r="AG32" s="390"/>
      <c r="AH32" s="390"/>
      <c r="AI32" s="390"/>
      <c r="AJ32" s="390"/>
      <c r="AK32" s="390"/>
      <c r="AL32" s="390"/>
      <c r="AM32" s="390"/>
      <c r="AN32" s="390"/>
      <c r="AO32" s="390"/>
      <c r="AP32" s="390"/>
      <c r="AQ32" s="390"/>
      <c r="AR32" s="390"/>
      <c r="AS32" s="390"/>
      <c r="AT32" s="390"/>
      <c r="AU32" s="390"/>
      <c r="AV32" s="390"/>
      <c r="AW32" s="390"/>
      <c r="AX32" s="390"/>
    </row>
    <row r="33" spans="1:50" s="105" customFormat="1" ht="16.5">
      <c r="X33" s="390" t="s">
        <v>20651</v>
      </c>
      <c r="Y33" s="390"/>
      <c r="Z33" s="390"/>
      <c r="AA33" s="390"/>
      <c r="AB33" s="390"/>
      <c r="AC33" s="390"/>
      <c r="AD33" s="390"/>
      <c r="AE33" s="390"/>
      <c r="AF33" s="390"/>
      <c r="AG33" s="390"/>
      <c r="AH33" s="390"/>
      <c r="AI33" s="390"/>
      <c r="AJ33" s="390"/>
      <c r="AK33" s="390"/>
      <c r="AL33" s="390"/>
      <c r="AM33" s="390"/>
      <c r="AN33" s="390"/>
      <c r="AO33" s="390"/>
      <c r="AP33" s="390"/>
      <c r="AQ33" s="390"/>
      <c r="AR33" s="390"/>
      <c r="AS33" s="390"/>
      <c r="AT33" s="390"/>
      <c r="AU33" s="390"/>
      <c r="AV33" s="390"/>
      <c r="AW33" s="390"/>
      <c r="AX33" s="390"/>
    </row>
    <row r="34" spans="1:50" s="105" customFormat="1" ht="16.5">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row>
    <row r="35" spans="1:50" s="105" customFormat="1" ht="16.5"/>
    <row r="36" spans="1:50" s="105" customFormat="1" ht="16.5"/>
    <row r="37" spans="1:50" s="105" customFormat="1" ht="16.5">
      <c r="X37" s="406" t="str">
        <f>I16</f>
        <v>Nguyễn Thị Mát</v>
      </c>
      <c r="Y37" s="406"/>
      <c r="Z37" s="406"/>
      <c r="AA37" s="406"/>
      <c r="AB37" s="406"/>
      <c r="AC37" s="406"/>
      <c r="AD37" s="406"/>
      <c r="AE37" s="406"/>
      <c r="AF37" s="406"/>
      <c r="AG37" s="406"/>
      <c r="AH37" s="406"/>
      <c r="AI37" s="406"/>
      <c r="AJ37" s="406"/>
      <c r="AK37" s="406"/>
      <c r="AL37" s="406"/>
      <c r="AM37" s="406"/>
      <c r="AN37" s="406"/>
      <c r="AO37" s="406"/>
      <c r="AP37" s="406"/>
      <c r="AQ37" s="406"/>
      <c r="AR37" s="406"/>
      <c r="AS37" s="406"/>
      <c r="AT37" s="406"/>
      <c r="AU37" s="406"/>
      <c r="AV37" s="406"/>
      <c r="AW37" s="406"/>
      <c r="AX37" s="406"/>
    </row>
    <row r="38" spans="1:50" s="105" customFormat="1" ht="16.5"/>
    <row r="39" spans="1:50" s="105" customFormat="1" ht="16.5">
      <c r="A39" s="406" t="s">
        <v>20652</v>
      </c>
      <c r="B39" s="406"/>
      <c r="C39" s="406"/>
      <c r="D39" s="406"/>
      <c r="E39" s="406"/>
      <c r="F39" s="406"/>
      <c r="G39" s="406"/>
      <c r="H39" s="406"/>
      <c r="I39" s="406"/>
      <c r="J39" s="406"/>
      <c r="K39" s="406"/>
      <c r="L39" s="406"/>
      <c r="M39" s="406"/>
      <c r="N39" s="406"/>
      <c r="O39" s="406"/>
      <c r="P39" s="406"/>
      <c r="Q39" s="406"/>
      <c r="R39" s="406"/>
      <c r="S39" s="406"/>
      <c r="T39" s="406"/>
      <c r="U39" s="406"/>
      <c r="V39" s="406"/>
      <c r="W39" s="406"/>
      <c r="X39" s="406"/>
      <c r="Y39" s="406"/>
      <c r="Z39" s="406"/>
      <c r="AA39" s="406"/>
      <c r="AB39" s="406"/>
      <c r="AC39" s="406"/>
      <c r="AD39" s="406"/>
      <c r="AE39" s="406"/>
      <c r="AF39" s="406"/>
      <c r="AG39" s="406"/>
      <c r="AH39" s="406"/>
      <c r="AI39" s="406"/>
      <c r="AJ39" s="406"/>
      <c r="AK39" s="406"/>
      <c r="AL39" s="406"/>
      <c r="AM39" s="406"/>
      <c r="AN39" s="406"/>
      <c r="AO39" s="406"/>
      <c r="AP39" s="406"/>
      <c r="AQ39" s="406"/>
      <c r="AR39" s="406"/>
      <c r="AS39" s="406"/>
      <c r="AT39" s="406"/>
      <c r="AU39" s="406"/>
      <c r="AV39" s="406"/>
      <c r="AW39" s="406"/>
      <c r="AX39" s="406"/>
    </row>
    <row r="40" spans="1:50" s="105" customFormat="1" ht="16.5">
      <c r="A40" s="390" t="s">
        <v>20653</v>
      </c>
      <c r="B40" s="390"/>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t="s">
        <v>20654</v>
      </c>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row>
    <row r="41" spans="1:50" s="105" customFormat="1" ht="16.5"/>
    <row r="42" spans="1:50" s="105" customFormat="1" ht="16.5"/>
    <row r="43" spans="1:50" s="105" customFormat="1" ht="16.5">
      <c r="A43" s="390" t="s">
        <v>20655</v>
      </c>
      <c r="B43" s="390"/>
      <c r="C43" s="390"/>
      <c r="D43" s="390"/>
      <c r="E43" s="390"/>
      <c r="F43" s="390"/>
      <c r="G43" s="390"/>
      <c r="H43" s="390"/>
      <c r="I43" s="390"/>
      <c r="J43" s="390"/>
      <c r="K43" s="390"/>
      <c r="L43" s="390"/>
      <c r="M43" s="390"/>
      <c r="N43" s="390"/>
      <c r="O43" s="390"/>
      <c r="P43" s="390"/>
      <c r="Q43" s="390"/>
      <c r="R43" s="390"/>
      <c r="S43" s="390"/>
      <c r="T43" s="390"/>
      <c r="U43" s="390"/>
      <c r="V43" s="390"/>
      <c r="W43" s="390"/>
      <c r="X43" s="390"/>
      <c r="Y43" s="390"/>
      <c r="Z43" s="390"/>
      <c r="AA43" s="390"/>
      <c r="AB43" s="390"/>
      <c r="AC43" s="390"/>
      <c r="AD43" s="390"/>
      <c r="AE43" s="390"/>
      <c r="AF43" s="390"/>
      <c r="AG43" s="390"/>
      <c r="AH43" s="390"/>
      <c r="AI43" s="390"/>
      <c r="AJ43" s="390"/>
      <c r="AK43" s="390"/>
      <c r="AL43" s="390"/>
      <c r="AM43" s="390"/>
      <c r="AN43" s="390"/>
      <c r="AO43" s="390"/>
      <c r="AP43" s="390"/>
      <c r="AQ43" s="390"/>
      <c r="AR43" s="390"/>
      <c r="AS43" s="390"/>
      <c r="AT43" s="390"/>
      <c r="AU43" s="390"/>
      <c r="AV43" s="390"/>
      <c r="AW43" s="390"/>
      <c r="AX43" s="390"/>
    </row>
  </sheetData>
  <mergeCells count="36">
    <mergeCell ref="A43:Y43"/>
    <mergeCell ref="Z43:AX43"/>
    <mergeCell ref="O29:AX29"/>
    <mergeCell ref="X32:AX32"/>
    <mergeCell ref="X33:AX33"/>
    <mergeCell ref="X34:AX34"/>
    <mergeCell ref="X37:AX37"/>
    <mergeCell ref="A39:AX39"/>
    <mergeCell ref="A40:Y40"/>
    <mergeCell ref="Z40:AX40"/>
    <mergeCell ref="I22:Z22"/>
    <mergeCell ref="A23:AX23"/>
    <mergeCell ref="A24:AX25"/>
    <mergeCell ref="L26:AH26"/>
    <mergeCell ref="A30:AX31"/>
    <mergeCell ref="L21:AX21"/>
    <mergeCell ref="A11:AX11"/>
    <mergeCell ref="A13:AX13"/>
    <mergeCell ref="A15:AX15"/>
    <mergeCell ref="A16:H16"/>
    <mergeCell ref="I16:AF16"/>
    <mergeCell ref="AN16:AX16"/>
    <mergeCell ref="K17:AH17"/>
    <mergeCell ref="V18:AG18"/>
    <mergeCell ref="AO18:AX18"/>
    <mergeCell ref="G19:AX19"/>
    <mergeCell ref="N20:AX20"/>
    <mergeCell ref="A10:AX10"/>
    <mergeCell ref="M1:AX3"/>
    <mergeCell ref="A4:L4"/>
    <mergeCell ref="M4:AX4"/>
    <mergeCell ref="A6:Y6"/>
    <mergeCell ref="Z6:AX6"/>
    <mergeCell ref="AB7:AX7"/>
    <mergeCell ref="A8:AA8"/>
    <mergeCell ref="A9:AX9"/>
  </mergeCells>
  <pageMargins left="1" right="1" top="1" bottom="1" header="0.5" footer="0.5"/>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0"/>
  <sheetViews>
    <sheetView tabSelected="1" zoomScale="115" zoomScaleNormal="115" workbookViewId="0">
      <selection activeCell="AP17" sqref="AP17"/>
    </sheetView>
  </sheetViews>
  <sheetFormatPr defaultColWidth="9.140625" defaultRowHeight="14.25" customHeight="1"/>
  <cols>
    <col min="1" max="52" width="1.7109375" style="91" customWidth="1"/>
    <col min="53" max="75" width="9.140625" style="87"/>
    <col min="76" max="16384" width="9.140625" style="91"/>
  </cols>
  <sheetData>
    <row r="1" spans="1:75" s="87" customFormat="1" ht="14.25" customHeight="1">
      <c r="A1" s="411" t="s">
        <v>20596</v>
      </c>
      <c r="B1" s="411"/>
      <c r="C1" s="411"/>
      <c r="D1" s="411"/>
      <c r="E1" s="411"/>
      <c r="F1" s="411"/>
      <c r="G1" s="411"/>
      <c r="H1" s="411"/>
      <c r="I1" s="411"/>
      <c r="J1" s="411"/>
      <c r="K1" s="411"/>
      <c r="L1" s="411"/>
      <c r="M1" s="411"/>
      <c r="N1" s="411"/>
      <c r="O1" s="411"/>
      <c r="P1" s="411"/>
      <c r="Q1" s="411"/>
      <c r="R1" s="411"/>
      <c r="S1" s="411"/>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1"/>
      <c r="AR1" s="411"/>
      <c r="AS1" s="411"/>
      <c r="AT1" s="411"/>
      <c r="AU1" s="411"/>
      <c r="AV1" s="411"/>
      <c r="AW1" s="411"/>
      <c r="AX1" s="411"/>
      <c r="AY1" s="411"/>
      <c r="AZ1" s="411"/>
    </row>
    <row r="2" spans="1:75" s="87" customFormat="1" ht="14.25" customHeight="1">
      <c r="A2" s="411"/>
      <c r="B2" s="411"/>
      <c r="C2" s="411"/>
      <c r="D2" s="411"/>
      <c r="E2" s="411"/>
      <c r="F2" s="411"/>
      <c r="G2" s="411"/>
      <c r="H2" s="411"/>
      <c r="I2" s="411"/>
      <c r="J2" s="411"/>
      <c r="K2" s="411"/>
      <c r="L2" s="411"/>
      <c r="M2" s="411"/>
      <c r="N2" s="411"/>
      <c r="O2" s="411"/>
      <c r="P2" s="411"/>
      <c r="Q2" s="411"/>
      <c r="R2" s="411"/>
      <c r="S2" s="411"/>
      <c r="T2" s="411"/>
      <c r="U2" s="411"/>
      <c r="V2" s="411"/>
      <c r="W2" s="411"/>
      <c r="X2" s="411"/>
      <c r="Y2" s="411"/>
      <c r="Z2" s="411"/>
      <c r="AA2" s="411"/>
      <c r="AB2" s="411"/>
      <c r="AC2" s="411"/>
      <c r="AD2" s="411"/>
      <c r="AE2" s="411"/>
      <c r="AF2" s="411"/>
      <c r="AG2" s="411"/>
      <c r="AH2" s="411"/>
      <c r="AI2" s="411"/>
      <c r="AJ2" s="411"/>
      <c r="AK2" s="411"/>
      <c r="AL2" s="411"/>
      <c r="AM2" s="411"/>
      <c r="AN2" s="411"/>
      <c r="AO2" s="411"/>
      <c r="AP2" s="411"/>
      <c r="AQ2" s="411"/>
      <c r="AR2" s="411"/>
      <c r="AS2" s="411"/>
      <c r="AT2" s="411"/>
      <c r="AU2" s="411"/>
      <c r="AV2" s="411"/>
      <c r="AW2" s="411"/>
      <c r="AX2" s="411"/>
      <c r="AY2" s="411"/>
      <c r="AZ2" s="411"/>
    </row>
    <row r="3" spans="1:75" s="87" customFormat="1" ht="14.25" customHeight="1">
      <c r="A3" s="411"/>
      <c r="B3" s="411"/>
      <c r="C3" s="411"/>
      <c r="D3" s="411"/>
      <c r="E3" s="411"/>
      <c r="F3" s="411"/>
      <c r="G3" s="411"/>
      <c r="H3" s="411"/>
      <c r="I3" s="411"/>
      <c r="J3" s="411"/>
      <c r="K3" s="411"/>
      <c r="L3" s="411"/>
      <c r="M3" s="411"/>
      <c r="N3" s="411"/>
      <c r="O3" s="411"/>
      <c r="P3" s="411"/>
      <c r="Q3" s="411"/>
      <c r="R3" s="411"/>
      <c r="S3" s="411"/>
      <c r="T3" s="411"/>
      <c r="U3" s="411"/>
      <c r="V3" s="411"/>
      <c r="W3" s="411"/>
      <c r="X3" s="411"/>
      <c r="Y3" s="411"/>
      <c r="Z3" s="411"/>
      <c r="AA3" s="411"/>
      <c r="AB3" s="411"/>
      <c r="AC3" s="411"/>
      <c r="AD3" s="411"/>
      <c r="AE3" s="411"/>
      <c r="AF3" s="411"/>
      <c r="AG3" s="411"/>
      <c r="AH3" s="411"/>
      <c r="AI3" s="411"/>
      <c r="AJ3" s="411"/>
      <c r="AK3" s="411"/>
      <c r="AL3" s="411"/>
      <c r="AM3" s="411"/>
      <c r="AN3" s="411"/>
      <c r="AO3" s="411"/>
      <c r="AP3" s="411"/>
      <c r="AQ3" s="411"/>
      <c r="AR3" s="411"/>
      <c r="AS3" s="411"/>
      <c r="AT3" s="411"/>
      <c r="AU3" s="411"/>
      <c r="AV3" s="411"/>
      <c r="AW3" s="411"/>
      <c r="AX3" s="411"/>
      <c r="AY3" s="411"/>
      <c r="AZ3" s="411"/>
    </row>
    <row r="4" spans="1:75" s="89" customFormat="1" ht="23.25" customHeight="1">
      <c r="A4" s="412" t="s">
        <v>20597</v>
      </c>
      <c r="B4" s="412"/>
      <c r="C4" s="412"/>
      <c r="D4" s="412"/>
      <c r="E4" s="412"/>
      <c r="F4" s="412"/>
      <c r="G4" s="412"/>
      <c r="H4" s="393">
        <v>230020567867868</v>
      </c>
      <c r="I4" s="393"/>
      <c r="J4" s="393"/>
      <c r="K4" s="393"/>
      <c r="L4" s="393"/>
      <c r="M4" s="393"/>
      <c r="N4" s="393"/>
      <c r="O4" s="393"/>
      <c r="P4" s="393"/>
      <c r="Q4" s="393"/>
      <c r="R4" s="393"/>
      <c r="S4" s="393"/>
      <c r="T4" s="393"/>
      <c r="U4" s="393"/>
      <c r="V4" s="393"/>
      <c r="W4" s="393"/>
      <c r="X4" s="393"/>
      <c r="Y4" s="393"/>
      <c r="Z4" s="393"/>
      <c r="AA4" s="393"/>
      <c r="AB4" s="393"/>
      <c r="AC4" s="393"/>
      <c r="AD4" s="393"/>
      <c r="AE4" s="393"/>
      <c r="AF4" s="393"/>
      <c r="AG4" s="393"/>
      <c r="AH4" s="393"/>
      <c r="AI4" s="393"/>
      <c r="AJ4" s="393"/>
      <c r="AK4" s="393"/>
      <c r="AL4" s="393"/>
      <c r="AM4" s="393"/>
      <c r="AN4" s="393"/>
      <c r="AO4" s="393"/>
      <c r="AP4" s="393"/>
      <c r="AQ4" s="393"/>
      <c r="AR4" s="393"/>
      <c r="AS4" s="393"/>
      <c r="AT4" s="393"/>
      <c r="AU4" s="393"/>
      <c r="AV4" s="393"/>
      <c r="AW4" s="393"/>
      <c r="AX4" s="393"/>
      <c r="AY4" s="393"/>
      <c r="AZ4" s="90"/>
      <c r="BA4" s="88"/>
      <c r="BB4" s="88"/>
      <c r="BC4" s="88"/>
      <c r="BD4" s="88"/>
      <c r="BE4" s="88"/>
      <c r="BF4" s="88"/>
      <c r="BG4" s="88"/>
      <c r="BH4" s="88"/>
      <c r="BI4" s="88"/>
      <c r="BJ4" s="88"/>
      <c r="BK4" s="88"/>
      <c r="BL4" s="88"/>
      <c r="BM4" s="88"/>
      <c r="BN4" s="88"/>
      <c r="BO4" s="88"/>
      <c r="BP4" s="88"/>
      <c r="BQ4" s="88"/>
      <c r="BR4" s="88"/>
      <c r="BS4" s="88"/>
      <c r="BT4" s="88"/>
      <c r="BU4" s="88"/>
      <c r="BV4" s="88"/>
      <c r="BW4" s="88"/>
    </row>
    <row r="5" spans="1:75" s="87" customFormat="1" ht="14.25" customHeight="1"/>
    <row r="6" spans="1:75" s="87" customFormat="1" ht="14.25" customHeight="1"/>
    <row r="8" spans="1:75" ht="14.25" customHeight="1">
      <c r="AE8" s="92" t="s">
        <v>20598</v>
      </c>
      <c r="AF8" s="92"/>
      <c r="AG8" s="92"/>
      <c r="AH8" s="413">
        <f>'MỞ TK'!AR6</f>
        <v>2300205001001</v>
      </c>
      <c r="AI8" s="413"/>
      <c r="AJ8" s="413"/>
      <c r="AK8" s="413"/>
      <c r="AL8" s="413"/>
      <c r="AM8" s="413"/>
      <c r="AN8" s="413"/>
      <c r="AO8" s="413"/>
      <c r="AP8" s="413"/>
      <c r="AQ8" s="413"/>
      <c r="AR8" s="413"/>
      <c r="AS8" s="413"/>
      <c r="AT8" s="413"/>
      <c r="AU8" s="413"/>
      <c r="AV8" s="413"/>
      <c r="AW8" s="413"/>
      <c r="AX8" s="413"/>
      <c r="AY8" s="413"/>
      <c r="AZ8" s="413"/>
    </row>
    <row r="9" spans="1:75" ht="14.25" customHeight="1">
      <c r="AE9" s="93" t="s">
        <v>20599</v>
      </c>
      <c r="AF9" s="93"/>
      <c r="AG9" s="93"/>
      <c r="AH9" s="93"/>
      <c r="AI9" s="93"/>
      <c r="AJ9" s="414">
        <f>H4</f>
        <v>230020567867868</v>
      </c>
      <c r="AK9" s="415"/>
      <c r="AL9" s="415"/>
      <c r="AM9" s="415"/>
      <c r="AN9" s="415"/>
      <c r="AO9" s="415"/>
      <c r="AP9" s="415"/>
      <c r="AQ9" s="415"/>
      <c r="AR9" s="415"/>
      <c r="AS9" s="415"/>
      <c r="AT9" s="415"/>
      <c r="AU9" s="415"/>
      <c r="AV9" s="415"/>
      <c r="AW9" s="415"/>
      <c r="AX9" s="415"/>
      <c r="AY9" s="415"/>
      <c r="AZ9" s="415"/>
    </row>
    <row r="10" spans="1:75" ht="14.25" customHeight="1">
      <c r="AE10" s="93"/>
      <c r="AF10" s="93"/>
      <c r="AG10" s="93"/>
      <c r="AH10" s="93"/>
      <c r="AI10" s="93"/>
      <c r="AJ10" s="94"/>
      <c r="AK10" s="94"/>
      <c r="AL10" s="94"/>
      <c r="AM10" s="94"/>
      <c r="AN10" s="94"/>
      <c r="AO10" s="94"/>
      <c r="AP10" s="94"/>
      <c r="AQ10" s="94"/>
      <c r="AR10" s="94"/>
      <c r="AS10" s="94"/>
      <c r="AT10" s="94"/>
      <c r="AU10" s="94"/>
      <c r="AV10" s="94"/>
      <c r="AW10" s="94"/>
      <c r="AX10" s="94"/>
      <c r="AY10" s="94"/>
      <c r="AZ10" s="94"/>
    </row>
    <row r="11" spans="1:75" ht="14.25" customHeight="1">
      <c r="AE11" s="93"/>
      <c r="AF11" s="93"/>
      <c r="AG11" s="93"/>
      <c r="AH11" s="93"/>
      <c r="AI11" s="93"/>
      <c r="AJ11" s="94"/>
      <c r="AK11" s="94"/>
      <c r="AL11" s="94"/>
      <c r="AM11" s="94"/>
      <c r="AN11" s="94"/>
      <c r="AO11" s="94"/>
      <c r="AP11" s="94"/>
      <c r="AQ11" s="94"/>
      <c r="AR11" s="94"/>
      <c r="AS11" s="94"/>
      <c r="AT11" s="94"/>
      <c r="AU11" s="94"/>
      <c r="AV11" s="94"/>
      <c r="AW11" s="94"/>
      <c r="AX11" s="94"/>
      <c r="AY11" s="94"/>
      <c r="AZ11" s="94"/>
    </row>
    <row r="12" spans="1:75" ht="17.25" customHeight="1">
      <c r="A12" s="416" t="s">
        <v>20600</v>
      </c>
      <c r="B12" s="416"/>
      <c r="C12" s="416"/>
      <c r="D12" s="416"/>
      <c r="E12" s="416"/>
      <c r="F12" s="416"/>
      <c r="G12" s="416"/>
      <c r="H12" s="416"/>
      <c r="I12" s="416"/>
      <c r="J12" s="416"/>
      <c r="K12" s="416"/>
      <c r="L12" s="416"/>
      <c r="M12" s="416"/>
      <c r="N12" s="416"/>
      <c r="O12" s="416"/>
      <c r="P12" s="416"/>
      <c r="Q12" s="416"/>
      <c r="R12" s="416"/>
      <c r="S12" s="416"/>
      <c r="T12" s="416"/>
      <c r="U12" s="416"/>
      <c r="V12" s="416"/>
      <c r="W12" s="416"/>
      <c r="X12" s="416"/>
      <c r="Y12" s="416"/>
      <c r="Z12" s="416"/>
      <c r="AA12" s="416"/>
      <c r="AB12" s="416"/>
      <c r="AC12" s="416"/>
      <c r="AD12" s="416"/>
      <c r="AE12" s="416"/>
      <c r="AF12" s="416"/>
      <c r="AG12" s="416"/>
      <c r="AH12" s="416"/>
      <c r="AI12" s="416"/>
      <c r="AJ12" s="416"/>
      <c r="AK12" s="416"/>
      <c r="AL12" s="416"/>
      <c r="AM12" s="416"/>
      <c r="AN12" s="416"/>
      <c r="AO12" s="416"/>
      <c r="AP12" s="416"/>
      <c r="AQ12" s="416"/>
      <c r="AR12" s="416"/>
      <c r="AS12" s="416"/>
      <c r="AT12" s="416"/>
      <c r="AU12" s="416"/>
      <c r="AV12" s="416"/>
      <c r="AW12" s="416"/>
      <c r="AX12" s="416"/>
      <c r="AY12" s="416"/>
      <c r="AZ12" s="416"/>
    </row>
    <row r="13" spans="1:75" s="95" customFormat="1" ht="16.5" customHeight="1">
      <c r="A13" s="95" t="s">
        <v>20601</v>
      </c>
      <c r="BA13" s="96"/>
      <c r="BB13" s="96"/>
      <c r="BC13" s="96"/>
      <c r="BD13" s="96"/>
      <c r="BE13" s="96"/>
      <c r="BF13" s="96"/>
      <c r="BG13" s="96"/>
      <c r="BH13" s="96"/>
      <c r="BI13" s="96"/>
      <c r="BJ13" s="96"/>
      <c r="BK13" s="96"/>
      <c r="BL13" s="96"/>
      <c r="BM13" s="96"/>
      <c r="BN13" s="96"/>
      <c r="BO13" s="96"/>
      <c r="BP13" s="96"/>
      <c r="BQ13" s="96"/>
      <c r="BR13" s="96"/>
      <c r="BS13" s="96"/>
      <c r="BT13" s="96"/>
      <c r="BU13" s="96"/>
      <c r="BV13" s="96"/>
      <c r="BW13" s="96"/>
    </row>
    <row r="14" spans="1:75" s="95" customFormat="1" ht="16.5" customHeight="1">
      <c r="A14" s="95" t="s">
        <v>20602</v>
      </c>
      <c r="BA14" s="96"/>
      <c r="BB14" s="96"/>
      <c r="BC14" s="96"/>
      <c r="BD14" s="96"/>
      <c r="BE14" s="96"/>
      <c r="BF14" s="96"/>
      <c r="BG14" s="96"/>
      <c r="BH14" s="96"/>
      <c r="BI14" s="96"/>
      <c r="BJ14" s="96"/>
      <c r="BK14" s="96"/>
      <c r="BL14" s="96"/>
      <c r="BM14" s="96"/>
      <c r="BN14" s="96"/>
      <c r="BO14" s="96"/>
      <c r="BP14" s="96"/>
      <c r="BQ14" s="96"/>
      <c r="BR14" s="96"/>
      <c r="BS14" s="96"/>
      <c r="BT14" s="96"/>
      <c r="BU14" s="96"/>
      <c r="BV14" s="96"/>
      <c r="BW14" s="96"/>
    </row>
    <row r="15" spans="1:75" ht="16.5" customHeight="1">
      <c r="A15" s="410" t="str">
        <f ca="1">"          Hôm nay, ngày "&amp; DAY(NOW())&amp;" tháng "&amp; MONTH(NOW())&amp; " năm "&amp;YEAR(NOW())&amp;", tại Agribank chi nhánh tỉnh Hải Dương, chúng tôi gồm có:"</f>
        <v xml:space="preserve">          Hôm nay, ngày 29 tháng 3 năm 2018, tại Agribank chi nhánh tỉnh Hải Dương, chúng tôi gồm có:</v>
      </c>
      <c r="B15" s="410"/>
      <c r="C15" s="410"/>
      <c r="D15" s="410"/>
      <c r="E15" s="410"/>
      <c r="F15" s="410"/>
      <c r="G15" s="410"/>
      <c r="H15" s="410"/>
      <c r="I15" s="410"/>
      <c r="J15" s="410"/>
      <c r="K15" s="410"/>
      <c r="L15" s="410"/>
      <c r="M15" s="410"/>
      <c r="N15" s="410"/>
      <c r="O15" s="410"/>
      <c r="P15" s="410"/>
      <c r="Q15" s="410"/>
      <c r="R15" s="410"/>
      <c r="S15" s="410"/>
      <c r="T15" s="410"/>
      <c r="U15" s="410"/>
      <c r="V15" s="410"/>
      <c r="W15" s="410"/>
      <c r="X15" s="410"/>
      <c r="Y15" s="410"/>
      <c r="Z15" s="410"/>
      <c r="AA15" s="410"/>
      <c r="AB15" s="410"/>
      <c r="AC15" s="410"/>
      <c r="AD15" s="410"/>
      <c r="AE15" s="410"/>
      <c r="AF15" s="410"/>
      <c r="AG15" s="410"/>
      <c r="AH15" s="410"/>
      <c r="AI15" s="410"/>
      <c r="AJ15" s="410"/>
      <c r="AK15" s="410"/>
      <c r="AL15" s="410"/>
      <c r="AM15" s="410"/>
      <c r="AN15" s="410"/>
      <c r="AO15" s="410"/>
      <c r="AP15" s="410"/>
      <c r="AQ15" s="410"/>
      <c r="AR15" s="410"/>
      <c r="AS15" s="410"/>
      <c r="AT15" s="410"/>
      <c r="AU15" s="410"/>
      <c r="AV15" s="410"/>
      <c r="AW15" s="410"/>
      <c r="AX15" s="410"/>
      <c r="AY15" s="410"/>
      <c r="AZ15" s="410"/>
    </row>
    <row r="16" spans="1:75" ht="16.5" customHeight="1">
      <c r="A16" s="333" t="s">
        <v>20603</v>
      </c>
      <c r="B16" s="333"/>
      <c r="C16" s="333"/>
      <c r="D16" s="333"/>
      <c r="E16" s="333"/>
      <c r="F16" s="333"/>
      <c r="G16" s="333"/>
      <c r="H16" s="333"/>
      <c r="I16" s="333"/>
      <c r="J16" s="333"/>
      <c r="K16" s="333"/>
      <c r="L16" s="333"/>
      <c r="M16" s="333"/>
      <c r="N16" s="333"/>
      <c r="O16" s="333"/>
      <c r="P16" s="333"/>
      <c r="Q16" s="333"/>
      <c r="R16" s="333"/>
      <c r="S16" s="333"/>
      <c r="T16" s="333"/>
      <c r="U16" s="333"/>
      <c r="V16" s="333"/>
      <c r="W16" s="333"/>
      <c r="X16" s="333"/>
      <c r="Y16" s="333"/>
      <c r="Z16" s="333"/>
      <c r="AA16" s="333"/>
      <c r="AB16" s="333"/>
      <c r="AC16" s="333"/>
      <c r="AD16" s="333"/>
      <c r="AE16" s="333"/>
      <c r="AF16" s="333"/>
      <c r="AG16" s="333"/>
      <c r="AH16" s="333"/>
      <c r="AI16" s="333"/>
      <c r="AJ16" s="333"/>
      <c r="AK16" s="333"/>
      <c r="AL16" s="333"/>
      <c r="AM16" s="333"/>
      <c r="AN16" s="333"/>
      <c r="AO16" s="333"/>
      <c r="AP16" s="333"/>
      <c r="AQ16" s="333"/>
      <c r="AR16" s="333"/>
      <c r="AS16" s="333"/>
      <c r="AT16" s="333"/>
      <c r="AU16" s="333"/>
      <c r="AV16" s="333"/>
      <c r="AW16" s="333"/>
      <c r="AX16" s="333"/>
      <c r="AY16" s="333"/>
      <c r="AZ16" s="333"/>
    </row>
    <row r="17" spans="1:72" ht="16.5" customHeight="1">
      <c r="A17" s="410" t="str">
        <f>"          Họ và tên: "&amp;'MỞ TK'!S15</f>
        <v xml:space="preserve">          Họ và tên: Nguyễn Thị Mát</v>
      </c>
      <c r="B17" s="410"/>
      <c r="C17" s="410"/>
      <c r="D17" s="410"/>
      <c r="E17" s="410"/>
      <c r="F17" s="410"/>
      <c r="G17" s="410"/>
      <c r="H17" s="410"/>
      <c r="I17" s="410"/>
      <c r="J17" s="410"/>
      <c r="K17" s="410"/>
      <c r="L17" s="410"/>
      <c r="M17" s="410"/>
      <c r="N17" s="410"/>
      <c r="O17" s="410"/>
      <c r="P17" s="410"/>
      <c r="Q17" s="410"/>
      <c r="R17" s="410"/>
      <c r="S17" s="410"/>
      <c r="T17" s="410"/>
      <c r="U17" s="410"/>
      <c r="V17" s="410"/>
      <c r="W17" s="410"/>
      <c r="X17" s="410"/>
      <c r="Y17" s="410"/>
      <c r="Z17" s="410"/>
      <c r="AA17" s="91" t="str">
        <f>"Sinh ngày:"&amp;'MỞ TK'!F16</f>
        <v>Sinh ngày:18/11/1992</v>
      </c>
    </row>
    <row r="18" spans="1:72" ht="16.5" customHeight="1">
      <c r="A18" s="410" t="s">
        <v>20621</v>
      </c>
      <c r="B18" s="410"/>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0"/>
      <c r="AA18" s="91" t="str">
        <f>"Điện thoại: "&amp;'MỞ TK'!E20</f>
        <v>Điện thoại: 01689991811</v>
      </c>
    </row>
    <row r="19" spans="1:72" ht="16.5" customHeight="1">
      <c r="A19" s="91" t="str">
        <f>"          Chủ tài khoản số: "&amp;H4</f>
        <v xml:space="preserve">          Chủ tài khoản số: 230020567867868</v>
      </c>
      <c r="D19" s="100"/>
    </row>
    <row r="20" spans="1:72" s="1" customFormat="1" ht="15">
      <c r="A20" s="109" t="s">
        <v>20620</v>
      </c>
      <c r="B20" s="85"/>
      <c r="C20" s="85"/>
      <c r="D20" s="85"/>
      <c r="E20" s="85"/>
      <c r="F20" s="85"/>
      <c r="G20" s="85"/>
      <c r="H20" s="85"/>
      <c r="I20" s="85"/>
      <c r="J20" s="407" t="str">
        <f>'MỞ TK'!L18</f>
        <v>030192000157</v>
      </c>
      <c r="K20" s="407"/>
      <c r="L20" s="407"/>
      <c r="M20" s="407"/>
      <c r="N20" s="407"/>
      <c r="O20" s="407"/>
      <c r="P20" s="407"/>
      <c r="Q20" s="407"/>
      <c r="R20" s="162"/>
      <c r="S20" s="86" t="s">
        <v>23</v>
      </c>
      <c r="U20" s="86"/>
      <c r="V20" s="86"/>
      <c r="W20" s="86"/>
      <c r="X20" s="231" t="str">
        <f>RIGHT([1]cif!$AI$2,2)&amp;"/"&amp;MID([1]cif!$AI$2,5,2)&amp;"/"&amp;LEFT([1]cif!$AI$2,4)</f>
        <v>22/09/2015</v>
      </c>
      <c r="Y20" s="231"/>
      <c r="Z20" s="231"/>
      <c r="AA20" s="231"/>
      <c r="AB20" s="231"/>
      <c r="AC20" s="231"/>
      <c r="AD20" s="52" t="s">
        <v>24</v>
      </c>
      <c r="AE20" s="12"/>
      <c r="AH20" s="367" t="str">
        <f>'MỞ TK'!AH18:AZ18</f>
        <v>Cục CS ĐKQL cư trú DLQG về dân cư</v>
      </c>
      <c r="AI20" s="367"/>
      <c r="AJ20" s="367"/>
      <c r="AK20" s="367"/>
      <c r="AL20" s="367"/>
      <c r="AM20" s="367"/>
      <c r="AN20" s="367"/>
      <c r="AO20" s="367"/>
      <c r="AP20" s="367"/>
      <c r="AQ20" s="367"/>
      <c r="AR20" s="367"/>
      <c r="AS20" s="367"/>
      <c r="AT20" s="367"/>
      <c r="AU20" s="367"/>
      <c r="AV20" s="367"/>
      <c r="AW20" s="367"/>
      <c r="AX20" s="367"/>
      <c r="AY20" s="367"/>
      <c r="AZ20" s="367"/>
      <c r="BA20" s="63"/>
      <c r="BB20" s="63"/>
      <c r="BC20" s="63"/>
      <c r="BD20" s="63"/>
      <c r="BE20" s="63"/>
      <c r="BF20" s="63"/>
      <c r="BG20" s="63"/>
      <c r="BH20" s="63"/>
      <c r="BI20" s="63"/>
      <c r="BJ20" s="63"/>
      <c r="BK20" s="63"/>
      <c r="BL20" s="63"/>
      <c r="BM20" s="63"/>
      <c r="BN20" s="63"/>
      <c r="BO20" s="53"/>
      <c r="BP20" s="53"/>
      <c r="BQ20" s="53"/>
      <c r="BR20" s="53"/>
      <c r="BS20" s="53"/>
      <c r="BT20" s="53"/>
    </row>
    <row r="21" spans="1:72" ht="16.5" customHeight="1">
      <c r="A21" s="91" t="str">
        <f>"          Địa chỉ thường trú: "&amp;'MỞ TK'!Z21</f>
        <v xml:space="preserve">          Địa chỉ thường trú: TP Hải Dương, , </v>
      </c>
    </row>
    <row r="22" spans="1:72" ht="16.5" customHeight="1">
      <c r="A22" s="97" t="s">
        <v>20604</v>
      </c>
    </row>
    <row r="23" spans="1:72" ht="16.5" customHeight="1">
      <c r="A23" s="91" t="s">
        <v>20605</v>
      </c>
    </row>
    <row r="24" spans="1:72" ht="16.5" customHeight="1">
      <c r="A24" s="91" t="s">
        <v>20606</v>
      </c>
    </row>
    <row r="25" spans="1:72" ht="16.5" customHeight="1">
      <c r="A25" s="91" t="s">
        <v>20607</v>
      </c>
    </row>
    <row r="26" spans="1:72" ht="16.5" customHeight="1">
      <c r="A26" s="91" t="s">
        <v>20608</v>
      </c>
    </row>
    <row r="27" spans="1:72" ht="16.5" customHeight="1">
      <c r="A27" s="91" t="s">
        <v>20609</v>
      </c>
    </row>
    <row r="28" spans="1:72" ht="16.5" customHeight="1">
      <c r="A28" s="97" t="s">
        <v>20610</v>
      </c>
    </row>
    <row r="29" spans="1:72" ht="16.5" customHeight="1">
      <c r="A29" s="408" t="str">
        <f>"          Bên A ủy quyền cho Bên B được tự động mua ngoại tệ từ nguồn tiền kiều hối chuyển về theo tỷ giá tại thời điểm hạch toán, thu phí dịch vụ theo biểu phí hiện hành do Agribank tỉnh Hải Dương quy định và ghi có số tiền nội tệ vào tài khoản số "&amp;H4&amp;" của Bên A mở tại Agribank chi nhánh tỉnh Hải Dương."</f>
        <v xml:space="preserve">          Bên A ủy quyền cho Bên B được tự động mua ngoại tệ từ nguồn tiền kiều hối chuyển về theo tỷ giá tại thời điểm hạch toán, thu phí dịch vụ theo biểu phí hiện hành do Agribank tỉnh Hải Dương quy định và ghi có số tiền nội tệ vào tài khoản số 230020567867868 của Bên A mở tại Agribank chi nhánh tỉnh Hải Dương.</v>
      </c>
      <c r="B29" s="408"/>
      <c r="C29" s="408"/>
      <c r="D29" s="408"/>
      <c r="E29" s="408"/>
      <c r="F29" s="408"/>
      <c r="G29" s="408"/>
      <c r="H29" s="408"/>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8"/>
      <c r="AF29" s="408"/>
      <c r="AG29" s="408"/>
      <c r="AH29" s="408"/>
      <c r="AI29" s="408"/>
      <c r="AJ29" s="408"/>
      <c r="AK29" s="408"/>
      <c r="AL29" s="408"/>
      <c r="AM29" s="408"/>
      <c r="AN29" s="408"/>
      <c r="AO29" s="408"/>
      <c r="AP29" s="408"/>
      <c r="AQ29" s="408"/>
      <c r="AR29" s="408"/>
      <c r="AS29" s="408"/>
      <c r="AT29" s="408"/>
      <c r="AU29" s="408"/>
      <c r="AV29" s="408"/>
      <c r="AW29" s="408"/>
      <c r="AX29" s="408"/>
      <c r="AY29" s="408"/>
      <c r="AZ29" s="408"/>
    </row>
    <row r="30" spans="1:72" ht="16.5" customHeight="1">
      <c r="A30" s="408"/>
      <c r="B30" s="408"/>
      <c r="C30" s="408"/>
      <c r="D30" s="408"/>
      <c r="E30" s="408"/>
      <c r="F30" s="408"/>
      <c r="G30" s="408"/>
      <c r="H30" s="408"/>
      <c r="I30" s="408"/>
      <c r="J30" s="408"/>
      <c r="K30" s="408"/>
      <c r="L30" s="408"/>
      <c r="M30" s="408"/>
      <c r="N30" s="408"/>
      <c r="O30" s="408"/>
      <c r="P30" s="408"/>
      <c r="Q30" s="408"/>
      <c r="R30" s="408"/>
      <c r="S30" s="408"/>
      <c r="T30" s="408"/>
      <c r="U30" s="408"/>
      <c r="V30" s="408"/>
      <c r="W30" s="408"/>
      <c r="X30" s="408"/>
      <c r="Y30" s="408"/>
      <c r="Z30" s="408"/>
      <c r="AA30" s="408"/>
      <c r="AB30" s="408"/>
      <c r="AC30" s="408"/>
      <c r="AD30" s="408"/>
      <c r="AE30" s="408"/>
      <c r="AF30" s="408"/>
      <c r="AG30" s="408"/>
      <c r="AH30" s="408"/>
      <c r="AI30" s="408"/>
      <c r="AJ30" s="408"/>
      <c r="AK30" s="408"/>
      <c r="AL30" s="408"/>
      <c r="AM30" s="408"/>
      <c r="AN30" s="408"/>
      <c r="AO30" s="408"/>
      <c r="AP30" s="408"/>
      <c r="AQ30" s="408"/>
      <c r="AR30" s="408"/>
      <c r="AS30" s="408"/>
      <c r="AT30" s="408"/>
      <c r="AU30" s="408"/>
      <c r="AV30" s="408"/>
      <c r="AW30" s="408"/>
      <c r="AX30" s="408"/>
      <c r="AY30" s="408"/>
      <c r="AZ30" s="408"/>
    </row>
    <row r="31" spans="1:72" ht="13.5" customHeight="1">
      <c r="A31" s="408"/>
      <c r="B31" s="408"/>
      <c r="C31" s="408"/>
      <c r="D31" s="408"/>
      <c r="E31" s="408"/>
      <c r="F31" s="408"/>
      <c r="G31" s="408"/>
      <c r="H31" s="408"/>
      <c r="I31" s="408"/>
      <c r="J31" s="408"/>
      <c r="K31" s="408"/>
      <c r="L31" s="408"/>
      <c r="M31" s="408"/>
      <c r="N31" s="408"/>
      <c r="O31" s="408"/>
      <c r="P31" s="408"/>
      <c r="Q31" s="408"/>
      <c r="R31" s="408"/>
      <c r="S31" s="408"/>
      <c r="T31" s="408"/>
      <c r="U31" s="408"/>
      <c r="V31" s="408"/>
      <c r="W31" s="408"/>
      <c r="X31" s="408"/>
      <c r="Y31" s="408"/>
      <c r="Z31" s="408"/>
      <c r="AA31" s="408"/>
      <c r="AB31" s="408"/>
      <c r="AC31" s="408"/>
      <c r="AD31" s="408"/>
      <c r="AE31" s="408"/>
      <c r="AF31" s="408"/>
      <c r="AG31" s="408"/>
      <c r="AH31" s="408"/>
      <c r="AI31" s="408"/>
      <c r="AJ31" s="408"/>
      <c r="AK31" s="408"/>
      <c r="AL31" s="408"/>
      <c r="AM31" s="408"/>
      <c r="AN31" s="408"/>
      <c r="AO31" s="408"/>
      <c r="AP31" s="408"/>
      <c r="AQ31" s="408"/>
      <c r="AR31" s="408"/>
      <c r="AS31" s="408"/>
      <c r="AT31" s="408"/>
      <c r="AU31" s="408"/>
      <c r="AV31" s="408"/>
      <c r="AW31" s="408"/>
      <c r="AX31" s="408"/>
      <c r="AY31" s="408"/>
      <c r="AZ31" s="408"/>
    </row>
    <row r="32" spans="1:72" ht="14.25" customHeight="1">
      <c r="A32" s="97" t="s">
        <v>20611</v>
      </c>
    </row>
    <row r="33" spans="1:52" ht="12.75" customHeight="1">
      <c r="A33" s="409" t="str">
        <f ca="1">"          Từ ngày "&amp;TEXT(TODAY(),"DD/MM/YYYY")&amp;" cho đến khi Agribank tỉnh Hải Dương nhận được xác nhận hợp lệ đối với văn bản về việc hủy/chấm dứt/thay đổi việc ủy quyền và không bị giới hạn hiệu lực bởi thời hạn (01) năm theo quy định tại Điều 140 Bộ luật dân sự."</f>
        <v xml:space="preserve">          Từ ngày 29/03/2018 cho đến khi Agribank tỉnh Hải Dương nhận được xác nhận hợp lệ đối với văn bản về việc hủy/chấm dứt/thay đổi việc ủy quyền và không bị giới hạn hiệu lực bởi thời hạn (01) năm theo quy định tại Điều 140 Bộ luật dân sự.</v>
      </c>
      <c r="B33" s="409"/>
      <c r="C33" s="409"/>
      <c r="D33" s="409"/>
      <c r="E33" s="409"/>
      <c r="F33" s="409"/>
      <c r="G33" s="409"/>
      <c r="H33" s="409"/>
      <c r="I33" s="409"/>
      <c r="J33" s="409"/>
      <c r="K33" s="409"/>
      <c r="L33" s="409"/>
      <c r="M33" s="409"/>
      <c r="N33" s="409"/>
      <c r="O33" s="409"/>
      <c r="P33" s="409"/>
      <c r="Q33" s="409"/>
      <c r="R33" s="409"/>
      <c r="S33" s="409"/>
      <c r="T33" s="409"/>
      <c r="U33" s="409"/>
      <c r="V33" s="409"/>
      <c r="W33" s="409"/>
      <c r="X33" s="409"/>
      <c r="Y33" s="409"/>
      <c r="Z33" s="409"/>
      <c r="AA33" s="409"/>
      <c r="AB33" s="409"/>
      <c r="AC33" s="409"/>
      <c r="AD33" s="409"/>
      <c r="AE33" s="409"/>
      <c r="AF33" s="409"/>
      <c r="AG33" s="409"/>
      <c r="AH33" s="409"/>
      <c r="AI33" s="409"/>
      <c r="AJ33" s="409"/>
      <c r="AK33" s="409"/>
      <c r="AL33" s="409"/>
      <c r="AM33" s="409"/>
      <c r="AN33" s="409"/>
      <c r="AO33" s="409"/>
      <c r="AP33" s="409"/>
      <c r="AQ33" s="409"/>
      <c r="AR33" s="409"/>
      <c r="AS33" s="409"/>
      <c r="AT33" s="409"/>
      <c r="AU33" s="409"/>
      <c r="AV33" s="409"/>
      <c r="AW33" s="409"/>
      <c r="AX33" s="409"/>
      <c r="AY33" s="409"/>
      <c r="AZ33" s="409"/>
    </row>
    <row r="34" spans="1:52" ht="16.5" customHeight="1">
      <c r="A34" s="409"/>
      <c r="B34" s="409"/>
      <c r="C34" s="409"/>
      <c r="D34" s="409"/>
      <c r="E34" s="409"/>
      <c r="F34" s="409"/>
      <c r="G34" s="409"/>
      <c r="H34" s="409"/>
      <c r="I34" s="409"/>
      <c r="J34" s="409"/>
      <c r="K34" s="409"/>
      <c r="L34" s="409"/>
      <c r="M34" s="409"/>
      <c r="N34" s="409"/>
      <c r="O34" s="409"/>
      <c r="P34" s="409"/>
      <c r="Q34" s="409"/>
      <c r="R34" s="409"/>
      <c r="S34" s="409"/>
      <c r="T34" s="409"/>
      <c r="U34" s="409"/>
      <c r="V34" s="409"/>
      <c r="W34" s="409"/>
      <c r="X34" s="409"/>
      <c r="Y34" s="409"/>
      <c r="Z34" s="409"/>
      <c r="AA34" s="409"/>
      <c r="AB34" s="409"/>
      <c r="AC34" s="409"/>
      <c r="AD34" s="409"/>
      <c r="AE34" s="409"/>
      <c r="AF34" s="409"/>
      <c r="AG34" s="409"/>
      <c r="AH34" s="409"/>
      <c r="AI34" s="409"/>
      <c r="AJ34" s="409"/>
      <c r="AK34" s="409"/>
      <c r="AL34" s="409"/>
      <c r="AM34" s="409"/>
      <c r="AN34" s="409"/>
      <c r="AO34" s="409"/>
      <c r="AP34" s="409"/>
      <c r="AQ34" s="409"/>
      <c r="AR34" s="409"/>
      <c r="AS34" s="409"/>
      <c r="AT34" s="409"/>
      <c r="AU34" s="409"/>
      <c r="AV34" s="409"/>
      <c r="AW34" s="409"/>
      <c r="AX34" s="409"/>
      <c r="AY34" s="409"/>
      <c r="AZ34" s="409"/>
    </row>
    <row r="35" spans="1:52" ht="16.5" customHeight="1">
      <c r="A35" s="409"/>
      <c r="B35" s="409"/>
      <c r="C35" s="409"/>
      <c r="D35" s="409"/>
      <c r="E35" s="409"/>
      <c r="F35" s="409"/>
      <c r="G35" s="409"/>
      <c r="H35" s="409"/>
      <c r="I35" s="409"/>
      <c r="J35" s="409"/>
      <c r="K35" s="409"/>
      <c r="L35" s="409"/>
      <c r="M35" s="409"/>
      <c r="N35" s="409"/>
      <c r="O35" s="409"/>
      <c r="P35" s="409"/>
      <c r="Q35" s="409"/>
      <c r="R35" s="409"/>
      <c r="S35" s="409"/>
      <c r="T35" s="409"/>
      <c r="U35" s="409"/>
      <c r="V35" s="409"/>
      <c r="W35" s="409"/>
      <c r="X35" s="409"/>
      <c r="Y35" s="409"/>
      <c r="Z35" s="409"/>
      <c r="AA35" s="409"/>
      <c r="AB35" s="409"/>
      <c r="AC35" s="409"/>
      <c r="AD35" s="409"/>
      <c r="AE35" s="409"/>
      <c r="AF35" s="409"/>
      <c r="AG35" s="409"/>
      <c r="AH35" s="409"/>
      <c r="AI35" s="409"/>
      <c r="AJ35" s="409"/>
      <c r="AK35" s="409"/>
      <c r="AL35" s="409"/>
      <c r="AM35" s="409"/>
      <c r="AN35" s="409"/>
      <c r="AO35" s="409"/>
      <c r="AP35" s="409"/>
      <c r="AQ35" s="409"/>
      <c r="AR35" s="409"/>
      <c r="AS35" s="409"/>
      <c r="AT35" s="409"/>
      <c r="AU35" s="409"/>
      <c r="AV35" s="409"/>
      <c r="AW35" s="409"/>
      <c r="AX35" s="409"/>
      <c r="AY35" s="409"/>
      <c r="AZ35" s="409"/>
    </row>
    <row r="36" spans="1:52" ht="16.5" customHeight="1">
      <c r="A36" s="97" t="s">
        <v>20612</v>
      </c>
    </row>
    <row r="37" spans="1:52" ht="16.5" customHeight="1">
      <c r="A37" s="91" t="s">
        <v>20613</v>
      </c>
    </row>
    <row r="38" spans="1:52" ht="16.5" customHeight="1">
      <c r="A38" s="409" t="s">
        <v>20614</v>
      </c>
      <c r="B38" s="409"/>
      <c r="C38" s="409"/>
      <c r="D38" s="409"/>
      <c r="E38" s="409"/>
      <c r="F38" s="409"/>
      <c r="G38" s="409"/>
      <c r="H38" s="409"/>
      <c r="I38" s="409"/>
      <c r="J38" s="409"/>
      <c r="K38" s="409"/>
      <c r="L38" s="409"/>
      <c r="M38" s="409"/>
      <c r="N38" s="409"/>
      <c r="O38" s="409"/>
      <c r="P38" s="409"/>
      <c r="Q38" s="409"/>
      <c r="R38" s="409"/>
      <c r="S38" s="409"/>
      <c r="T38" s="409"/>
      <c r="U38" s="409"/>
      <c r="V38" s="409"/>
      <c r="W38" s="409"/>
      <c r="X38" s="409"/>
      <c r="Y38" s="409"/>
      <c r="Z38" s="409"/>
      <c r="AA38" s="409"/>
      <c r="AB38" s="409"/>
      <c r="AC38" s="409"/>
      <c r="AD38" s="409"/>
      <c r="AE38" s="409"/>
      <c r="AF38" s="409"/>
      <c r="AG38" s="409"/>
      <c r="AH38" s="409"/>
      <c r="AI38" s="409"/>
      <c r="AJ38" s="409"/>
      <c r="AK38" s="409"/>
      <c r="AL38" s="409"/>
      <c r="AM38" s="409"/>
      <c r="AN38" s="409"/>
      <c r="AO38" s="409"/>
      <c r="AP38" s="409"/>
      <c r="AQ38" s="409"/>
      <c r="AR38" s="409"/>
      <c r="AS38" s="409"/>
      <c r="AT38" s="409"/>
      <c r="AU38" s="409"/>
      <c r="AV38" s="409"/>
      <c r="AW38" s="409"/>
      <c r="AX38" s="409"/>
      <c r="AY38" s="409"/>
      <c r="AZ38" s="409"/>
    </row>
    <row r="39" spans="1:52" ht="13.5" customHeight="1">
      <c r="A39" s="409"/>
      <c r="B39" s="409"/>
      <c r="C39" s="409"/>
      <c r="D39" s="409"/>
      <c r="E39" s="409"/>
      <c r="F39" s="409"/>
      <c r="G39" s="409"/>
      <c r="H39" s="409"/>
      <c r="I39" s="409"/>
      <c r="J39" s="409"/>
      <c r="K39" s="409"/>
      <c r="L39" s="409"/>
      <c r="M39" s="409"/>
      <c r="N39" s="409"/>
      <c r="O39" s="409"/>
      <c r="P39" s="409"/>
      <c r="Q39" s="409"/>
      <c r="R39" s="409"/>
      <c r="S39" s="409"/>
      <c r="T39" s="409"/>
      <c r="U39" s="409"/>
      <c r="V39" s="409"/>
      <c r="W39" s="409"/>
      <c r="X39" s="409"/>
      <c r="Y39" s="409"/>
      <c r="Z39" s="409"/>
      <c r="AA39" s="409"/>
      <c r="AB39" s="409"/>
      <c r="AC39" s="409"/>
      <c r="AD39" s="409"/>
      <c r="AE39" s="409"/>
      <c r="AF39" s="409"/>
      <c r="AG39" s="409"/>
      <c r="AH39" s="409"/>
      <c r="AI39" s="409"/>
      <c r="AJ39" s="409"/>
      <c r="AK39" s="409"/>
      <c r="AL39" s="409"/>
      <c r="AM39" s="409"/>
      <c r="AN39" s="409"/>
      <c r="AO39" s="409"/>
      <c r="AP39" s="409"/>
      <c r="AQ39" s="409"/>
      <c r="AR39" s="409"/>
      <c r="AS39" s="409"/>
      <c r="AT39" s="409"/>
      <c r="AU39" s="409"/>
      <c r="AV39" s="409"/>
      <c r="AW39" s="409"/>
      <c r="AX39" s="409"/>
      <c r="AY39" s="409"/>
      <c r="AZ39" s="409"/>
    </row>
    <row r="40" spans="1:52" ht="16.5" customHeight="1">
      <c r="A40" s="409" t="s">
        <v>20615</v>
      </c>
      <c r="B40" s="409"/>
      <c r="C40" s="409"/>
      <c r="D40" s="409"/>
      <c r="E40" s="409"/>
      <c r="F40" s="409"/>
      <c r="G40" s="409"/>
      <c r="H40" s="409"/>
      <c r="I40" s="409"/>
      <c r="J40" s="409"/>
      <c r="K40" s="409"/>
      <c r="L40" s="409"/>
      <c r="M40" s="409"/>
      <c r="N40" s="409"/>
      <c r="O40" s="409"/>
      <c r="P40" s="409"/>
      <c r="Q40" s="409"/>
      <c r="R40" s="409"/>
      <c r="S40" s="409"/>
      <c r="T40" s="409"/>
      <c r="U40" s="409"/>
      <c r="V40" s="409"/>
      <c r="W40" s="409"/>
      <c r="X40" s="409"/>
      <c r="Y40" s="409"/>
      <c r="Z40" s="409"/>
      <c r="AA40" s="409"/>
      <c r="AB40" s="409"/>
      <c r="AC40" s="409"/>
      <c r="AD40" s="409"/>
      <c r="AE40" s="409"/>
      <c r="AF40" s="409"/>
      <c r="AG40" s="409"/>
      <c r="AH40" s="409"/>
      <c r="AI40" s="409"/>
      <c r="AJ40" s="409"/>
      <c r="AK40" s="409"/>
      <c r="AL40" s="409"/>
      <c r="AM40" s="409"/>
      <c r="AN40" s="409"/>
      <c r="AO40" s="409"/>
      <c r="AP40" s="409"/>
      <c r="AQ40" s="409"/>
      <c r="AR40" s="409"/>
      <c r="AS40" s="409"/>
      <c r="AT40" s="409"/>
      <c r="AU40" s="409"/>
      <c r="AV40" s="409"/>
      <c r="AW40" s="409"/>
      <c r="AX40" s="409"/>
      <c r="AY40" s="409"/>
      <c r="AZ40" s="409"/>
    </row>
    <row r="41" spans="1:52" ht="16.5" customHeight="1">
      <c r="A41" s="409"/>
      <c r="B41" s="409"/>
      <c r="C41" s="409"/>
      <c r="D41" s="409"/>
      <c r="E41" s="409"/>
      <c r="F41" s="409"/>
      <c r="G41" s="409"/>
      <c r="H41" s="409"/>
      <c r="I41" s="409"/>
      <c r="J41" s="409"/>
      <c r="K41" s="409"/>
      <c r="L41" s="409"/>
      <c r="M41" s="409"/>
      <c r="N41" s="409"/>
      <c r="O41" s="409"/>
      <c r="P41" s="409"/>
      <c r="Q41" s="409"/>
      <c r="R41" s="409"/>
      <c r="S41" s="409"/>
      <c r="T41" s="409"/>
      <c r="U41" s="409"/>
      <c r="V41" s="409"/>
      <c r="W41" s="409"/>
      <c r="X41" s="409"/>
      <c r="Y41" s="409"/>
      <c r="Z41" s="409"/>
      <c r="AA41" s="409"/>
      <c r="AB41" s="409"/>
      <c r="AC41" s="409"/>
      <c r="AD41" s="409"/>
      <c r="AE41" s="409"/>
      <c r="AF41" s="409"/>
      <c r="AG41" s="409"/>
      <c r="AH41" s="409"/>
      <c r="AI41" s="409"/>
      <c r="AJ41" s="409"/>
      <c r="AK41" s="409"/>
      <c r="AL41" s="409"/>
      <c r="AM41" s="409"/>
      <c r="AN41" s="409"/>
      <c r="AO41" s="409"/>
      <c r="AP41" s="409"/>
      <c r="AQ41" s="409"/>
      <c r="AR41" s="409"/>
      <c r="AS41" s="409"/>
      <c r="AT41" s="409"/>
      <c r="AU41" s="409"/>
      <c r="AV41" s="409"/>
      <c r="AW41" s="409"/>
      <c r="AX41" s="409"/>
      <c r="AY41" s="409"/>
      <c r="AZ41" s="409"/>
    </row>
    <row r="42" spans="1:52" ht="16.5" customHeight="1">
      <c r="A42" s="91" t="s">
        <v>20616</v>
      </c>
    </row>
    <row r="43" spans="1:52" ht="16.5" customHeight="1"/>
    <row r="44" spans="1:52" ht="16.5" customHeight="1">
      <c r="A44" s="249" t="s">
        <v>20617</v>
      </c>
      <c r="B44" s="249"/>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c r="AA44" s="249" t="s">
        <v>20618</v>
      </c>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row>
    <row r="45" spans="1:52" ht="16.5" customHeight="1">
      <c r="A45" s="229" t="s">
        <v>20619</v>
      </c>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t="s">
        <v>20619</v>
      </c>
      <c r="AB45" s="229"/>
      <c r="AC45" s="229"/>
      <c r="AD45" s="229"/>
      <c r="AE45" s="229"/>
      <c r="AF45" s="229"/>
      <c r="AG45" s="229"/>
      <c r="AH45" s="229"/>
      <c r="AI45" s="229"/>
      <c r="AJ45" s="229"/>
      <c r="AK45" s="229"/>
      <c r="AL45" s="229"/>
      <c r="AM45" s="229"/>
      <c r="AN45" s="229"/>
      <c r="AO45" s="229"/>
      <c r="AP45" s="229"/>
      <c r="AQ45" s="229"/>
      <c r="AR45" s="229"/>
      <c r="AS45" s="229"/>
      <c r="AT45" s="229"/>
      <c r="AU45" s="229"/>
      <c r="AV45" s="229"/>
      <c r="AW45" s="229"/>
      <c r="AX45" s="229"/>
      <c r="AY45" s="229"/>
      <c r="AZ45" s="229"/>
    </row>
    <row r="46" spans="1:52" ht="16.5" customHeight="1"/>
    <row r="47" spans="1:52" ht="16.5" customHeight="1"/>
    <row r="48" spans="1:52"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5.75" customHeight="1"/>
    <row r="88" ht="15.75" customHeight="1"/>
    <row r="89" ht="15.75" customHeight="1"/>
    <row r="90" ht="15.75" customHeight="1"/>
  </sheetData>
  <mergeCells count="21">
    <mergeCell ref="A45:Z45"/>
    <mergeCell ref="AA45:AZ45"/>
    <mergeCell ref="A18:Z18"/>
    <mergeCell ref="A1:AZ3"/>
    <mergeCell ref="A4:G4"/>
    <mergeCell ref="H4:AY4"/>
    <mergeCell ref="A15:AZ15"/>
    <mergeCell ref="AH8:AZ8"/>
    <mergeCell ref="AJ9:AZ9"/>
    <mergeCell ref="A12:AZ12"/>
    <mergeCell ref="A16:AZ16"/>
    <mergeCell ref="A17:Z17"/>
    <mergeCell ref="X20:AC20"/>
    <mergeCell ref="AH20:AZ20"/>
    <mergeCell ref="A44:Z44"/>
    <mergeCell ref="J20:Q20"/>
    <mergeCell ref="AA44:AZ44"/>
    <mergeCell ref="A29:AZ31"/>
    <mergeCell ref="A33:AZ35"/>
    <mergeCell ref="A38:AZ39"/>
    <mergeCell ref="A40:AZ41"/>
  </mergeCells>
  <pageMargins left="1" right="0.3" top="1" bottom="1" header="0.5" footer="0.5"/>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75"/>
  <sheetViews>
    <sheetView workbookViewId="0">
      <selection activeCell="F119" sqref="F119"/>
    </sheetView>
  </sheetViews>
  <sheetFormatPr defaultRowHeight="12.75"/>
  <cols>
    <col min="1" max="1" width="4" style="72" bestFit="1" customWidth="1"/>
    <col min="2" max="2" width="8.7109375" style="72" bestFit="1" customWidth="1"/>
    <col min="3" max="3" width="14.28515625" style="72" bestFit="1" customWidth="1"/>
    <col min="4" max="4" width="14" style="79" bestFit="1" customWidth="1"/>
    <col min="5" max="5" width="5.7109375" style="80" bestFit="1" customWidth="1"/>
    <col min="6" max="6" width="20.85546875" style="80" bestFit="1" customWidth="1"/>
    <col min="7" max="7" width="18.42578125" style="81" bestFit="1" customWidth="1"/>
    <col min="8" max="8" width="6" style="82" bestFit="1" customWidth="1"/>
    <col min="9" max="9" width="23.42578125" style="82" bestFit="1" customWidth="1"/>
    <col min="10" max="10" width="23.7109375" style="77" bestFit="1" customWidth="1"/>
    <col min="11" max="11" width="9.28515625" style="77" bestFit="1" customWidth="1"/>
    <col min="12" max="12" width="27.7109375" style="77" bestFit="1" customWidth="1"/>
    <col min="13" max="256" width="9.140625" style="78"/>
    <col min="257" max="257" width="4" style="78" bestFit="1" customWidth="1"/>
    <col min="258" max="258" width="8.7109375" style="78" bestFit="1" customWidth="1"/>
    <col min="259" max="259" width="14.28515625" style="78" bestFit="1" customWidth="1"/>
    <col min="260" max="260" width="14" style="78" bestFit="1" customWidth="1"/>
    <col min="261" max="261" width="5.7109375" style="78" bestFit="1" customWidth="1"/>
    <col min="262" max="262" width="20.85546875" style="78" bestFit="1" customWidth="1"/>
    <col min="263" max="263" width="18.42578125" style="78" bestFit="1" customWidth="1"/>
    <col min="264" max="264" width="6" style="78" bestFit="1" customWidth="1"/>
    <col min="265" max="265" width="23.42578125" style="78" bestFit="1" customWidth="1"/>
    <col min="266" max="266" width="23.7109375" style="78" bestFit="1" customWidth="1"/>
    <col min="267" max="267" width="9.28515625" style="78" bestFit="1" customWidth="1"/>
    <col min="268" max="268" width="27.7109375" style="78" bestFit="1" customWidth="1"/>
    <col min="269" max="512" width="9.140625" style="78"/>
    <col min="513" max="513" width="4" style="78" bestFit="1" customWidth="1"/>
    <col min="514" max="514" width="8.7109375" style="78" bestFit="1" customWidth="1"/>
    <col min="515" max="515" width="14.28515625" style="78" bestFit="1" customWidth="1"/>
    <col min="516" max="516" width="14" style="78" bestFit="1" customWidth="1"/>
    <col min="517" max="517" width="5.7109375" style="78" bestFit="1" customWidth="1"/>
    <col min="518" max="518" width="20.85546875" style="78" bestFit="1" customWidth="1"/>
    <col min="519" max="519" width="18.42578125" style="78" bestFit="1" customWidth="1"/>
    <col min="520" max="520" width="6" style="78" bestFit="1" customWidth="1"/>
    <col min="521" max="521" width="23.42578125" style="78" bestFit="1" customWidth="1"/>
    <col min="522" max="522" width="23.7109375" style="78" bestFit="1" customWidth="1"/>
    <col min="523" max="523" width="9.28515625" style="78" bestFit="1" customWidth="1"/>
    <col min="524" max="524" width="27.7109375" style="78" bestFit="1" customWidth="1"/>
    <col min="525" max="768" width="9.140625" style="78"/>
    <col min="769" max="769" width="4" style="78" bestFit="1" customWidth="1"/>
    <col min="770" max="770" width="8.7109375" style="78" bestFit="1" customWidth="1"/>
    <col min="771" max="771" width="14.28515625" style="78" bestFit="1" customWidth="1"/>
    <col min="772" max="772" width="14" style="78" bestFit="1" customWidth="1"/>
    <col min="773" max="773" width="5.7109375" style="78" bestFit="1" customWidth="1"/>
    <col min="774" max="774" width="20.85546875" style="78" bestFit="1" customWidth="1"/>
    <col min="775" max="775" width="18.42578125" style="78" bestFit="1" customWidth="1"/>
    <col min="776" max="776" width="6" style="78" bestFit="1" customWidth="1"/>
    <col min="777" max="777" width="23.42578125" style="78" bestFit="1" customWidth="1"/>
    <col min="778" max="778" width="23.7109375" style="78" bestFit="1" customWidth="1"/>
    <col min="779" max="779" width="9.28515625" style="78" bestFit="1" customWidth="1"/>
    <col min="780" max="780" width="27.7109375" style="78" bestFit="1" customWidth="1"/>
    <col min="781" max="1024" width="9.140625" style="78"/>
    <col min="1025" max="1025" width="4" style="78" bestFit="1" customWidth="1"/>
    <col min="1026" max="1026" width="8.7109375" style="78" bestFit="1" customWidth="1"/>
    <col min="1027" max="1027" width="14.28515625" style="78" bestFit="1" customWidth="1"/>
    <col min="1028" max="1028" width="14" style="78" bestFit="1" customWidth="1"/>
    <col min="1029" max="1029" width="5.7109375" style="78" bestFit="1" customWidth="1"/>
    <col min="1030" max="1030" width="20.85546875" style="78" bestFit="1" customWidth="1"/>
    <col min="1031" max="1031" width="18.42578125" style="78" bestFit="1" customWidth="1"/>
    <col min="1032" max="1032" width="6" style="78" bestFit="1" customWidth="1"/>
    <col min="1033" max="1033" width="23.42578125" style="78" bestFit="1" customWidth="1"/>
    <col min="1034" max="1034" width="23.7109375" style="78" bestFit="1" customWidth="1"/>
    <col min="1035" max="1035" width="9.28515625" style="78" bestFit="1" customWidth="1"/>
    <col min="1036" max="1036" width="27.7109375" style="78" bestFit="1" customWidth="1"/>
    <col min="1037" max="1280" width="9.140625" style="78"/>
    <col min="1281" max="1281" width="4" style="78" bestFit="1" customWidth="1"/>
    <col min="1282" max="1282" width="8.7109375" style="78" bestFit="1" customWidth="1"/>
    <col min="1283" max="1283" width="14.28515625" style="78" bestFit="1" customWidth="1"/>
    <col min="1284" max="1284" width="14" style="78" bestFit="1" customWidth="1"/>
    <col min="1285" max="1285" width="5.7109375" style="78" bestFit="1" customWidth="1"/>
    <col min="1286" max="1286" width="20.85546875" style="78" bestFit="1" customWidth="1"/>
    <col min="1287" max="1287" width="18.42578125" style="78" bestFit="1" customWidth="1"/>
    <col min="1288" max="1288" width="6" style="78" bestFit="1" customWidth="1"/>
    <col min="1289" max="1289" width="23.42578125" style="78" bestFit="1" customWidth="1"/>
    <col min="1290" max="1290" width="23.7109375" style="78" bestFit="1" customWidth="1"/>
    <col min="1291" max="1291" width="9.28515625" style="78" bestFit="1" customWidth="1"/>
    <col min="1292" max="1292" width="27.7109375" style="78" bestFit="1" customWidth="1"/>
    <col min="1293" max="1536" width="9.140625" style="78"/>
    <col min="1537" max="1537" width="4" style="78" bestFit="1" customWidth="1"/>
    <col min="1538" max="1538" width="8.7109375" style="78" bestFit="1" customWidth="1"/>
    <col min="1539" max="1539" width="14.28515625" style="78" bestFit="1" customWidth="1"/>
    <col min="1540" max="1540" width="14" style="78" bestFit="1" customWidth="1"/>
    <col min="1541" max="1541" width="5.7109375" style="78" bestFit="1" customWidth="1"/>
    <col min="1542" max="1542" width="20.85546875" style="78" bestFit="1" customWidth="1"/>
    <col min="1543" max="1543" width="18.42578125" style="78" bestFit="1" customWidth="1"/>
    <col min="1544" max="1544" width="6" style="78" bestFit="1" customWidth="1"/>
    <col min="1545" max="1545" width="23.42578125" style="78" bestFit="1" customWidth="1"/>
    <col min="1546" max="1546" width="23.7109375" style="78" bestFit="1" customWidth="1"/>
    <col min="1547" max="1547" width="9.28515625" style="78" bestFit="1" customWidth="1"/>
    <col min="1548" max="1548" width="27.7109375" style="78" bestFit="1" customWidth="1"/>
    <col min="1549" max="1792" width="9.140625" style="78"/>
    <col min="1793" max="1793" width="4" style="78" bestFit="1" customWidth="1"/>
    <col min="1794" max="1794" width="8.7109375" style="78" bestFit="1" customWidth="1"/>
    <col min="1795" max="1795" width="14.28515625" style="78" bestFit="1" customWidth="1"/>
    <col min="1796" max="1796" width="14" style="78" bestFit="1" customWidth="1"/>
    <col min="1797" max="1797" width="5.7109375" style="78" bestFit="1" customWidth="1"/>
    <col min="1798" max="1798" width="20.85546875" style="78" bestFit="1" customWidth="1"/>
    <col min="1799" max="1799" width="18.42578125" style="78" bestFit="1" customWidth="1"/>
    <col min="1800" max="1800" width="6" style="78" bestFit="1" customWidth="1"/>
    <col min="1801" max="1801" width="23.42578125" style="78" bestFit="1" customWidth="1"/>
    <col min="1802" max="1802" width="23.7109375" style="78" bestFit="1" customWidth="1"/>
    <col min="1803" max="1803" width="9.28515625" style="78" bestFit="1" customWidth="1"/>
    <col min="1804" max="1804" width="27.7109375" style="78" bestFit="1" customWidth="1"/>
    <col min="1805" max="2048" width="9.140625" style="78"/>
    <col min="2049" max="2049" width="4" style="78" bestFit="1" customWidth="1"/>
    <col min="2050" max="2050" width="8.7109375" style="78" bestFit="1" customWidth="1"/>
    <col min="2051" max="2051" width="14.28515625" style="78" bestFit="1" customWidth="1"/>
    <col min="2052" max="2052" width="14" style="78" bestFit="1" customWidth="1"/>
    <col min="2053" max="2053" width="5.7109375" style="78" bestFit="1" customWidth="1"/>
    <col min="2054" max="2054" width="20.85546875" style="78" bestFit="1" customWidth="1"/>
    <col min="2055" max="2055" width="18.42578125" style="78" bestFit="1" customWidth="1"/>
    <col min="2056" max="2056" width="6" style="78" bestFit="1" customWidth="1"/>
    <col min="2057" max="2057" width="23.42578125" style="78" bestFit="1" customWidth="1"/>
    <col min="2058" max="2058" width="23.7109375" style="78" bestFit="1" customWidth="1"/>
    <col min="2059" max="2059" width="9.28515625" style="78" bestFit="1" customWidth="1"/>
    <col min="2060" max="2060" width="27.7109375" style="78" bestFit="1" customWidth="1"/>
    <col min="2061" max="2304" width="9.140625" style="78"/>
    <col min="2305" max="2305" width="4" style="78" bestFit="1" customWidth="1"/>
    <col min="2306" max="2306" width="8.7109375" style="78" bestFit="1" customWidth="1"/>
    <col min="2307" max="2307" width="14.28515625" style="78" bestFit="1" customWidth="1"/>
    <col min="2308" max="2308" width="14" style="78" bestFit="1" customWidth="1"/>
    <col min="2309" max="2309" width="5.7109375" style="78" bestFit="1" customWidth="1"/>
    <col min="2310" max="2310" width="20.85546875" style="78" bestFit="1" customWidth="1"/>
    <col min="2311" max="2311" width="18.42578125" style="78" bestFit="1" customWidth="1"/>
    <col min="2312" max="2312" width="6" style="78" bestFit="1" customWidth="1"/>
    <col min="2313" max="2313" width="23.42578125" style="78" bestFit="1" customWidth="1"/>
    <col min="2314" max="2314" width="23.7109375" style="78" bestFit="1" customWidth="1"/>
    <col min="2315" max="2315" width="9.28515625" style="78" bestFit="1" customWidth="1"/>
    <col min="2316" max="2316" width="27.7109375" style="78" bestFit="1" customWidth="1"/>
    <col min="2317" max="2560" width="9.140625" style="78"/>
    <col min="2561" max="2561" width="4" style="78" bestFit="1" customWidth="1"/>
    <col min="2562" max="2562" width="8.7109375" style="78" bestFit="1" customWidth="1"/>
    <col min="2563" max="2563" width="14.28515625" style="78" bestFit="1" customWidth="1"/>
    <col min="2564" max="2564" width="14" style="78" bestFit="1" customWidth="1"/>
    <col min="2565" max="2565" width="5.7109375" style="78" bestFit="1" customWidth="1"/>
    <col min="2566" max="2566" width="20.85546875" style="78" bestFit="1" customWidth="1"/>
    <col min="2567" max="2567" width="18.42578125" style="78" bestFit="1" customWidth="1"/>
    <col min="2568" max="2568" width="6" style="78" bestFit="1" customWidth="1"/>
    <col min="2569" max="2569" width="23.42578125" style="78" bestFit="1" customWidth="1"/>
    <col min="2570" max="2570" width="23.7109375" style="78" bestFit="1" customWidth="1"/>
    <col min="2571" max="2571" width="9.28515625" style="78" bestFit="1" customWidth="1"/>
    <col min="2572" max="2572" width="27.7109375" style="78" bestFit="1" customWidth="1"/>
    <col min="2573" max="2816" width="9.140625" style="78"/>
    <col min="2817" max="2817" width="4" style="78" bestFit="1" customWidth="1"/>
    <col min="2818" max="2818" width="8.7109375" style="78" bestFit="1" customWidth="1"/>
    <col min="2819" max="2819" width="14.28515625" style="78" bestFit="1" customWidth="1"/>
    <col min="2820" max="2820" width="14" style="78" bestFit="1" customWidth="1"/>
    <col min="2821" max="2821" width="5.7109375" style="78" bestFit="1" customWidth="1"/>
    <col min="2822" max="2822" width="20.85546875" style="78" bestFit="1" customWidth="1"/>
    <col min="2823" max="2823" width="18.42578125" style="78" bestFit="1" customWidth="1"/>
    <col min="2824" max="2824" width="6" style="78" bestFit="1" customWidth="1"/>
    <col min="2825" max="2825" width="23.42578125" style="78" bestFit="1" customWidth="1"/>
    <col min="2826" max="2826" width="23.7109375" style="78" bestFit="1" customWidth="1"/>
    <col min="2827" max="2827" width="9.28515625" style="78" bestFit="1" customWidth="1"/>
    <col min="2828" max="2828" width="27.7109375" style="78" bestFit="1" customWidth="1"/>
    <col min="2829" max="3072" width="9.140625" style="78"/>
    <col min="3073" max="3073" width="4" style="78" bestFit="1" customWidth="1"/>
    <col min="3074" max="3074" width="8.7109375" style="78" bestFit="1" customWidth="1"/>
    <col min="3075" max="3075" width="14.28515625" style="78" bestFit="1" customWidth="1"/>
    <col min="3076" max="3076" width="14" style="78" bestFit="1" customWidth="1"/>
    <col min="3077" max="3077" width="5.7109375" style="78" bestFit="1" customWidth="1"/>
    <col min="3078" max="3078" width="20.85546875" style="78" bestFit="1" customWidth="1"/>
    <col min="3079" max="3079" width="18.42578125" style="78" bestFit="1" customWidth="1"/>
    <col min="3080" max="3080" width="6" style="78" bestFit="1" customWidth="1"/>
    <col min="3081" max="3081" width="23.42578125" style="78" bestFit="1" customWidth="1"/>
    <col min="3082" max="3082" width="23.7109375" style="78" bestFit="1" customWidth="1"/>
    <col min="3083" max="3083" width="9.28515625" style="78" bestFit="1" customWidth="1"/>
    <col min="3084" max="3084" width="27.7109375" style="78" bestFit="1" customWidth="1"/>
    <col min="3085" max="3328" width="9.140625" style="78"/>
    <col min="3329" max="3329" width="4" style="78" bestFit="1" customWidth="1"/>
    <col min="3330" max="3330" width="8.7109375" style="78" bestFit="1" customWidth="1"/>
    <col min="3331" max="3331" width="14.28515625" style="78" bestFit="1" customWidth="1"/>
    <col min="3332" max="3332" width="14" style="78" bestFit="1" customWidth="1"/>
    <col min="3333" max="3333" width="5.7109375" style="78" bestFit="1" customWidth="1"/>
    <col min="3334" max="3334" width="20.85546875" style="78" bestFit="1" customWidth="1"/>
    <col min="3335" max="3335" width="18.42578125" style="78" bestFit="1" customWidth="1"/>
    <col min="3336" max="3336" width="6" style="78" bestFit="1" customWidth="1"/>
    <col min="3337" max="3337" width="23.42578125" style="78" bestFit="1" customWidth="1"/>
    <col min="3338" max="3338" width="23.7109375" style="78" bestFit="1" customWidth="1"/>
    <col min="3339" max="3339" width="9.28515625" style="78" bestFit="1" customWidth="1"/>
    <col min="3340" max="3340" width="27.7109375" style="78" bestFit="1" customWidth="1"/>
    <col min="3341" max="3584" width="9.140625" style="78"/>
    <col min="3585" max="3585" width="4" style="78" bestFit="1" customWidth="1"/>
    <col min="3586" max="3586" width="8.7109375" style="78" bestFit="1" customWidth="1"/>
    <col min="3587" max="3587" width="14.28515625" style="78" bestFit="1" customWidth="1"/>
    <col min="3588" max="3588" width="14" style="78" bestFit="1" customWidth="1"/>
    <col min="3589" max="3589" width="5.7109375" style="78" bestFit="1" customWidth="1"/>
    <col min="3590" max="3590" width="20.85546875" style="78" bestFit="1" customWidth="1"/>
    <col min="3591" max="3591" width="18.42578125" style="78" bestFit="1" customWidth="1"/>
    <col min="3592" max="3592" width="6" style="78" bestFit="1" customWidth="1"/>
    <col min="3593" max="3593" width="23.42578125" style="78" bestFit="1" customWidth="1"/>
    <col min="3594" max="3594" width="23.7109375" style="78" bestFit="1" customWidth="1"/>
    <col min="3595" max="3595" width="9.28515625" style="78" bestFit="1" customWidth="1"/>
    <col min="3596" max="3596" width="27.7109375" style="78" bestFit="1" customWidth="1"/>
    <col min="3597" max="3840" width="9.140625" style="78"/>
    <col min="3841" max="3841" width="4" style="78" bestFit="1" customWidth="1"/>
    <col min="3842" max="3842" width="8.7109375" style="78" bestFit="1" customWidth="1"/>
    <col min="3843" max="3843" width="14.28515625" style="78" bestFit="1" customWidth="1"/>
    <col min="3844" max="3844" width="14" style="78" bestFit="1" customWidth="1"/>
    <col min="3845" max="3845" width="5.7109375" style="78" bestFit="1" customWidth="1"/>
    <col min="3846" max="3846" width="20.85546875" style="78" bestFit="1" customWidth="1"/>
    <col min="3847" max="3847" width="18.42578125" style="78" bestFit="1" customWidth="1"/>
    <col min="3848" max="3848" width="6" style="78" bestFit="1" customWidth="1"/>
    <col min="3849" max="3849" width="23.42578125" style="78" bestFit="1" customWidth="1"/>
    <col min="3850" max="3850" width="23.7109375" style="78" bestFit="1" customWidth="1"/>
    <col min="3851" max="3851" width="9.28515625" style="78" bestFit="1" customWidth="1"/>
    <col min="3852" max="3852" width="27.7109375" style="78" bestFit="1" customWidth="1"/>
    <col min="3853" max="4096" width="9.140625" style="78"/>
    <col min="4097" max="4097" width="4" style="78" bestFit="1" customWidth="1"/>
    <col min="4098" max="4098" width="8.7109375" style="78" bestFit="1" customWidth="1"/>
    <col min="4099" max="4099" width="14.28515625" style="78" bestFit="1" customWidth="1"/>
    <col min="4100" max="4100" width="14" style="78" bestFit="1" customWidth="1"/>
    <col min="4101" max="4101" width="5.7109375" style="78" bestFit="1" customWidth="1"/>
    <col min="4102" max="4102" width="20.85546875" style="78" bestFit="1" customWidth="1"/>
    <col min="4103" max="4103" width="18.42578125" style="78" bestFit="1" customWidth="1"/>
    <col min="4104" max="4104" width="6" style="78" bestFit="1" customWidth="1"/>
    <col min="4105" max="4105" width="23.42578125" style="78" bestFit="1" customWidth="1"/>
    <col min="4106" max="4106" width="23.7109375" style="78" bestFit="1" customWidth="1"/>
    <col min="4107" max="4107" width="9.28515625" style="78" bestFit="1" customWidth="1"/>
    <col min="4108" max="4108" width="27.7109375" style="78" bestFit="1" customWidth="1"/>
    <col min="4109" max="4352" width="9.140625" style="78"/>
    <col min="4353" max="4353" width="4" style="78" bestFit="1" customWidth="1"/>
    <col min="4354" max="4354" width="8.7109375" style="78" bestFit="1" customWidth="1"/>
    <col min="4355" max="4355" width="14.28515625" style="78" bestFit="1" customWidth="1"/>
    <col min="4356" max="4356" width="14" style="78" bestFit="1" customWidth="1"/>
    <col min="4357" max="4357" width="5.7109375" style="78" bestFit="1" customWidth="1"/>
    <col min="4358" max="4358" width="20.85546875" style="78" bestFit="1" customWidth="1"/>
    <col min="4359" max="4359" width="18.42578125" style="78" bestFit="1" customWidth="1"/>
    <col min="4360" max="4360" width="6" style="78" bestFit="1" customWidth="1"/>
    <col min="4361" max="4361" width="23.42578125" style="78" bestFit="1" customWidth="1"/>
    <col min="4362" max="4362" width="23.7109375" style="78" bestFit="1" customWidth="1"/>
    <col min="4363" max="4363" width="9.28515625" style="78" bestFit="1" customWidth="1"/>
    <col min="4364" max="4364" width="27.7109375" style="78" bestFit="1" customWidth="1"/>
    <col min="4365" max="4608" width="9.140625" style="78"/>
    <col min="4609" max="4609" width="4" style="78" bestFit="1" customWidth="1"/>
    <col min="4610" max="4610" width="8.7109375" style="78" bestFit="1" customWidth="1"/>
    <col min="4611" max="4611" width="14.28515625" style="78" bestFit="1" customWidth="1"/>
    <col min="4612" max="4612" width="14" style="78" bestFit="1" customWidth="1"/>
    <col min="4613" max="4613" width="5.7109375" style="78" bestFit="1" customWidth="1"/>
    <col min="4614" max="4614" width="20.85546875" style="78" bestFit="1" customWidth="1"/>
    <col min="4615" max="4615" width="18.42578125" style="78" bestFit="1" customWidth="1"/>
    <col min="4616" max="4616" width="6" style="78" bestFit="1" customWidth="1"/>
    <col min="4617" max="4617" width="23.42578125" style="78" bestFit="1" customWidth="1"/>
    <col min="4618" max="4618" width="23.7109375" style="78" bestFit="1" customWidth="1"/>
    <col min="4619" max="4619" width="9.28515625" style="78" bestFit="1" customWidth="1"/>
    <col min="4620" max="4620" width="27.7109375" style="78" bestFit="1" customWidth="1"/>
    <col min="4621" max="4864" width="9.140625" style="78"/>
    <col min="4865" max="4865" width="4" style="78" bestFit="1" customWidth="1"/>
    <col min="4866" max="4866" width="8.7109375" style="78" bestFit="1" customWidth="1"/>
    <col min="4867" max="4867" width="14.28515625" style="78" bestFit="1" customWidth="1"/>
    <col min="4868" max="4868" width="14" style="78" bestFit="1" customWidth="1"/>
    <col min="4869" max="4869" width="5.7109375" style="78" bestFit="1" customWidth="1"/>
    <col min="4870" max="4870" width="20.85546875" style="78" bestFit="1" customWidth="1"/>
    <col min="4871" max="4871" width="18.42578125" style="78" bestFit="1" customWidth="1"/>
    <col min="4872" max="4872" width="6" style="78" bestFit="1" customWidth="1"/>
    <col min="4873" max="4873" width="23.42578125" style="78" bestFit="1" customWidth="1"/>
    <col min="4874" max="4874" width="23.7109375" style="78" bestFit="1" customWidth="1"/>
    <col min="4875" max="4875" width="9.28515625" style="78" bestFit="1" customWidth="1"/>
    <col min="4876" max="4876" width="27.7109375" style="78" bestFit="1" customWidth="1"/>
    <col min="4877" max="5120" width="9.140625" style="78"/>
    <col min="5121" max="5121" width="4" style="78" bestFit="1" customWidth="1"/>
    <col min="5122" max="5122" width="8.7109375" style="78" bestFit="1" customWidth="1"/>
    <col min="5123" max="5123" width="14.28515625" style="78" bestFit="1" customWidth="1"/>
    <col min="5124" max="5124" width="14" style="78" bestFit="1" customWidth="1"/>
    <col min="5125" max="5125" width="5.7109375" style="78" bestFit="1" customWidth="1"/>
    <col min="5126" max="5126" width="20.85546875" style="78" bestFit="1" customWidth="1"/>
    <col min="5127" max="5127" width="18.42578125" style="78" bestFit="1" customWidth="1"/>
    <col min="5128" max="5128" width="6" style="78" bestFit="1" customWidth="1"/>
    <col min="5129" max="5129" width="23.42578125" style="78" bestFit="1" customWidth="1"/>
    <col min="5130" max="5130" width="23.7109375" style="78" bestFit="1" customWidth="1"/>
    <col min="5131" max="5131" width="9.28515625" style="78" bestFit="1" customWidth="1"/>
    <col min="5132" max="5132" width="27.7109375" style="78" bestFit="1" customWidth="1"/>
    <col min="5133" max="5376" width="9.140625" style="78"/>
    <col min="5377" max="5377" width="4" style="78" bestFit="1" customWidth="1"/>
    <col min="5378" max="5378" width="8.7109375" style="78" bestFit="1" customWidth="1"/>
    <col min="5379" max="5379" width="14.28515625" style="78" bestFit="1" customWidth="1"/>
    <col min="5380" max="5380" width="14" style="78" bestFit="1" customWidth="1"/>
    <col min="5381" max="5381" width="5.7109375" style="78" bestFit="1" customWidth="1"/>
    <col min="5382" max="5382" width="20.85546875" style="78" bestFit="1" customWidth="1"/>
    <col min="5383" max="5383" width="18.42578125" style="78" bestFit="1" customWidth="1"/>
    <col min="5384" max="5384" width="6" style="78" bestFit="1" customWidth="1"/>
    <col min="5385" max="5385" width="23.42578125" style="78" bestFit="1" customWidth="1"/>
    <col min="5386" max="5386" width="23.7109375" style="78" bestFit="1" customWidth="1"/>
    <col min="5387" max="5387" width="9.28515625" style="78" bestFit="1" customWidth="1"/>
    <col min="5388" max="5388" width="27.7109375" style="78" bestFit="1" customWidth="1"/>
    <col min="5389" max="5632" width="9.140625" style="78"/>
    <col min="5633" max="5633" width="4" style="78" bestFit="1" customWidth="1"/>
    <col min="5634" max="5634" width="8.7109375" style="78" bestFit="1" customWidth="1"/>
    <col min="5635" max="5635" width="14.28515625" style="78" bestFit="1" customWidth="1"/>
    <col min="5636" max="5636" width="14" style="78" bestFit="1" customWidth="1"/>
    <col min="5637" max="5637" width="5.7109375" style="78" bestFit="1" customWidth="1"/>
    <col min="5638" max="5638" width="20.85546875" style="78" bestFit="1" customWidth="1"/>
    <col min="5639" max="5639" width="18.42578125" style="78" bestFit="1" customWidth="1"/>
    <col min="5640" max="5640" width="6" style="78" bestFit="1" customWidth="1"/>
    <col min="5641" max="5641" width="23.42578125" style="78" bestFit="1" customWidth="1"/>
    <col min="5642" max="5642" width="23.7109375" style="78" bestFit="1" customWidth="1"/>
    <col min="5643" max="5643" width="9.28515625" style="78" bestFit="1" customWidth="1"/>
    <col min="5644" max="5644" width="27.7109375" style="78" bestFit="1" customWidth="1"/>
    <col min="5645" max="5888" width="9.140625" style="78"/>
    <col min="5889" max="5889" width="4" style="78" bestFit="1" customWidth="1"/>
    <col min="5890" max="5890" width="8.7109375" style="78" bestFit="1" customWidth="1"/>
    <col min="5891" max="5891" width="14.28515625" style="78" bestFit="1" customWidth="1"/>
    <col min="5892" max="5892" width="14" style="78" bestFit="1" customWidth="1"/>
    <col min="5893" max="5893" width="5.7109375" style="78" bestFit="1" customWidth="1"/>
    <col min="5894" max="5894" width="20.85546875" style="78" bestFit="1" customWidth="1"/>
    <col min="5895" max="5895" width="18.42578125" style="78" bestFit="1" customWidth="1"/>
    <col min="5896" max="5896" width="6" style="78" bestFit="1" customWidth="1"/>
    <col min="5897" max="5897" width="23.42578125" style="78" bestFit="1" customWidth="1"/>
    <col min="5898" max="5898" width="23.7109375" style="78" bestFit="1" customWidth="1"/>
    <col min="5899" max="5899" width="9.28515625" style="78" bestFit="1" customWidth="1"/>
    <col min="5900" max="5900" width="27.7109375" style="78" bestFit="1" customWidth="1"/>
    <col min="5901" max="6144" width="9.140625" style="78"/>
    <col min="6145" max="6145" width="4" style="78" bestFit="1" customWidth="1"/>
    <col min="6146" max="6146" width="8.7109375" style="78" bestFit="1" customWidth="1"/>
    <col min="6147" max="6147" width="14.28515625" style="78" bestFit="1" customWidth="1"/>
    <col min="6148" max="6148" width="14" style="78" bestFit="1" customWidth="1"/>
    <col min="6149" max="6149" width="5.7109375" style="78" bestFit="1" customWidth="1"/>
    <col min="6150" max="6150" width="20.85546875" style="78" bestFit="1" customWidth="1"/>
    <col min="6151" max="6151" width="18.42578125" style="78" bestFit="1" customWidth="1"/>
    <col min="6152" max="6152" width="6" style="78" bestFit="1" customWidth="1"/>
    <col min="6153" max="6153" width="23.42578125" style="78" bestFit="1" customWidth="1"/>
    <col min="6154" max="6154" width="23.7109375" style="78" bestFit="1" customWidth="1"/>
    <col min="6155" max="6155" width="9.28515625" style="78" bestFit="1" customWidth="1"/>
    <col min="6156" max="6156" width="27.7109375" style="78" bestFit="1" customWidth="1"/>
    <col min="6157" max="6400" width="9.140625" style="78"/>
    <col min="6401" max="6401" width="4" style="78" bestFit="1" customWidth="1"/>
    <col min="6402" max="6402" width="8.7109375" style="78" bestFit="1" customWidth="1"/>
    <col min="6403" max="6403" width="14.28515625" style="78" bestFit="1" customWidth="1"/>
    <col min="6404" max="6404" width="14" style="78" bestFit="1" customWidth="1"/>
    <col min="6405" max="6405" width="5.7109375" style="78" bestFit="1" customWidth="1"/>
    <col min="6406" max="6406" width="20.85546875" style="78" bestFit="1" customWidth="1"/>
    <col min="6407" max="6407" width="18.42578125" style="78" bestFit="1" customWidth="1"/>
    <col min="6408" max="6408" width="6" style="78" bestFit="1" customWidth="1"/>
    <col min="6409" max="6409" width="23.42578125" style="78" bestFit="1" customWidth="1"/>
    <col min="6410" max="6410" width="23.7109375" style="78" bestFit="1" customWidth="1"/>
    <col min="6411" max="6411" width="9.28515625" style="78" bestFit="1" customWidth="1"/>
    <col min="6412" max="6412" width="27.7109375" style="78" bestFit="1" customWidth="1"/>
    <col min="6413" max="6656" width="9.140625" style="78"/>
    <col min="6657" max="6657" width="4" style="78" bestFit="1" customWidth="1"/>
    <col min="6658" max="6658" width="8.7109375" style="78" bestFit="1" customWidth="1"/>
    <col min="6659" max="6659" width="14.28515625" style="78" bestFit="1" customWidth="1"/>
    <col min="6660" max="6660" width="14" style="78" bestFit="1" customWidth="1"/>
    <col min="6661" max="6661" width="5.7109375" style="78" bestFit="1" customWidth="1"/>
    <col min="6662" max="6662" width="20.85546875" style="78" bestFit="1" customWidth="1"/>
    <col min="6663" max="6663" width="18.42578125" style="78" bestFit="1" customWidth="1"/>
    <col min="6664" max="6664" width="6" style="78" bestFit="1" customWidth="1"/>
    <col min="6665" max="6665" width="23.42578125" style="78" bestFit="1" customWidth="1"/>
    <col min="6666" max="6666" width="23.7109375" style="78" bestFit="1" customWidth="1"/>
    <col min="6667" max="6667" width="9.28515625" style="78" bestFit="1" customWidth="1"/>
    <col min="6668" max="6668" width="27.7109375" style="78" bestFit="1" customWidth="1"/>
    <col min="6669" max="6912" width="9.140625" style="78"/>
    <col min="6913" max="6913" width="4" style="78" bestFit="1" customWidth="1"/>
    <col min="6914" max="6914" width="8.7109375" style="78" bestFit="1" customWidth="1"/>
    <col min="6915" max="6915" width="14.28515625" style="78" bestFit="1" customWidth="1"/>
    <col min="6916" max="6916" width="14" style="78" bestFit="1" customWidth="1"/>
    <col min="6917" max="6917" width="5.7109375" style="78" bestFit="1" customWidth="1"/>
    <col min="6918" max="6918" width="20.85546875" style="78" bestFit="1" customWidth="1"/>
    <col min="6919" max="6919" width="18.42578125" style="78" bestFit="1" customWidth="1"/>
    <col min="6920" max="6920" width="6" style="78" bestFit="1" customWidth="1"/>
    <col min="6921" max="6921" width="23.42578125" style="78" bestFit="1" customWidth="1"/>
    <col min="6922" max="6922" width="23.7109375" style="78" bestFit="1" customWidth="1"/>
    <col min="6923" max="6923" width="9.28515625" style="78" bestFit="1" customWidth="1"/>
    <col min="6924" max="6924" width="27.7109375" style="78" bestFit="1" customWidth="1"/>
    <col min="6925" max="7168" width="9.140625" style="78"/>
    <col min="7169" max="7169" width="4" style="78" bestFit="1" customWidth="1"/>
    <col min="7170" max="7170" width="8.7109375" style="78" bestFit="1" customWidth="1"/>
    <col min="7171" max="7171" width="14.28515625" style="78" bestFit="1" customWidth="1"/>
    <col min="7172" max="7172" width="14" style="78" bestFit="1" customWidth="1"/>
    <col min="7173" max="7173" width="5.7109375" style="78" bestFit="1" customWidth="1"/>
    <col min="7174" max="7174" width="20.85546875" style="78" bestFit="1" customWidth="1"/>
    <col min="7175" max="7175" width="18.42578125" style="78" bestFit="1" customWidth="1"/>
    <col min="7176" max="7176" width="6" style="78" bestFit="1" customWidth="1"/>
    <col min="7177" max="7177" width="23.42578125" style="78" bestFit="1" customWidth="1"/>
    <col min="7178" max="7178" width="23.7109375" style="78" bestFit="1" customWidth="1"/>
    <col min="7179" max="7179" width="9.28515625" style="78" bestFit="1" customWidth="1"/>
    <col min="7180" max="7180" width="27.7109375" style="78" bestFit="1" customWidth="1"/>
    <col min="7181" max="7424" width="9.140625" style="78"/>
    <col min="7425" max="7425" width="4" style="78" bestFit="1" customWidth="1"/>
    <col min="7426" max="7426" width="8.7109375" style="78" bestFit="1" customWidth="1"/>
    <col min="7427" max="7427" width="14.28515625" style="78" bestFit="1" customWidth="1"/>
    <col min="7428" max="7428" width="14" style="78" bestFit="1" customWidth="1"/>
    <col min="7429" max="7429" width="5.7109375" style="78" bestFit="1" customWidth="1"/>
    <col min="7430" max="7430" width="20.85546875" style="78" bestFit="1" customWidth="1"/>
    <col min="7431" max="7431" width="18.42578125" style="78" bestFit="1" customWidth="1"/>
    <col min="7432" max="7432" width="6" style="78" bestFit="1" customWidth="1"/>
    <col min="7433" max="7433" width="23.42578125" style="78" bestFit="1" customWidth="1"/>
    <col min="7434" max="7434" width="23.7109375" style="78" bestFit="1" customWidth="1"/>
    <col min="7435" max="7435" width="9.28515625" style="78" bestFit="1" customWidth="1"/>
    <col min="7436" max="7436" width="27.7109375" style="78" bestFit="1" customWidth="1"/>
    <col min="7437" max="7680" width="9.140625" style="78"/>
    <col min="7681" max="7681" width="4" style="78" bestFit="1" customWidth="1"/>
    <col min="7682" max="7682" width="8.7109375" style="78" bestFit="1" customWidth="1"/>
    <col min="7683" max="7683" width="14.28515625" style="78" bestFit="1" customWidth="1"/>
    <col min="7684" max="7684" width="14" style="78" bestFit="1" customWidth="1"/>
    <col min="7685" max="7685" width="5.7109375" style="78" bestFit="1" customWidth="1"/>
    <col min="7686" max="7686" width="20.85546875" style="78" bestFit="1" customWidth="1"/>
    <col min="7687" max="7687" width="18.42578125" style="78" bestFit="1" customWidth="1"/>
    <col min="7688" max="7688" width="6" style="78" bestFit="1" customWidth="1"/>
    <col min="7689" max="7689" width="23.42578125" style="78" bestFit="1" customWidth="1"/>
    <col min="7690" max="7690" width="23.7109375" style="78" bestFit="1" customWidth="1"/>
    <col min="7691" max="7691" width="9.28515625" style="78" bestFit="1" customWidth="1"/>
    <col min="7692" max="7692" width="27.7109375" style="78" bestFit="1" customWidth="1"/>
    <col min="7693" max="7936" width="9.140625" style="78"/>
    <col min="7937" max="7937" width="4" style="78" bestFit="1" customWidth="1"/>
    <col min="7938" max="7938" width="8.7109375" style="78" bestFit="1" customWidth="1"/>
    <col min="7939" max="7939" width="14.28515625" style="78" bestFit="1" customWidth="1"/>
    <col min="7940" max="7940" width="14" style="78" bestFit="1" customWidth="1"/>
    <col min="7941" max="7941" width="5.7109375" style="78" bestFit="1" customWidth="1"/>
    <col min="7942" max="7942" width="20.85546875" style="78" bestFit="1" customWidth="1"/>
    <col min="7943" max="7943" width="18.42578125" style="78" bestFit="1" customWidth="1"/>
    <col min="7944" max="7944" width="6" style="78" bestFit="1" customWidth="1"/>
    <col min="7945" max="7945" width="23.42578125" style="78" bestFit="1" customWidth="1"/>
    <col min="7946" max="7946" width="23.7109375" style="78" bestFit="1" customWidth="1"/>
    <col min="7947" max="7947" width="9.28515625" style="78" bestFit="1" customWidth="1"/>
    <col min="7948" max="7948" width="27.7109375" style="78" bestFit="1" customWidth="1"/>
    <col min="7949" max="8192" width="9.140625" style="78"/>
    <col min="8193" max="8193" width="4" style="78" bestFit="1" customWidth="1"/>
    <col min="8194" max="8194" width="8.7109375" style="78" bestFit="1" customWidth="1"/>
    <col min="8195" max="8195" width="14.28515625" style="78" bestFit="1" customWidth="1"/>
    <col min="8196" max="8196" width="14" style="78" bestFit="1" customWidth="1"/>
    <col min="8197" max="8197" width="5.7109375" style="78" bestFit="1" customWidth="1"/>
    <col min="8198" max="8198" width="20.85546875" style="78" bestFit="1" customWidth="1"/>
    <col min="8199" max="8199" width="18.42578125" style="78" bestFit="1" customWidth="1"/>
    <col min="8200" max="8200" width="6" style="78" bestFit="1" customWidth="1"/>
    <col min="8201" max="8201" width="23.42578125" style="78" bestFit="1" customWidth="1"/>
    <col min="8202" max="8202" width="23.7109375" style="78" bestFit="1" customWidth="1"/>
    <col min="8203" max="8203" width="9.28515625" style="78" bestFit="1" customWidth="1"/>
    <col min="8204" max="8204" width="27.7109375" style="78" bestFit="1" customWidth="1"/>
    <col min="8205" max="8448" width="9.140625" style="78"/>
    <col min="8449" max="8449" width="4" style="78" bestFit="1" customWidth="1"/>
    <col min="8450" max="8450" width="8.7109375" style="78" bestFit="1" customWidth="1"/>
    <col min="8451" max="8451" width="14.28515625" style="78" bestFit="1" customWidth="1"/>
    <col min="8452" max="8452" width="14" style="78" bestFit="1" customWidth="1"/>
    <col min="8453" max="8453" width="5.7109375" style="78" bestFit="1" customWidth="1"/>
    <col min="8454" max="8454" width="20.85546875" style="78" bestFit="1" customWidth="1"/>
    <col min="8455" max="8455" width="18.42578125" style="78" bestFit="1" customWidth="1"/>
    <col min="8456" max="8456" width="6" style="78" bestFit="1" customWidth="1"/>
    <col min="8457" max="8457" width="23.42578125" style="78" bestFit="1" customWidth="1"/>
    <col min="8458" max="8458" width="23.7109375" style="78" bestFit="1" customWidth="1"/>
    <col min="8459" max="8459" width="9.28515625" style="78" bestFit="1" customWidth="1"/>
    <col min="8460" max="8460" width="27.7109375" style="78" bestFit="1" customWidth="1"/>
    <col min="8461" max="8704" width="9.140625" style="78"/>
    <col min="8705" max="8705" width="4" style="78" bestFit="1" customWidth="1"/>
    <col min="8706" max="8706" width="8.7109375" style="78" bestFit="1" customWidth="1"/>
    <col min="8707" max="8707" width="14.28515625" style="78" bestFit="1" customWidth="1"/>
    <col min="8708" max="8708" width="14" style="78" bestFit="1" customWidth="1"/>
    <col min="8709" max="8709" width="5.7109375" style="78" bestFit="1" customWidth="1"/>
    <col min="8710" max="8710" width="20.85546875" style="78" bestFit="1" customWidth="1"/>
    <col min="8711" max="8711" width="18.42578125" style="78" bestFit="1" customWidth="1"/>
    <col min="8712" max="8712" width="6" style="78" bestFit="1" customWidth="1"/>
    <col min="8713" max="8713" width="23.42578125" style="78" bestFit="1" customWidth="1"/>
    <col min="8714" max="8714" width="23.7109375" style="78" bestFit="1" customWidth="1"/>
    <col min="8715" max="8715" width="9.28515625" style="78" bestFit="1" customWidth="1"/>
    <col min="8716" max="8716" width="27.7109375" style="78" bestFit="1" customWidth="1"/>
    <col min="8717" max="8960" width="9.140625" style="78"/>
    <col min="8961" max="8961" width="4" style="78" bestFit="1" customWidth="1"/>
    <col min="8962" max="8962" width="8.7109375" style="78" bestFit="1" customWidth="1"/>
    <col min="8963" max="8963" width="14.28515625" style="78" bestFit="1" customWidth="1"/>
    <col min="8964" max="8964" width="14" style="78" bestFit="1" customWidth="1"/>
    <col min="8965" max="8965" width="5.7109375" style="78" bestFit="1" customWidth="1"/>
    <col min="8966" max="8966" width="20.85546875" style="78" bestFit="1" customWidth="1"/>
    <col min="8967" max="8967" width="18.42578125" style="78" bestFit="1" customWidth="1"/>
    <col min="8968" max="8968" width="6" style="78" bestFit="1" customWidth="1"/>
    <col min="8969" max="8969" width="23.42578125" style="78" bestFit="1" customWidth="1"/>
    <col min="8970" max="8970" width="23.7109375" style="78" bestFit="1" customWidth="1"/>
    <col min="8971" max="8971" width="9.28515625" style="78" bestFit="1" customWidth="1"/>
    <col min="8972" max="8972" width="27.7109375" style="78" bestFit="1" customWidth="1"/>
    <col min="8973" max="9216" width="9.140625" style="78"/>
    <col min="9217" max="9217" width="4" style="78" bestFit="1" customWidth="1"/>
    <col min="9218" max="9218" width="8.7109375" style="78" bestFit="1" customWidth="1"/>
    <col min="9219" max="9219" width="14.28515625" style="78" bestFit="1" customWidth="1"/>
    <col min="9220" max="9220" width="14" style="78" bestFit="1" customWidth="1"/>
    <col min="9221" max="9221" width="5.7109375" style="78" bestFit="1" customWidth="1"/>
    <col min="9222" max="9222" width="20.85546875" style="78" bestFit="1" customWidth="1"/>
    <col min="9223" max="9223" width="18.42578125" style="78" bestFit="1" customWidth="1"/>
    <col min="9224" max="9224" width="6" style="78" bestFit="1" customWidth="1"/>
    <col min="9225" max="9225" width="23.42578125" style="78" bestFit="1" customWidth="1"/>
    <col min="9226" max="9226" width="23.7109375" style="78" bestFit="1" customWidth="1"/>
    <col min="9227" max="9227" width="9.28515625" style="78" bestFit="1" customWidth="1"/>
    <col min="9228" max="9228" width="27.7109375" style="78" bestFit="1" customWidth="1"/>
    <col min="9229" max="9472" width="9.140625" style="78"/>
    <col min="9473" max="9473" width="4" style="78" bestFit="1" customWidth="1"/>
    <col min="9474" max="9474" width="8.7109375" style="78" bestFit="1" customWidth="1"/>
    <col min="9475" max="9475" width="14.28515625" style="78" bestFit="1" customWidth="1"/>
    <col min="9476" max="9476" width="14" style="78" bestFit="1" customWidth="1"/>
    <col min="9477" max="9477" width="5.7109375" style="78" bestFit="1" customWidth="1"/>
    <col min="9478" max="9478" width="20.85546875" style="78" bestFit="1" customWidth="1"/>
    <col min="9479" max="9479" width="18.42578125" style="78" bestFit="1" customWidth="1"/>
    <col min="9480" max="9480" width="6" style="78" bestFit="1" customWidth="1"/>
    <col min="9481" max="9481" width="23.42578125" style="78" bestFit="1" customWidth="1"/>
    <col min="9482" max="9482" width="23.7109375" style="78" bestFit="1" customWidth="1"/>
    <col min="9483" max="9483" width="9.28515625" style="78" bestFit="1" customWidth="1"/>
    <col min="9484" max="9484" width="27.7109375" style="78" bestFit="1" customWidth="1"/>
    <col min="9485" max="9728" width="9.140625" style="78"/>
    <col min="9729" max="9729" width="4" style="78" bestFit="1" customWidth="1"/>
    <col min="9730" max="9730" width="8.7109375" style="78" bestFit="1" customWidth="1"/>
    <col min="9731" max="9731" width="14.28515625" style="78" bestFit="1" customWidth="1"/>
    <col min="9732" max="9732" width="14" style="78" bestFit="1" customWidth="1"/>
    <col min="9733" max="9733" width="5.7109375" style="78" bestFit="1" customWidth="1"/>
    <col min="9734" max="9734" width="20.85546875" style="78" bestFit="1" customWidth="1"/>
    <col min="9735" max="9735" width="18.42578125" style="78" bestFit="1" customWidth="1"/>
    <col min="9736" max="9736" width="6" style="78" bestFit="1" customWidth="1"/>
    <col min="9737" max="9737" width="23.42578125" style="78" bestFit="1" customWidth="1"/>
    <col min="9738" max="9738" width="23.7109375" style="78" bestFit="1" customWidth="1"/>
    <col min="9739" max="9739" width="9.28515625" style="78" bestFit="1" customWidth="1"/>
    <col min="9740" max="9740" width="27.7109375" style="78" bestFit="1" customWidth="1"/>
    <col min="9741" max="9984" width="9.140625" style="78"/>
    <col min="9985" max="9985" width="4" style="78" bestFit="1" customWidth="1"/>
    <col min="9986" max="9986" width="8.7109375" style="78" bestFit="1" customWidth="1"/>
    <col min="9987" max="9987" width="14.28515625" style="78" bestFit="1" customWidth="1"/>
    <col min="9988" max="9988" width="14" style="78" bestFit="1" customWidth="1"/>
    <col min="9989" max="9989" width="5.7109375" style="78" bestFit="1" customWidth="1"/>
    <col min="9990" max="9990" width="20.85546875" style="78" bestFit="1" customWidth="1"/>
    <col min="9991" max="9991" width="18.42578125" style="78" bestFit="1" customWidth="1"/>
    <col min="9992" max="9992" width="6" style="78" bestFit="1" customWidth="1"/>
    <col min="9993" max="9993" width="23.42578125" style="78" bestFit="1" customWidth="1"/>
    <col min="9994" max="9994" width="23.7109375" style="78" bestFit="1" customWidth="1"/>
    <col min="9995" max="9995" width="9.28515625" style="78" bestFit="1" customWidth="1"/>
    <col min="9996" max="9996" width="27.7109375" style="78" bestFit="1" customWidth="1"/>
    <col min="9997" max="10240" width="9.140625" style="78"/>
    <col min="10241" max="10241" width="4" style="78" bestFit="1" customWidth="1"/>
    <col min="10242" max="10242" width="8.7109375" style="78" bestFit="1" customWidth="1"/>
    <col min="10243" max="10243" width="14.28515625" style="78" bestFit="1" customWidth="1"/>
    <col min="10244" max="10244" width="14" style="78" bestFit="1" customWidth="1"/>
    <col min="10245" max="10245" width="5.7109375" style="78" bestFit="1" customWidth="1"/>
    <col min="10246" max="10246" width="20.85546875" style="78" bestFit="1" customWidth="1"/>
    <col min="10247" max="10247" width="18.42578125" style="78" bestFit="1" customWidth="1"/>
    <col min="10248" max="10248" width="6" style="78" bestFit="1" customWidth="1"/>
    <col min="10249" max="10249" width="23.42578125" style="78" bestFit="1" customWidth="1"/>
    <col min="10250" max="10250" width="23.7109375" style="78" bestFit="1" customWidth="1"/>
    <col min="10251" max="10251" width="9.28515625" style="78" bestFit="1" customWidth="1"/>
    <col min="10252" max="10252" width="27.7109375" style="78" bestFit="1" customWidth="1"/>
    <col min="10253" max="10496" width="9.140625" style="78"/>
    <col min="10497" max="10497" width="4" style="78" bestFit="1" customWidth="1"/>
    <col min="10498" max="10498" width="8.7109375" style="78" bestFit="1" customWidth="1"/>
    <col min="10499" max="10499" width="14.28515625" style="78" bestFit="1" customWidth="1"/>
    <col min="10500" max="10500" width="14" style="78" bestFit="1" customWidth="1"/>
    <col min="10501" max="10501" width="5.7109375" style="78" bestFit="1" customWidth="1"/>
    <col min="10502" max="10502" width="20.85546875" style="78" bestFit="1" customWidth="1"/>
    <col min="10503" max="10503" width="18.42578125" style="78" bestFit="1" customWidth="1"/>
    <col min="10504" max="10504" width="6" style="78" bestFit="1" customWidth="1"/>
    <col min="10505" max="10505" width="23.42578125" style="78" bestFit="1" customWidth="1"/>
    <col min="10506" max="10506" width="23.7109375" style="78" bestFit="1" customWidth="1"/>
    <col min="10507" max="10507" width="9.28515625" style="78" bestFit="1" customWidth="1"/>
    <col min="10508" max="10508" width="27.7109375" style="78" bestFit="1" customWidth="1"/>
    <col min="10509" max="10752" width="9.140625" style="78"/>
    <col min="10753" max="10753" width="4" style="78" bestFit="1" customWidth="1"/>
    <col min="10754" max="10754" width="8.7109375" style="78" bestFit="1" customWidth="1"/>
    <col min="10755" max="10755" width="14.28515625" style="78" bestFit="1" customWidth="1"/>
    <col min="10756" max="10756" width="14" style="78" bestFit="1" customWidth="1"/>
    <col min="10757" max="10757" width="5.7109375" style="78" bestFit="1" customWidth="1"/>
    <col min="10758" max="10758" width="20.85546875" style="78" bestFit="1" customWidth="1"/>
    <col min="10759" max="10759" width="18.42578125" style="78" bestFit="1" customWidth="1"/>
    <col min="10760" max="10760" width="6" style="78" bestFit="1" customWidth="1"/>
    <col min="10761" max="10761" width="23.42578125" style="78" bestFit="1" customWidth="1"/>
    <col min="10762" max="10762" width="23.7109375" style="78" bestFit="1" customWidth="1"/>
    <col min="10763" max="10763" width="9.28515625" style="78" bestFit="1" customWidth="1"/>
    <col min="10764" max="10764" width="27.7109375" style="78" bestFit="1" customWidth="1"/>
    <col min="10765" max="11008" width="9.140625" style="78"/>
    <col min="11009" max="11009" width="4" style="78" bestFit="1" customWidth="1"/>
    <col min="11010" max="11010" width="8.7109375" style="78" bestFit="1" customWidth="1"/>
    <col min="11011" max="11011" width="14.28515625" style="78" bestFit="1" customWidth="1"/>
    <col min="11012" max="11012" width="14" style="78" bestFit="1" customWidth="1"/>
    <col min="11013" max="11013" width="5.7109375" style="78" bestFit="1" customWidth="1"/>
    <col min="11014" max="11014" width="20.85546875" style="78" bestFit="1" customWidth="1"/>
    <col min="11015" max="11015" width="18.42578125" style="78" bestFit="1" customWidth="1"/>
    <col min="11016" max="11016" width="6" style="78" bestFit="1" customWidth="1"/>
    <col min="11017" max="11017" width="23.42578125" style="78" bestFit="1" customWidth="1"/>
    <col min="11018" max="11018" width="23.7109375" style="78" bestFit="1" customWidth="1"/>
    <col min="11019" max="11019" width="9.28515625" style="78" bestFit="1" customWidth="1"/>
    <col min="11020" max="11020" width="27.7109375" style="78" bestFit="1" customWidth="1"/>
    <col min="11021" max="11264" width="9.140625" style="78"/>
    <col min="11265" max="11265" width="4" style="78" bestFit="1" customWidth="1"/>
    <col min="11266" max="11266" width="8.7109375" style="78" bestFit="1" customWidth="1"/>
    <col min="11267" max="11267" width="14.28515625" style="78" bestFit="1" customWidth="1"/>
    <col min="11268" max="11268" width="14" style="78" bestFit="1" customWidth="1"/>
    <col min="11269" max="11269" width="5.7109375" style="78" bestFit="1" customWidth="1"/>
    <col min="11270" max="11270" width="20.85546875" style="78" bestFit="1" customWidth="1"/>
    <col min="11271" max="11271" width="18.42578125" style="78" bestFit="1" customWidth="1"/>
    <col min="11272" max="11272" width="6" style="78" bestFit="1" customWidth="1"/>
    <col min="11273" max="11273" width="23.42578125" style="78" bestFit="1" customWidth="1"/>
    <col min="11274" max="11274" width="23.7109375" style="78" bestFit="1" customWidth="1"/>
    <col min="11275" max="11275" width="9.28515625" style="78" bestFit="1" customWidth="1"/>
    <col min="11276" max="11276" width="27.7109375" style="78" bestFit="1" customWidth="1"/>
    <col min="11277" max="11520" width="9.140625" style="78"/>
    <col min="11521" max="11521" width="4" style="78" bestFit="1" customWidth="1"/>
    <col min="11522" max="11522" width="8.7109375" style="78" bestFit="1" customWidth="1"/>
    <col min="11523" max="11523" width="14.28515625" style="78" bestFit="1" customWidth="1"/>
    <col min="11524" max="11524" width="14" style="78" bestFit="1" customWidth="1"/>
    <col min="11525" max="11525" width="5.7109375" style="78" bestFit="1" customWidth="1"/>
    <col min="11526" max="11526" width="20.85546875" style="78" bestFit="1" customWidth="1"/>
    <col min="11527" max="11527" width="18.42578125" style="78" bestFit="1" customWidth="1"/>
    <col min="11528" max="11528" width="6" style="78" bestFit="1" customWidth="1"/>
    <col min="11529" max="11529" width="23.42578125" style="78" bestFit="1" customWidth="1"/>
    <col min="11530" max="11530" width="23.7109375" style="78" bestFit="1" customWidth="1"/>
    <col min="11531" max="11531" width="9.28515625" style="78" bestFit="1" customWidth="1"/>
    <col min="11532" max="11532" width="27.7109375" style="78" bestFit="1" customWidth="1"/>
    <col min="11533" max="11776" width="9.140625" style="78"/>
    <col min="11777" max="11777" width="4" style="78" bestFit="1" customWidth="1"/>
    <col min="11778" max="11778" width="8.7109375" style="78" bestFit="1" customWidth="1"/>
    <col min="11779" max="11779" width="14.28515625" style="78" bestFit="1" customWidth="1"/>
    <col min="11780" max="11780" width="14" style="78" bestFit="1" customWidth="1"/>
    <col min="11781" max="11781" width="5.7109375" style="78" bestFit="1" customWidth="1"/>
    <col min="11782" max="11782" width="20.85546875" style="78" bestFit="1" customWidth="1"/>
    <col min="11783" max="11783" width="18.42578125" style="78" bestFit="1" customWidth="1"/>
    <col min="11784" max="11784" width="6" style="78" bestFit="1" customWidth="1"/>
    <col min="11785" max="11785" width="23.42578125" style="78" bestFit="1" customWidth="1"/>
    <col min="11786" max="11786" width="23.7109375" style="78" bestFit="1" customWidth="1"/>
    <col min="11787" max="11787" width="9.28515625" style="78" bestFit="1" customWidth="1"/>
    <col min="11788" max="11788" width="27.7109375" style="78" bestFit="1" customWidth="1"/>
    <col min="11789" max="12032" width="9.140625" style="78"/>
    <col min="12033" max="12033" width="4" style="78" bestFit="1" customWidth="1"/>
    <col min="12034" max="12034" width="8.7109375" style="78" bestFit="1" customWidth="1"/>
    <col min="12035" max="12035" width="14.28515625" style="78" bestFit="1" customWidth="1"/>
    <col min="12036" max="12036" width="14" style="78" bestFit="1" customWidth="1"/>
    <col min="12037" max="12037" width="5.7109375" style="78" bestFit="1" customWidth="1"/>
    <col min="12038" max="12038" width="20.85546875" style="78" bestFit="1" customWidth="1"/>
    <col min="12039" max="12039" width="18.42578125" style="78" bestFit="1" customWidth="1"/>
    <col min="12040" max="12040" width="6" style="78" bestFit="1" customWidth="1"/>
    <col min="12041" max="12041" width="23.42578125" style="78" bestFit="1" customWidth="1"/>
    <col min="12042" max="12042" width="23.7109375" style="78" bestFit="1" customWidth="1"/>
    <col min="12043" max="12043" width="9.28515625" style="78" bestFit="1" customWidth="1"/>
    <col min="12044" max="12044" width="27.7109375" style="78" bestFit="1" customWidth="1"/>
    <col min="12045" max="12288" width="9.140625" style="78"/>
    <col min="12289" max="12289" width="4" style="78" bestFit="1" customWidth="1"/>
    <col min="12290" max="12290" width="8.7109375" style="78" bestFit="1" customWidth="1"/>
    <col min="12291" max="12291" width="14.28515625" style="78" bestFit="1" customWidth="1"/>
    <col min="12292" max="12292" width="14" style="78" bestFit="1" customWidth="1"/>
    <col min="12293" max="12293" width="5.7109375" style="78" bestFit="1" customWidth="1"/>
    <col min="12294" max="12294" width="20.85546875" style="78" bestFit="1" customWidth="1"/>
    <col min="12295" max="12295" width="18.42578125" style="78" bestFit="1" customWidth="1"/>
    <col min="12296" max="12296" width="6" style="78" bestFit="1" customWidth="1"/>
    <col min="12297" max="12297" width="23.42578125" style="78" bestFit="1" customWidth="1"/>
    <col min="12298" max="12298" width="23.7109375" style="78" bestFit="1" customWidth="1"/>
    <col min="12299" max="12299" width="9.28515625" style="78" bestFit="1" customWidth="1"/>
    <col min="12300" max="12300" width="27.7109375" style="78" bestFit="1" customWidth="1"/>
    <col min="12301" max="12544" width="9.140625" style="78"/>
    <col min="12545" max="12545" width="4" style="78" bestFit="1" customWidth="1"/>
    <col min="12546" max="12546" width="8.7109375" style="78" bestFit="1" customWidth="1"/>
    <col min="12547" max="12547" width="14.28515625" style="78" bestFit="1" customWidth="1"/>
    <col min="12548" max="12548" width="14" style="78" bestFit="1" customWidth="1"/>
    <col min="12549" max="12549" width="5.7109375" style="78" bestFit="1" customWidth="1"/>
    <col min="12550" max="12550" width="20.85546875" style="78" bestFit="1" customWidth="1"/>
    <col min="12551" max="12551" width="18.42578125" style="78" bestFit="1" customWidth="1"/>
    <col min="12552" max="12552" width="6" style="78" bestFit="1" customWidth="1"/>
    <col min="12553" max="12553" width="23.42578125" style="78" bestFit="1" customWidth="1"/>
    <col min="12554" max="12554" width="23.7109375" style="78" bestFit="1" customWidth="1"/>
    <col min="12555" max="12555" width="9.28515625" style="78" bestFit="1" customWidth="1"/>
    <col min="12556" max="12556" width="27.7109375" style="78" bestFit="1" customWidth="1"/>
    <col min="12557" max="12800" width="9.140625" style="78"/>
    <col min="12801" max="12801" width="4" style="78" bestFit="1" customWidth="1"/>
    <col min="12802" max="12802" width="8.7109375" style="78" bestFit="1" customWidth="1"/>
    <col min="12803" max="12803" width="14.28515625" style="78" bestFit="1" customWidth="1"/>
    <col min="12804" max="12804" width="14" style="78" bestFit="1" customWidth="1"/>
    <col min="12805" max="12805" width="5.7109375" style="78" bestFit="1" customWidth="1"/>
    <col min="12806" max="12806" width="20.85546875" style="78" bestFit="1" customWidth="1"/>
    <col min="12807" max="12807" width="18.42578125" style="78" bestFit="1" customWidth="1"/>
    <col min="12808" max="12808" width="6" style="78" bestFit="1" customWidth="1"/>
    <col min="12809" max="12809" width="23.42578125" style="78" bestFit="1" customWidth="1"/>
    <col min="12810" max="12810" width="23.7109375" style="78" bestFit="1" customWidth="1"/>
    <col min="12811" max="12811" width="9.28515625" style="78" bestFit="1" customWidth="1"/>
    <col min="12812" max="12812" width="27.7109375" style="78" bestFit="1" customWidth="1"/>
    <col min="12813" max="13056" width="9.140625" style="78"/>
    <col min="13057" max="13057" width="4" style="78" bestFit="1" customWidth="1"/>
    <col min="13058" max="13058" width="8.7109375" style="78" bestFit="1" customWidth="1"/>
    <col min="13059" max="13059" width="14.28515625" style="78" bestFit="1" customWidth="1"/>
    <col min="13060" max="13060" width="14" style="78" bestFit="1" customWidth="1"/>
    <col min="13061" max="13061" width="5.7109375" style="78" bestFit="1" customWidth="1"/>
    <col min="13062" max="13062" width="20.85546875" style="78" bestFit="1" customWidth="1"/>
    <col min="13063" max="13063" width="18.42578125" style="78" bestFit="1" customWidth="1"/>
    <col min="13064" max="13064" width="6" style="78" bestFit="1" customWidth="1"/>
    <col min="13065" max="13065" width="23.42578125" style="78" bestFit="1" customWidth="1"/>
    <col min="13066" max="13066" width="23.7109375" style="78" bestFit="1" customWidth="1"/>
    <col min="13067" max="13067" width="9.28515625" style="78" bestFit="1" customWidth="1"/>
    <col min="13068" max="13068" width="27.7109375" style="78" bestFit="1" customWidth="1"/>
    <col min="13069" max="13312" width="9.140625" style="78"/>
    <col min="13313" max="13313" width="4" style="78" bestFit="1" customWidth="1"/>
    <col min="13314" max="13314" width="8.7109375" style="78" bestFit="1" customWidth="1"/>
    <col min="13315" max="13315" width="14.28515625" style="78" bestFit="1" customWidth="1"/>
    <col min="13316" max="13316" width="14" style="78" bestFit="1" customWidth="1"/>
    <col min="13317" max="13317" width="5.7109375" style="78" bestFit="1" customWidth="1"/>
    <col min="13318" max="13318" width="20.85546875" style="78" bestFit="1" customWidth="1"/>
    <col min="13319" max="13319" width="18.42578125" style="78" bestFit="1" customWidth="1"/>
    <col min="13320" max="13320" width="6" style="78" bestFit="1" customWidth="1"/>
    <col min="13321" max="13321" width="23.42578125" style="78" bestFit="1" customWidth="1"/>
    <col min="13322" max="13322" width="23.7109375" style="78" bestFit="1" customWidth="1"/>
    <col min="13323" max="13323" width="9.28515625" style="78" bestFit="1" customWidth="1"/>
    <col min="13324" max="13324" width="27.7109375" style="78" bestFit="1" customWidth="1"/>
    <col min="13325" max="13568" width="9.140625" style="78"/>
    <col min="13569" max="13569" width="4" style="78" bestFit="1" customWidth="1"/>
    <col min="13570" max="13570" width="8.7109375" style="78" bestFit="1" customWidth="1"/>
    <col min="13571" max="13571" width="14.28515625" style="78" bestFit="1" customWidth="1"/>
    <col min="13572" max="13572" width="14" style="78" bestFit="1" customWidth="1"/>
    <col min="13573" max="13573" width="5.7109375" style="78" bestFit="1" customWidth="1"/>
    <col min="13574" max="13574" width="20.85546875" style="78" bestFit="1" customWidth="1"/>
    <col min="13575" max="13575" width="18.42578125" style="78" bestFit="1" customWidth="1"/>
    <col min="13576" max="13576" width="6" style="78" bestFit="1" customWidth="1"/>
    <col min="13577" max="13577" width="23.42578125" style="78" bestFit="1" customWidth="1"/>
    <col min="13578" max="13578" width="23.7109375" style="78" bestFit="1" customWidth="1"/>
    <col min="13579" max="13579" width="9.28515625" style="78" bestFit="1" customWidth="1"/>
    <col min="13580" max="13580" width="27.7109375" style="78" bestFit="1" customWidth="1"/>
    <col min="13581" max="13824" width="9.140625" style="78"/>
    <col min="13825" max="13825" width="4" style="78" bestFit="1" customWidth="1"/>
    <col min="13826" max="13826" width="8.7109375" style="78" bestFit="1" customWidth="1"/>
    <col min="13827" max="13827" width="14.28515625" style="78" bestFit="1" customWidth="1"/>
    <col min="13828" max="13828" width="14" style="78" bestFit="1" customWidth="1"/>
    <col min="13829" max="13829" width="5.7109375" style="78" bestFit="1" customWidth="1"/>
    <col min="13830" max="13830" width="20.85546875" style="78" bestFit="1" customWidth="1"/>
    <col min="13831" max="13831" width="18.42578125" style="78" bestFit="1" customWidth="1"/>
    <col min="13832" max="13832" width="6" style="78" bestFit="1" customWidth="1"/>
    <col min="13833" max="13833" width="23.42578125" style="78" bestFit="1" customWidth="1"/>
    <col min="13834" max="13834" width="23.7109375" style="78" bestFit="1" customWidth="1"/>
    <col min="13835" max="13835" width="9.28515625" style="78" bestFit="1" customWidth="1"/>
    <col min="13836" max="13836" width="27.7109375" style="78" bestFit="1" customWidth="1"/>
    <col min="13837" max="14080" width="9.140625" style="78"/>
    <col min="14081" max="14081" width="4" style="78" bestFit="1" customWidth="1"/>
    <col min="14082" max="14082" width="8.7109375" style="78" bestFit="1" customWidth="1"/>
    <col min="14083" max="14083" width="14.28515625" style="78" bestFit="1" customWidth="1"/>
    <col min="14084" max="14084" width="14" style="78" bestFit="1" customWidth="1"/>
    <col min="14085" max="14085" width="5.7109375" style="78" bestFit="1" customWidth="1"/>
    <col min="14086" max="14086" width="20.85546875" style="78" bestFit="1" customWidth="1"/>
    <col min="14087" max="14087" width="18.42578125" style="78" bestFit="1" customWidth="1"/>
    <col min="14088" max="14088" width="6" style="78" bestFit="1" customWidth="1"/>
    <col min="14089" max="14089" width="23.42578125" style="78" bestFit="1" customWidth="1"/>
    <col min="14090" max="14090" width="23.7109375" style="78" bestFit="1" customWidth="1"/>
    <col min="14091" max="14091" width="9.28515625" style="78" bestFit="1" customWidth="1"/>
    <col min="14092" max="14092" width="27.7109375" style="78" bestFit="1" customWidth="1"/>
    <col min="14093" max="14336" width="9.140625" style="78"/>
    <col min="14337" max="14337" width="4" style="78" bestFit="1" customWidth="1"/>
    <col min="14338" max="14338" width="8.7109375" style="78" bestFit="1" customWidth="1"/>
    <col min="14339" max="14339" width="14.28515625" style="78" bestFit="1" customWidth="1"/>
    <col min="14340" max="14340" width="14" style="78" bestFit="1" customWidth="1"/>
    <col min="14341" max="14341" width="5.7109375" style="78" bestFit="1" customWidth="1"/>
    <col min="14342" max="14342" width="20.85546875" style="78" bestFit="1" customWidth="1"/>
    <col min="14343" max="14343" width="18.42578125" style="78" bestFit="1" customWidth="1"/>
    <col min="14344" max="14344" width="6" style="78" bestFit="1" customWidth="1"/>
    <col min="14345" max="14345" width="23.42578125" style="78" bestFit="1" customWidth="1"/>
    <col min="14346" max="14346" width="23.7109375" style="78" bestFit="1" customWidth="1"/>
    <col min="14347" max="14347" width="9.28515625" style="78" bestFit="1" customWidth="1"/>
    <col min="14348" max="14348" width="27.7109375" style="78" bestFit="1" customWidth="1"/>
    <col min="14349" max="14592" width="9.140625" style="78"/>
    <col min="14593" max="14593" width="4" style="78" bestFit="1" customWidth="1"/>
    <col min="14594" max="14594" width="8.7109375" style="78" bestFit="1" customWidth="1"/>
    <col min="14595" max="14595" width="14.28515625" style="78" bestFit="1" customWidth="1"/>
    <col min="14596" max="14596" width="14" style="78" bestFit="1" customWidth="1"/>
    <col min="14597" max="14597" width="5.7109375" style="78" bestFit="1" customWidth="1"/>
    <col min="14598" max="14598" width="20.85546875" style="78" bestFit="1" customWidth="1"/>
    <col min="14599" max="14599" width="18.42578125" style="78" bestFit="1" customWidth="1"/>
    <col min="14600" max="14600" width="6" style="78" bestFit="1" customWidth="1"/>
    <col min="14601" max="14601" width="23.42578125" style="78" bestFit="1" customWidth="1"/>
    <col min="14602" max="14602" width="23.7109375" style="78" bestFit="1" customWidth="1"/>
    <col min="14603" max="14603" width="9.28515625" style="78" bestFit="1" customWidth="1"/>
    <col min="14604" max="14604" width="27.7109375" style="78" bestFit="1" customWidth="1"/>
    <col min="14605" max="14848" width="9.140625" style="78"/>
    <col min="14849" max="14849" width="4" style="78" bestFit="1" customWidth="1"/>
    <col min="14850" max="14850" width="8.7109375" style="78" bestFit="1" customWidth="1"/>
    <col min="14851" max="14851" width="14.28515625" style="78" bestFit="1" customWidth="1"/>
    <col min="14852" max="14852" width="14" style="78" bestFit="1" customWidth="1"/>
    <col min="14853" max="14853" width="5.7109375" style="78" bestFit="1" customWidth="1"/>
    <col min="14854" max="14854" width="20.85546875" style="78" bestFit="1" customWidth="1"/>
    <col min="14855" max="14855" width="18.42578125" style="78" bestFit="1" customWidth="1"/>
    <col min="14856" max="14856" width="6" style="78" bestFit="1" customWidth="1"/>
    <col min="14857" max="14857" width="23.42578125" style="78" bestFit="1" customWidth="1"/>
    <col min="14858" max="14858" width="23.7109375" style="78" bestFit="1" customWidth="1"/>
    <col min="14859" max="14859" width="9.28515625" style="78" bestFit="1" customWidth="1"/>
    <col min="14860" max="14860" width="27.7109375" style="78" bestFit="1" customWidth="1"/>
    <col min="14861" max="15104" width="9.140625" style="78"/>
    <col min="15105" max="15105" width="4" style="78" bestFit="1" customWidth="1"/>
    <col min="15106" max="15106" width="8.7109375" style="78" bestFit="1" customWidth="1"/>
    <col min="15107" max="15107" width="14.28515625" style="78" bestFit="1" customWidth="1"/>
    <col min="15108" max="15108" width="14" style="78" bestFit="1" customWidth="1"/>
    <col min="15109" max="15109" width="5.7109375" style="78" bestFit="1" customWidth="1"/>
    <col min="15110" max="15110" width="20.85546875" style="78" bestFit="1" customWidth="1"/>
    <col min="15111" max="15111" width="18.42578125" style="78" bestFit="1" customWidth="1"/>
    <col min="15112" max="15112" width="6" style="78" bestFit="1" customWidth="1"/>
    <col min="15113" max="15113" width="23.42578125" style="78" bestFit="1" customWidth="1"/>
    <col min="15114" max="15114" width="23.7109375" style="78" bestFit="1" customWidth="1"/>
    <col min="15115" max="15115" width="9.28515625" style="78" bestFit="1" customWidth="1"/>
    <col min="15116" max="15116" width="27.7109375" style="78" bestFit="1" customWidth="1"/>
    <col min="15117" max="15360" width="9.140625" style="78"/>
    <col min="15361" max="15361" width="4" style="78" bestFit="1" customWidth="1"/>
    <col min="15362" max="15362" width="8.7109375" style="78" bestFit="1" customWidth="1"/>
    <col min="15363" max="15363" width="14.28515625" style="78" bestFit="1" customWidth="1"/>
    <col min="15364" max="15364" width="14" style="78" bestFit="1" customWidth="1"/>
    <col min="15365" max="15365" width="5.7109375" style="78" bestFit="1" customWidth="1"/>
    <col min="15366" max="15366" width="20.85546875" style="78" bestFit="1" customWidth="1"/>
    <col min="15367" max="15367" width="18.42578125" style="78" bestFit="1" customWidth="1"/>
    <col min="15368" max="15368" width="6" style="78" bestFit="1" customWidth="1"/>
    <col min="15369" max="15369" width="23.42578125" style="78" bestFit="1" customWidth="1"/>
    <col min="15370" max="15370" width="23.7109375" style="78" bestFit="1" customWidth="1"/>
    <col min="15371" max="15371" width="9.28515625" style="78" bestFit="1" customWidth="1"/>
    <col min="15372" max="15372" width="27.7109375" style="78" bestFit="1" customWidth="1"/>
    <col min="15373" max="15616" width="9.140625" style="78"/>
    <col min="15617" max="15617" width="4" style="78" bestFit="1" customWidth="1"/>
    <col min="15618" max="15618" width="8.7109375" style="78" bestFit="1" customWidth="1"/>
    <col min="15619" max="15619" width="14.28515625" style="78" bestFit="1" customWidth="1"/>
    <col min="15620" max="15620" width="14" style="78" bestFit="1" customWidth="1"/>
    <col min="15621" max="15621" width="5.7109375" style="78" bestFit="1" customWidth="1"/>
    <col min="15622" max="15622" width="20.85546875" style="78" bestFit="1" customWidth="1"/>
    <col min="15623" max="15623" width="18.42578125" style="78" bestFit="1" customWidth="1"/>
    <col min="15624" max="15624" width="6" style="78" bestFit="1" customWidth="1"/>
    <col min="15625" max="15625" width="23.42578125" style="78" bestFit="1" customWidth="1"/>
    <col min="15626" max="15626" width="23.7109375" style="78" bestFit="1" customWidth="1"/>
    <col min="15627" max="15627" width="9.28515625" style="78" bestFit="1" customWidth="1"/>
    <col min="15628" max="15628" width="27.7109375" style="78" bestFit="1" customWidth="1"/>
    <col min="15629" max="15872" width="9.140625" style="78"/>
    <col min="15873" max="15873" width="4" style="78" bestFit="1" customWidth="1"/>
    <col min="15874" max="15874" width="8.7109375" style="78" bestFit="1" customWidth="1"/>
    <col min="15875" max="15875" width="14.28515625" style="78" bestFit="1" customWidth="1"/>
    <col min="15876" max="15876" width="14" style="78" bestFit="1" customWidth="1"/>
    <col min="15877" max="15877" width="5.7109375" style="78" bestFit="1" customWidth="1"/>
    <col min="15878" max="15878" width="20.85546875" style="78" bestFit="1" customWidth="1"/>
    <col min="15879" max="15879" width="18.42578125" style="78" bestFit="1" customWidth="1"/>
    <col min="15880" max="15880" width="6" style="78" bestFit="1" customWidth="1"/>
    <col min="15881" max="15881" width="23.42578125" style="78" bestFit="1" customWidth="1"/>
    <col min="15882" max="15882" width="23.7109375" style="78" bestFit="1" customWidth="1"/>
    <col min="15883" max="15883" width="9.28515625" style="78" bestFit="1" customWidth="1"/>
    <col min="15884" max="15884" width="27.7109375" style="78" bestFit="1" customWidth="1"/>
    <col min="15885" max="16128" width="9.140625" style="78"/>
    <col min="16129" max="16129" width="4" style="78" bestFit="1" customWidth="1"/>
    <col min="16130" max="16130" width="8.7109375" style="78" bestFit="1" customWidth="1"/>
    <col min="16131" max="16131" width="14.28515625" style="78" bestFit="1" customWidth="1"/>
    <col min="16132" max="16132" width="14" style="78" bestFit="1" customWidth="1"/>
    <col min="16133" max="16133" width="5.7109375" style="78" bestFit="1" customWidth="1"/>
    <col min="16134" max="16134" width="20.85546875" style="78" bestFit="1" customWidth="1"/>
    <col min="16135" max="16135" width="18.42578125" style="78" bestFit="1" customWidth="1"/>
    <col min="16136" max="16136" width="6" style="78" bestFit="1" customWidth="1"/>
    <col min="16137" max="16137" width="23.42578125" style="78" bestFit="1" customWidth="1"/>
    <col min="16138" max="16138" width="23.7109375" style="78" bestFit="1" customWidth="1"/>
    <col min="16139" max="16139" width="9.28515625" style="78" bestFit="1" customWidth="1"/>
    <col min="16140" max="16140" width="27.7109375" style="78" bestFit="1" customWidth="1"/>
    <col min="16141" max="16384" width="9.140625" style="78"/>
  </cols>
  <sheetData>
    <row r="1" spans="1:12" s="71" customFormat="1">
      <c r="A1" s="64" t="s">
        <v>154</v>
      </c>
      <c r="B1" s="64" t="s">
        <v>155</v>
      </c>
      <c r="C1" s="64" t="s">
        <v>156</v>
      </c>
      <c r="D1" s="65" t="s">
        <v>156</v>
      </c>
      <c r="E1" s="65" t="s">
        <v>157</v>
      </c>
      <c r="F1" s="66"/>
      <c r="G1" s="67" t="s">
        <v>158</v>
      </c>
      <c r="H1" s="67" t="s">
        <v>157</v>
      </c>
      <c r="I1" s="68"/>
      <c r="J1" s="69" t="s">
        <v>159</v>
      </c>
      <c r="K1" s="69" t="s">
        <v>157</v>
      </c>
      <c r="L1" s="70"/>
    </row>
    <row r="2" spans="1:12">
      <c r="A2" s="72" t="s">
        <v>160</v>
      </c>
      <c r="B2" s="72" t="s">
        <v>161</v>
      </c>
      <c r="C2" s="72" t="s">
        <v>100</v>
      </c>
      <c r="D2" s="73" t="str">
        <f t="shared" ref="D2:D64" si="0">SUBSTITUTE(MID(F2,IF(ISERROR(SEARCH("Thành phố",F2)),6,11),100)," ","")</f>
        <v>HàNội</v>
      </c>
      <c r="E2" s="74" t="s">
        <v>162</v>
      </c>
      <c r="F2" s="74" t="s">
        <v>163</v>
      </c>
      <c r="G2" s="75" t="str">
        <f>SUBSTITUTE(LEFT(H2,3)&amp;MID(I2,IF(ISERROR(SEARCH("Thành Phố",I2)),IF(ISERROR(SEARCH("Quận",I2)),IF(ISERROR(SEARCH("Huyện",I2)),8,7),6),10),100)," ","")</f>
        <v>100BaĐình</v>
      </c>
      <c r="H2" s="76" t="s">
        <v>164</v>
      </c>
      <c r="I2" s="76" t="s">
        <v>165</v>
      </c>
      <c r="J2" s="77" t="str">
        <f t="shared" ref="J2:J65" si="1">SUBSTITUTE(LEFT(K2,5)&amp;MID(L2,IF(ISERROR(SEARCH("Thị trấn",L2)),IF(ISERROR(SEARCH("Phường",L2)),4,8),10),100)," ","")</f>
        <v>10001PhúcXá</v>
      </c>
      <c r="K2" s="77" t="s">
        <v>166</v>
      </c>
      <c r="L2" s="77" t="s">
        <v>167</v>
      </c>
    </row>
    <row r="3" spans="1:12">
      <c r="A3" s="72" t="s">
        <v>168</v>
      </c>
      <c r="B3" s="72" t="s">
        <v>169</v>
      </c>
      <c r="C3" s="72" t="s">
        <v>170</v>
      </c>
      <c r="D3" s="73" t="str">
        <f t="shared" si="0"/>
        <v>TuyênQuang</v>
      </c>
      <c r="E3" s="74" t="s">
        <v>171</v>
      </c>
      <c r="F3" s="74" t="s">
        <v>172</v>
      </c>
      <c r="G3" s="75" t="str">
        <f t="shared" ref="G3:G66" si="2">SUBSTITUTE(LEFT(H3,3)&amp;MID(I3,IF(ISERROR(SEARCH("Thành Phố",I3)),IF(ISERROR(SEARCH("Quận",I3)),IF(ISERROR(SEARCH("Huyện",I3)),8,7),6),10),100)," ","")</f>
        <v>100TâyHồ</v>
      </c>
      <c r="H3" s="76" t="s">
        <v>173</v>
      </c>
      <c r="I3" s="76" t="s">
        <v>174</v>
      </c>
      <c r="J3" s="77" t="str">
        <f t="shared" si="1"/>
        <v>10001QuánThánh</v>
      </c>
      <c r="K3" s="77" t="s">
        <v>175</v>
      </c>
      <c r="L3" s="77" t="s">
        <v>176</v>
      </c>
    </row>
    <row r="4" spans="1:12">
      <c r="A4" s="72" t="s">
        <v>177</v>
      </c>
      <c r="B4" s="72" t="s">
        <v>169</v>
      </c>
      <c r="C4" s="72" t="s">
        <v>170</v>
      </c>
      <c r="D4" s="73" t="str">
        <f t="shared" si="0"/>
        <v>HàGiang</v>
      </c>
      <c r="E4" s="74" t="s">
        <v>178</v>
      </c>
      <c r="F4" s="74" t="s">
        <v>179</v>
      </c>
      <c r="G4" s="75" t="str">
        <f t="shared" si="2"/>
        <v>100HoànKiếm</v>
      </c>
      <c r="H4" s="76" t="s">
        <v>180</v>
      </c>
      <c r="I4" s="76" t="s">
        <v>181</v>
      </c>
      <c r="J4" s="77" t="str">
        <f t="shared" si="1"/>
        <v>10001NguyễnTrungTrực</v>
      </c>
      <c r="K4" s="77" t="s">
        <v>182</v>
      </c>
      <c r="L4" s="77" t="s">
        <v>183</v>
      </c>
    </row>
    <row r="5" spans="1:12">
      <c r="A5" s="72" t="s">
        <v>184</v>
      </c>
      <c r="B5" s="72" t="s">
        <v>185</v>
      </c>
      <c r="C5" s="72" t="s">
        <v>186</v>
      </c>
      <c r="D5" s="73" t="str">
        <f t="shared" si="0"/>
        <v>CaoBằng</v>
      </c>
      <c r="E5" s="74" t="s">
        <v>187</v>
      </c>
      <c r="F5" s="74" t="s">
        <v>188</v>
      </c>
      <c r="G5" s="75" t="str">
        <f t="shared" si="2"/>
        <v>100HaiBàTrưng</v>
      </c>
      <c r="H5" s="76" t="s">
        <v>189</v>
      </c>
      <c r="I5" s="76" t="s">
        <v>190</v>
      </c>
      <c r="J5" s="77" t="str">
        <f t="shared" si="1"/>
        <v>10001TrúcBạch</v>
      </c>
      <c r="K5" s="77" t="s">
        <v>191</v>
      </c>
      <c r="L5" s="77" t="s">
        <v>192</v>
      </c>
    </row>
    <row r="6" spans="1:12">
      <c r="A6" s="72" t="s">
        <v>193</v>
      </c>
      <c r="B6" s="72" t="s">
        <v>194</v>
      </c>
      <c r="C6" s="72" t="s">
        <v>114</v>
      </c>
      <c r="D6" s="73" t="str">
        <f t="shared" si="0"/>
        <v>LạngSơn</v>
      </c>
      <c r="E6" s="74" t="s">
        <v>195</v>
      </c>
      <c r="F6" s="74" t="s">
        <v>196</v>
      </c>
      <c r="G6" s="75" t="str">
        <f t="shared" si="2"/>
        <v>100ĐốngĐa</v>
      </c>
      <c r="H6" s="76" t="s">
        <v>197</v>
      </c>
      <c r="I6" s="76" t="s">
        <v>198</v>
      </c>
      <c r="J6" s="77" t="str">
        <f t="shared" si="1"/>
        <v>10001ĐiệnBiên</v>
      </c>
      <c r="K6" s="77" t="s">
        <v>199</v>
      </c>
      <c r="L6" s="77" t="s">
        <v>200</v>
      </c>
    </row>
    <row r="7" spans="1:12">
      <c r="A7" s="72" t="s">
        <v>201</v>
      </c>
      <c r="B7" s="72" t="s">
        <v>194</v>
      </c>
      <c r="C7" s="72" t="s">
        <v>114</v>
      </c>
      <c r="D7" s="73" t="str">
        <f t="shared" si="0"/>
        <v>BắcCạn</v>
      </c>
      <c r="E7" s="74" t="s">
        <v>202</v>
      </c>
      <c r="F7" s="74" t="s">
        <v>203</v>
      </c>
      <c r="G7" s="75" t="str">
        <f t="shared" si="2"/>
        <v>100ThanhXuân</v>
      </c>
      <c r="H7" s="76" t="s">
        <v>204</v>
      </c>
      <c r="I7" s="76" t="s">
        <v>205</v>
      </c>
      <c r="J7" s="77" t="str">
        <f t="shared" si="1"/>
        <v>10001KimMã</v>
      </c>
      <c r="K7" s="77" t="s">
        <v>206</v>
      </c>
      <c r="L7" s="77" t="s">
        <v>207</v>
      </c>
    </row>
    <row r="8" spans="1:12">
      <c r="A8" s="72" t="s">
        <v>208</v>
      </c>
      <c r="B8" s="72" t="s">
        <v>209</v>
      </c>
      <c r="C8" s="72" t="s">
        <v>210</v>
      </c>
      <c r="D8" s="73" t="str">
        <f t="shared" si="0"/>
        <v>TháiNguyên</v>
      </c>
      <c r="E8" s="74" t="s">
        <v>211</v>
      </c>
      <c r="F8" s="74" t="s">
        <v>212</v>
      </c>
      <c r="G8" s="75" t="str">
        <f t="shared" si="2"/>
        <v>100CầuGiấy</v>
      </c>
      <c r="H8" s="76" t="s">
        <v>213</v>
      </c>
      <c r="I8" s="76" t="s">
        <v>214</v>
      </c>
      <c r="J8" s="77" t="str">
        <f t="shared" si="1"/>
        <v>10001ĐộiCấn</v>
      </c>
      <c r="K8" s="77" t="s">
        <v>215</v>
      </c>
      <c r="L8" s="77" t="s">
        <v>216</v>
      </c>
    </row>
    <row r="9" spans="1:12">
      <c r="A9" s="72" t="s">
        <v>217</v>
      </c>
      <c r="B9" s="72" t="s">
        <v>209</v>
      </c>
      <c r="C9" s="72" t="s">
        <v>210</v>
      </c>
      <c r="D9" s="73" t="str">
        <f t="shared" si="0"/>
        <v>YênBái</v>
      </c>
      <c r="E9" s="74" t="s">
        <v>218</v>
      </c>
      <c r="F9" s="74" t="s">
        <v>219</v>
      </c>
      <c r="G9" s="75" t="str">
        <f t="shared" si="2"/>
        <v>100SócSơn</v>
      </c>
      <c r="H9" s="76" t="s">
        <v>220</v>
      </c>
      <c r="I9" s="76" t="s">
        <v>221</v>
      </c>
      <c r="J9" s="77" t="str">
        <f t="shared" si="1"/>
        <v>10001CốngVị</v>
      </c>
      <c r="K9" s="77" t="s">
        <v>222</v>
      </c>
      <c r="L9" s="77" t="s">
        <v>223</v>
      </c>
    </row>
    <row r="10" spans="1:12">
      <c r="A10" s="72" t="s">
        <v>102</v>
      </c>
      <c r="B10" s="72" t="s">
        <v>224</v>
      </c>
      <c r="C10" s="72" t="s">
        <v>225</v>
      </c>
      <c r="D10" s="73" t="str">
        <f t="shared" si="0"/>
        <v>LàoCai</v>
      </c>
      <c r="E10" s="74" t="s">
        <v>226</v>
      </c>
      <c r="F10" s="74" t="s">
        <v>227</v>
      </c>
      <c r="G10" s="75" t="str">
        <f t="shared" si="2"/>
        <v>100ĐôngAnh</v>
      </c>
      <c r="H10" s="76" t="s">
        <v>228</v>
      </c>
      <c r="I10" s="76" t="s">
        <v>229</v>
      </c>
      <c r="J10" s="77" t="str">
        <f t="shared" si="1"/>
        <v>10001NgọcKhánh</v>
      </c>
      <c r="K10" s="77" t="s">
        <v>230</v>
      </c>
      <c r="L10" s="77" t="s">
        <v>231</v>
      </c>
    </row>
    <row r="11" spans="1:12">
      <c r="A11" s="72" t="s">
        <v>232</v>
      </c>
      <c r="B11" s="72" t="s">
        <v>178</v>
      </c>
      <c r="C11" s="72" t="s">
        <v>233</v>
      </c>
      <c r="D11" s="73" t="str">
        <f t="shared" si="0"/>
        <v>ĐiệnBiên</v>
      </c>
      <c r="E11" s="74" t="s">
        <v>234</v>
      </c>
      <c r="F11" s="74" t="s">
        <v>235</v>
      </c>
      <c r="G11" s="75" t="str">
        <f t="shared" si="2"/>
        <v>100GiaLâm</v>
      </c>
      <c r="H11" s="76" t="s">
        <v>236</v>
      </c>
      <c r="I11" s="76" t="s">
        <v>237</v>
      </c>
      <c r="J11" s="77" t="str">
        <f t="shared" si="1"/>
        <v>10001VĩnhPhúc</v>
      </c>
      <c r="K11" s="77" t="s">
        <v>238</v>
      </c>
      <c r="L11" s="77" t="s">
        <v>239</v>
      </c>
    </row>
    <row r="12" spans="1:12">
      <c r="A12" s="72" t="s">
        <v>240</v>
      </c>
      <c r="B12" s="72" t="s">
        <v>178</v>
      </c>
      <c r="C12" s="72" t="s">
        <v>233</v>
      </c>
      <c r="D12" s="73" t="str">
        <f t="shared" si="0"/>
        <v>SơnLa</v>
      </c>
      <c r="E12" s="74" t="s">
        <v>241</v>
      </c>
      <c r="F12" s="74" t="s">
        <v>242</v>
      </c>
      <c r="G12" s="75" t="str">
        <f t="shared" si="2"/>
        <v>100TừLiêm</v>
      </c>
      <c r="H12" s="76" t="s">
        <v>243</v>
      </c>
      <c r="I12" s="76" t="s">
        <v>244</v>
      </c>
      <c r="J12" s="77" t="str">
        <f t="shared" si="1"/>
        <v>10001GiảngVõ</v>
      </c>
      <c r="K12" s="77" t="s">
        <v>245</v>
      </c>
      <c r="L12" s="77" t="s">
        <v>246</v>
      </c>
    </row>
    <row r="13" spans="1:12">
      <c r="A13" s="72" t="s">
        <v>247</v>
      </c>
      <c r="B13" s="72" t="s">
        <v>248</v>
      </c>
      <c r="C13" s="72" t="s">
        <v>249</v>
      </c>
      <c r="D13" s="73" t="str">
        <f t="shared" si="0"/>
        <v>LaiChâu</v>
      </c>
      <c r="E13" s="74" t="s">
        <v>250</v>
      </c>
      <c r="F13" s="74" t="s">
        <v>251</v>
      </c>
      <c r="G13" s="75" t="str">
        <f t="shared" si="2"/>
        <v>100ThanhTrì</v>
      </c>
      <c r="H13" s="76" t="s">
        <v>252</v>
      </c>
      <c r="I13" s="76" t="s">
        <v>253</v>
      </c>
      <c r="J13" s="77" t="str">
        <f t="shared" si="1"/>
        <v>10001NgọcHà</v>
      </c>
      <c r="K13" s="77" t="s">
        <v>254</v>
      </c>
      <c r="L13" s="77" t="s">
        <v>255</v>
      </c>
    </row>
    <row r="14" spans="1:12">
      <c r="A14" s="72" t="s">
        <v>256</v>
      </c>
      <c r="B14" s="72" t="s">
        <v>257</v>
      </c>
      <c r="C14" s="72" t="s">
        <v>258</v>
      </c>
      <c r="D14" s="73" t="str">
        <f t="shared" si="0"/>
        <v>QuảngNinh</v>
      </c>
      <c r="E14" s="74" t="s">
        <v>259</v>
      </c>
      <c r="F14" s="74" t="s">
        <v>260</v>
      </c>
      <c r="G14" s="75" t="str">
        <f t="shared" si="2"/>
        <v>100HoàngMai</v>
      </c>
      <c r="H14" s="76" t="s">
        <v>261</v>
      </c>
      <c r="I14" s="76" t="s">
        <v>262</v>
      </c>
      <c r="J14" s="77" t="str">
        <f t="shared" si="1"/>
        <v>10001LiễuGiai</v>
      </c>
      <c r="K14" s="77" t="s">
        <v>263</v>
      </c>
      <c r="L14" s="77" t="s">
        <v>264</v>
      </c>
    </row>
    <row r="15" spans="1:12">
      <c r="A15" s="72" t="s">
        <v>265</v>
      </c>
      <c r="B15" s="72" t="s">
        <v>266</v>
      </c>
      <c r="C15" s="72" t="s">
        <v>267</v>
      </c>
      <c r="D15" s="73" t="str">
        <f t="shared" si="0"/>
        <v>HảiPhòng</v>
      </c>
      <c r="E15" s="74" t="s">
        <v>268</v>
      </c>
      <c r="F15" s="74" t="s">
        <v>269</v>
      </c>
      <c r="G15" s="75" t="str">
        <f t="shared" si="2"/>
        <v>100LongBiên</v>
      </c>
      <c r="H15" s="76" t="s">
        <v>270</v>
      </c>
      <c r="I15" s="76" t="s">
        <v>271</v>
      </c>
      <c r="J15" s="77" t="str">
        <f t="shared" si="1"/>
        <v>10001ThànhCông</v>
      </c>
      <c r="K15" s="77" t="s">
        <v>272</v>
      </c>
      <c r="L15" s="77" t="s">
        <v>273</v>
      </c>
    </row>
    <row r="16" spans="1:12">
      <c r="A16" s="72" t="s">
        <v>274</v>
      </c>
      <c r="B16" s="72" t="s">
        <v>275</v>
      </c>
      <c r="C16" s="72" t="s">
        <v>276</v>
      </c>
      <c r="D16" s="73" t="str">
        <f t="shared" si="0"/>
        <v>HảiDương</v>
      </c>
      <c r="E16" s="74" t="s">
        <v>277</v>
      </c>
      <c r="F16" s="74" t="s">
        <v>278</v>
      </c>
      <c r="G16" s="75" t="str">
        <f t="shared" si="2"/>
        <v>100HàĐông</v>
      </c>
      <c r="H16" s="76" t="s">
        <v>279</v>
      </c>
      <c r="I16" s="76" t="s">
        <v>280</v>
      </c>
      <c r="J16" s="77" t="str">
        <f t="shared" si="1"/>
        <v>10003Bưởi</v>
      </c>
      <c r="K16" s="77" t="s">
        <v>281</v>
      </c>
      <c r="L16" s="77" t="s">
        <v>282</v>
      </c>
    </row>
    <row r="17" spans="1:12">
      <c r="A17" s="72" t="s">
        <v>162</v>
      </c>
      <c r="B17" s="72" t="s">
        <v>283</v>
      </c>
      <c r="C17" s="72" t="s">
        <v>284</v>
      </c>
      <c r="D17" s="73" t="str">
        <f t="shared" si="0"/>
        <v>HưngYên</v>
      </c>
      <c r="E17" s="74" t="s">
        <v>285</v>
      </c>
      <c r="F17" s="74" t="s">
        <v>286</v>
      </c>
      <c r="G17" s="75" t="str">
        <f t="shared" si="2"/>
        <v>100SơnTây</v>
      </c>
      <c r="H17" s="76" t="s">
        <v>287</v>
      </c>
      <c r="I17" s="76" t="s">
        <v>288</v>
      </c>
      <c r="J17" s="77" t="str">
        <f t="shared" si="1"/>
        <v>10003ThụyKhuê</v>
      </c>
      <c r="K17" s="77" t="s">
        <v>289</v>
      </c>
      <c r="L17" s="77" t="s">
        <v>290</v>
      </c>
    </row>
    <row r="18" spans="1:12">
      <c r="A18" s="72" t="s">
        <v>291</v>
      </c>
      <c r="B18" s="72" t="s">
        <v>292</v>
      </c>
      <c r="C18" s="72" t="s">
        <v>293</v>
      </c>
      <c r="D18" s="73" t="str">
        <f t="shared" si="0"/>
        <v>BắcGiang</v>
      </c>
      <c r="E18" s="74" t="s">
        <v>294</v>
      </c>
      <c r="F18" s="74" t="s">
        <v>295</v>
      </c>
      <c r="G18" s="75" t="str">
        <f t="shared" si="2"/>
        <v>100BaVì</v>
      </c>
      <c r="H18" s="76" t="s">
        <v>296</v>
      </c>
      <c r="I18" s="76" t="s">
        <v>297</v>
      </c>
      <c r="J18" s="77" t="str">
        <f t="shared" si="1"/>
        <v>10003YênPhụ</v>
      </c>
      <c r="K18" s="77" t="s">
        <v>298</v>
      </c>
      <c r="L18" s="77" t="s">
        <v>299</v>
      </c>
    </row>
    <row r="19" spans="1:12">
      <c r="A19" s="72" t="s">
        <v>195</v>
      </c>
      <c r="B19" s="72" t="s">
        <v>300</v>
      </c>
      <c r="C19" s="72" t="s">
        <v>301</v>
      </c>
      <c r="D19" s="73" t="str">
        <f t="shared" si="0"/>
        <v>BắcNinh</v>
      </c>
      <c r="E19" s="74" t="s">
        <v>302</v>
      </c>
      <c r="F19" s="74" t="s">
        <v>303</v>
      </c>
      <c r="G19" s="75" t="str">
        <f t="shared" si="2"/>
        <v>100PhúcThọ</v>
      </c>
      <c r="H19" s="76" t="s">
        <v>304</v>
      </c>
      <c r="I19" s="76" t="s">
        <v>305</v>
      </c>
      <c r="J19" s="77" t="str">
        <f t="shared" si="1"/>
        <v>10003TứLiên</v>
      </c>
      <c r="K19" s="77" t="s">
        <v>306</v>
      </c>
      <c r="L19" s="77" t="s">
        <v>307</v>
      </c>
    </row>
    <row r="20" spans="1:12">
      <c r="A20" s="72" t="s">
        <v>308</v>
      </c>
      <c r="B20" s="72" t="s">
        <v>300</v>
      </c>
      <c r="C20" s="72" t="s">
        <v>301</v>
      </c>
      <c r="D20" s="73" t="str">
        <f t="shared" si="0"/>
        <v>PhúThọ</v>
      </c>
      <c r="E20" s="74" t="s">
        <v>108</v>
      </c>
      <c r="F20" s="74" t="s">
        <v>309</v>
      </c>
      <c r="G20" s="75" t="str">
        <f t="shared" si="2"/>
        <v>100ĐanPhượng</v>
      </c>
      <c r="H20" s="76" t="s">
        <v>310</v>
      </c>
      <c r="I20" s="76" t="s">
        <v>311</v>
      </c>
      <c r="J20" s="77" t="str">
        <f t="shared" si="1"/>
        <v>10003NhậtTân</v>
      </c>
      <c r="K20" s="77" t="s">
        <v>312</v>
      </c>
      <c r="L20" s="77" t="s">
        <v>313</v>
      </c>
    </row>
    <row r="21" spans="1:12">
      <c r="A21" s="72" t="s">
        <v>314</v>
      </c>
      <c r="B21" s="72" t="s">
        <v>300</v>
      </c>
      <c r="C21" s="72" t="s">
        <v>301</v>
      </c>
      <c r="D21" s="73" t="str">
        <f t="shared" si="0"/>
        <v>VĩnhPhúc</v>
      </c>
      <c r="E21" s="74" t="s">
        <v>315</v>
      </c>
      <c r="F21" s="74" t="s">
        <v>316</v>
      </c>
      <c r="G21" s="75" t="str">
        <f t="shared" si="2"/>
        <v>100ThạchThất</v>
      </c>
      <c r="H21" s="76" t="s">
        <v>317</v>
      </c>
      <c r="I21" s="76" t="s">
        <v>318</v>
      </c>
      <c r="J21" s="77" t="str">
        <f t="shared" si="1"/>
        <v>10003QuảngAn</v>
      </c>
      <c r="K21" s="77" t="s">
        <v>319</v>
      </c>
      <c r="L21" s="77" t="s">
        <v>320</v>
      </c>
    </row>
    <row r="22" spans="1:12">
      <c r="A22" s="72" t="s">
        <v>321</v>
      </c>
      <c r="B22" s="72" t="s">
        <v>322</v>
      </c>
      <c r="C22" s="72" t="s">
        <v>323</v>
      </c>
      <c r="D22" s="73" t="str">
        <f t="shared" si="0"/>
        <v>HòaBình</v>
      </c>
      <c r="E22" s="74" t="s">
        <v>324</v>
      </c>
      <c r="F22" s="74" t="s">
        <v>325</v>
      </c>
      <c r="G22" s="75" t="str">
        <f t="shared" si="2"/>
        <v>100HoàiĐức</v>
      </c>
      <c r="H22" s="76" t="s">
        <v>326</v>
      </c>
      <c r="I22" s="76" t="s">
        <v>327</v>
      </c>
      <c r="J22" s="77" t="str">
        <f t="shared" si="1"/>
        <v>10003XuânLa</v>
      </c>
      <c r="K22" s="77" t="s">
        <v>328</v>
      </c>
      <c r="L22" s="77" t="s">
        <v>329</v>
      </c>
    </row>
    <row r="23" spans="1:12">
      <c r="A23" s="72" t="s">
        <v>248</v>
      </c>
      <c r="B23" s="72" t="s">
        <v>330</v>
      </c>
      <c r="C23" s="72" t="s">
        <v>331</v>
      </c>
      <c r="D23" s="73" t="str">
        <f t="shared" si="0"/>
        <v>NamĐịnh</v>
      </c>
      <c r="E23" s="74" t="s">
        <v>332</v>
      </c>
      <c r="F23" s="74" t="s">
        <v>333</v>
      </c>
      <c r="G23" s="75" t="str">
        <f t="shared" si="2"/>
        <v>100QuốcOai</v>
      </c>
      <c r="H23" s="76" t="s">
        <v>334</v>
      </c>
      <c r="I23" s="76" t="s">
        <v>335</v>
      </c>
      <c r="J23" s="77" t="str">
        <f t="shared" si="1"/>
        <v>10003PhúThượng</v>
      </c>
      <c r="K23" s="77" t="s">
        <v>336</v>
      </c>
      <c r="L23" s="77" t="s">
        <v>337</v>
      </c>
    </row>
    <row r="24" spans="1:12">
      <c r="A24" s="72" t="s">
        <v>257</v>
      </c>
      <c r="B24" s="72" t="s">
        <v>330</v>
      </c>
      <c r="C24" s="72" t="s">
        <v>331</v>
      </c>
      <c r="D24" s="73" t="str">
        <f t="shared" si="0"/>
        <v>HàNam</v>
      </c>
      <c r="E24" s="74" t="s">
        <v>338</v>
      </c>
      <c r="F24" s="74" t="s">
        <v>339</v>
      </c>
      <c r="G24" s="75" t="str">
        <f t="shared" si="2"/>
        <v>100ChươngMỹ</v>
      </c>
      <c r="H24" s="76" t="s">
        <v>340</v>
      </c>
      <c r="I24" s="76" t="s">
        <v>341</v>
      </c>
      <c r="J24" s="77" t="str">
        <f t="shared" si="1"/>
        <v>10005CửaNam</v>
      </c>
      <c r="K24" s="77" t="s">
        <v>342</v>
      </c>
      <c r="L24" s="77" t="s">
        <v>343</v>
      </c>
    </row>
    <row r="25" spans="1:12">
      <c r="A25" s="72" t="s">
        <v>283</v>
      </c>
      <c r="B25" s="72" t="s">
        <v>187</v>
      </c>
      <c r="C25" s="72" t="s">
        <v>104</v>
      </c>
      <c r="D25" s="73" t="str">
        <f t="shared" si="0"/>
        <v>NinhBình</v>
      </c>
      <c r="E25" s="74" t="s">
        <v>344</v>
      </c>
      <c r="F25" s="74" t="s">
        <v>345</v>
      </c>
      <c r="G25" s="75" t="str">
        <f t="shared" si="2"/>
        <v>100ThanhOai</v>
      </c>
      <c r="H25" s="76" t="s">
        <v>346</v>
      </c>
      <c r="I25" s="76" t="s">
        <v>347</v>
      </c>
      <c r="J25" s="77" t="str">
        <f t="shared" si="1"/>
        <v>10005TrầnHưngĐạo</v>
      </c>
      <c r="K25" s="77" t="s">
        <v>348</v>
      </c>
      <c r="L25" s="77" t="s">
        <v>349</v>
      </c>
    </row>
    <row r="26" spans="1:12">
      <c r="A26" s="72" t="s">
        <v>350</v>
      </c>
      <c r="B26" s="72" t="s">
        <v>350</v>
      </c>
      <c r="C26" s="72" t="s">
        <v>351</v>
      </c>
      <c r="D26" s="73" t="str">
        <f t="shared" si="0"/>
        <v>TháiBình</v>
      </c>
      <c r="E26" s="74" t="s">
        <v>352</v>
      </c>
      <c r="F26" s="74" t="s">
        <v>353</v>
      </c>
      <c r="G26" s="75" t="str">
        <f t="shared" si="2"/>
        <v>100ThườngTín</v>
      </c>
      <c r="H26" s="76" t="s">
        <v>354</v>
      </c>
      <c r="I26" s="76" t="s">
        <v>355</v>
      </c>
      <c r="J26" s="77" t="str">
        <f t="shared" si="1"/>
        <v>10005HàngBài</v>
      </c>
      <c r="K26" s="77" t="s">
        <v>356</v>
      </c>
      <c r="L26" s="77" t="s">
        <v>357</v>
      </c>
    </row>
    <row r="27" spans="1:12">
      <c r="A27" s="72" t="s">
        <v>358</v>
      </c>
      <c r="B27" s="72" t="s">
        <v>350</v>
      </c>
      <c r="C27" s="72" t="s">
        <v>351</v>
      </c>
      <c r="D27" s="73" t="str">
        <f t="shared" si="0"/>
        <v>ThanhHóa</v>
      </c>
      <c r="E27" s="74" t="s">
        <v>359</v>
      </c>
      <c r="F27" s="74" t="s">
        <v>360</v>
      </c>
      <c r="G27" s="75" t="str">
        <f t="shared" si="2"/>
        <v>100MỹĐức</v>
      </c>
      <c r="H27" s="76" t="s">
        <v>361</v>
      </c>
      <c r="I27" s="76" t="s">
        <v>362</v>
      </c>
      <c r="J27" s="77" t="str">
        <f t="shared" si="1"/>
        <v>10005PhanChuTrinh</v>
      </c>
      <c r="K27" s="77" t="s">
        <v>363</v>
      </c>
      <c r="L27" s="77" t="s">
        <v>364</v>
      </c>
    </row>
    <row r="28" spans="1:12">
      <c r="A28" s="72" t="s">
        <v>365</v>
      </c>
      <c r="B28" s="72" t="s">
        <v>358</v>
      </c>
      <c r="C28" s="72" t="s">
        <v>366</v>
      </c>
      <c r="D28" s="73" t="str">
        <f t="shared" si="0"/>
        <v>NghệAn</v>
      </c>
      <c r="E28" s="74" t="s">
        <v>367</v>
      </c>
      <c r="F28" s="74" t="s">
        <v>368</v>
      </c>
      <c r="G28" s="75" t="str">
        <f t="shared" si="2"/>
        <v>100ỨngHòa</v>
      </c>
      <c r="H28" s="76" t="s">
        <v>369</v>
      </c>
      <c r="I28" s="76" t="s">
        <v>370</v>
      </c>
      <c r="J28" s="77" t="str">
        <f t="shared" si="1"/>
        <v>10005TràngTiền</v>
      </c>
      <c r="K28" s="77" t="s">
        <v>371</v>
      </c>
      <c r="L28" s="77" t="s">
        <v>372</v>
      </c>
    </row>
    <row r="29" spans="1:12">
      <c r="A29" s="72" t="s">
        <v>373</v>
      </c>
      <c r="B29" s="72" t="s">
        <v>358</v>
      </c>
      <c r="C29" s="72" t="s">
        <v>366</v>
      </c>
      <c r="D29" s="73" t="str">
        <f t="shared" si="0"/>
        <v>HàTĩnh</v>
      </c>
      <c r="E29" s="74" t="s">
        <v>374</v>
      </c>
      <c r="F29" s="74" t="s">
        <v>375</v>
      </c>
      <c r="G29" s="75" t="str">
        <f t="shared" si="2"/>
        <v>100PhúXuyên</v>
      </c>
      <c r="H29" s="76" t="s">
        <v>376</v>
      </c>
      <c r="I29" s="76" t="s">
        <v>377</v>
      </c>
      <c r="J29" s="77" t="str">
        <f t="shared" si="1"/>
        <v>10005HàngBạc</v>
      </c>
      <c r="K29" s="77" t="s">
        <v>378</v>
      </c>
      <c r="L29" s="77" t="s">
        <v>379</v>
      </c>
    </row>
    <row r="30" spans="1:12">
      <c r="A30" s="72" t="s">
        <v>187</v>
      </c>
      <c r="B30" s="72" t="s">
        <v>358</v>
      </c>
      <c r="C30" s="72" t="s">
        <v>366</v>
      </c>
      <c r="D30" s="73" t="str">
        <f t="shared" si="0"/>
        <v>QuảngBình</v>
      </c>
      <c r="E30" s="74" t="s">
        <v>380</v>
      </c>
      <c r="F30" s="74" t="s">
        <v>381</v>
      </c>
      <c r="G30" s="75" t="str">
        <f t="shared" si="2"/>
        <v>100MêLinh</v>
      </c>
      <c r="H30" s="76" t="s">
        <v>382</v>
      </c>
      <c r="I30" s="76" t="s">
        <v>383</v>
      </c>
      <c r="J30" s="77" t="str">
        <f t="shared" si="1"/>
        <v>10005LýTháiTổ</v>
      </c>
      <c r="K30" s="77" t="s">
        <v>384</v>
      </c>
      <c r="L30" s="77" t="s">
        <v>385</v>
      </c>
    </row>
    <row r="31" spans="1:12">
      <c r="A31" s="72" t="s">
        <v>386</v>
      </c>
      <c r="B31" s="72" t="s">
        <v>161</v>
      </c>
      <c r="C31" s="72" t="s">
        <v>387</v>
      </c>
      <c r="D31" s="73" t="str">
        <f t="shared" si="0"/>
        <v>QuảngTrị</v>
      </c>
      <c r="E31" s="74" t="s">
        <v>388</v>
      </c>
      <c r="F31" s="74" t="s">
        <v>389</v>
      </c>
      <c r="G31" s="75" t="str">
        <f t="shared" si="2"/>
        <v>110TuyênQuang</v>
      </c>
      <c r="H31" s="76" t="s">
        <v>390</v>
      </c>
      <c r="I31" s="76" t="s">
        <v>391</v>
      </c>
      <c r="J31" s="77" t="str">
        <f t="shared" si="1"/>
        <v>10005HàngBuồm</v>
      </c>
      <c r="K31" s="77" t="s">
        <v>392</v>
      </c>
      <c r="L31" s="77" t="s">
        <v>393</v>
      </c>
    </row>
    <row r="32" spans="1:12">
      <c r="A32" s="72" t="s">
        <v>394</v>
      </c>
      <c r="B32" s="72" t="s">
        <v>161</v>
      </c>
      <c r="C32" s="72" t="s">
        <v>387</v>
      </c>
      <c r="D32" s="73" t="str">
        <f t="shared" si="0"/>
        <v>ThừaThiênHuế</v>
      </c>
      <c r="E32" s="74" t="s">
        <v>395</v>
      </c>
      <c r="F32" s="74" t="s">
        <v>396</v>
      </c>
      <c r="G32" s="75" t="str">
        <f t="shared" si="2"/>
        <v>110NàHang</v>
      </c>
      <c r="H32" s="76" t="s">
        <v>397</v>
      </c>
      <c r="I32" s="76" t="s">
        <v>398</v>
      </c>
      <c r="J32" s="77" t="str">
        <f t="shared" si="1"/>
        <v>10005ĐồngXuân</v>
      </c>
      <c r="K32" s="77" t="s">
        <v>399</v>
      </c>
      <c r="L32" s="77" t="s">
        <v>400</v>
      </c>
    </row>
    <row r="33" spans="1:12">
      <c r="A33" s="72" t="s">
        <v>401</v>
      </c>
      <c r="B33" s="72" t="s">
        <v>402</v>
      </c>
      <c r="C33" s="72" t="s">
        <v>403</v>
      </c>
      <c r="D33" s="73" t="str">
        <f t="shared" si="0"/>
        <v>ĐàNẵng</v>
      </c>
      <c r="E33" s="74" t="s">
        <v>404</v>
      </c>
      <c r="F33" s="74" t="s">
        <v>405</v>
      </c>
      <c r="G33" s="75" t="str">
        <f t="shared" si="2"/>
        <v>110ChiêmHóa</v>
      </c>
      <c r="H33" s="76" t="s">
        <v>406</v>
      </c>
      <c r="I33" s="76" t="s">
        <v>407</v>
      </c>
      <c r="J33" s="77" t="str">
        <f t="shared" si="1"/>
        <v>10005HàngĐào</v>
      </c>
      <c r="K33" s="77" t="s">
        <v>408</v>
      </c>
      <c r="L33" s="77" t="s">
        <v>409</v>
      </c>
    </row>
    <row r="34" spans="1:12">
      <c r="A34" s="72" t="s">
        <v>410</v>
      </c>
      <c r="B34" s="72" t="s">
        <v>365</v>
      </c>
      <c r="C34" s="72" t="s">
        <v>411</v>
      </c>
      <c r="D34" s="73" t="str">
        <f t="shared" si="0"/>
        <v>QuảngNam</v>
      </c>
      <c r="E34" s="74" t="s">
        <v>412</v>
      </c>
      <c r="F34" s="74" t="s">
        <v>413</v>
      </c>
      <c r="G34" s="75" t="str">
        <f t="shared" si="2"/>
        <v>110HàmYên</v>
      </c>
      <c r="H34" s="76" t="s">
        <v>414</v>
      </c>
      <c r="I34" s="76" t="s">
        <v>415</v>
      </c>
      <c r="J34" s="77" t="str">
        <f t="shared" si="1"/>
        <v>10005HàngMã</v>
      </c>
      <c r="K34" s="77" t="s">
        <v>416</v>
      </c>
      <c r="L34" s="77" t="s">
        <v>417</v>
      </c>
    </row>
    <row r="35" spans="1:12">
      <c r="A35" s="72" t="s">
        <v>418</v>
      </c>
      <c r="B35" s="72" t="s">
        <v>365</v>
      </c>
      <c r="C35" s="72" t="s">
        <v>411</v>
      </c>
      <c r="D35" s="73" t="str">
        <f t="shared" si="0"/>
        <v>QuảngNgãi</v>
      </c>
      <c r="E35" s="74" t="s">
        <v>419</v>
      </c>
      <c r="F35" s="74" t="s">
        <v>420</v>
      </c>
      <c r="G35" s="75" t="str">
        <f t="shared" si="2"/>
        <v>110YênSơn</v>
      </c>
      <c r="H35" s="76" t="s">
        <v>421</v>
      </c>
      <c r="I35" s="76" t="s">
        <v>422</v>
      </c>
      <c r="J35" s="77" t="str">
        <f t="shared" si="1"/>
        <v>10005HàngBồ</v>
      </c>
      <c r="K35" s="77" t="s">
        <v>423</v>
      </c>
      <c r="L35" s="77" t="s">
        <v>424</v>
      </c>
    </row>
    <row r="36" spans="1:12">
      <c r="A36" s="72" t="s">
        <v>425</v>
      </c>
      <c r="B36" s="72" t="s">
        <v>373</v>
      </c>
      <c r="C36" s="72" t="s">
        <v>426</v>
      </c>
      <c r="D36" s="73" t="str">
        <f t="shared" si="0"/>
        <v>BìnhĐịnh</v>
      </c>
      <c r="E36" s="74" t="s">
        <v>427</v>
      </c>
      <c r="F36" s="74" t="s">
        <v>428</v>
      </c>
      <c r="G36" s="75" t="str">
        <f t="shared" si="2"/>
        <v>110SơnDương</v>
      </c>
      <c r="H36" s="76" t="s">
        <v>429</v>
      </c>
      <c r="I36" s="76" t="s">
        <v>430</v>
      </c>
      <c r="J36" s="77" t="str">
        <f t="shared" si="1"/>
        <v>10005CửaĐông</v>
      </c>
      <c r="K36" s="77" t="s">
        <v>431</v>
      </c>
      <c r="L36" s="77" t="s">
        <v>432</v>
      </c>
    </row>
    <row r="37" spans="1:12">
      <c r="A37" s="72" t="s">
        <v>433</v>
      </c>
      <c r="B37" s="72" t="s">
        <v>373</v>
      </c>
      <c r="C37" s="72" t="s">
        <v>426</v>
      </c>
      <c r="D37" s="73" t="str">
        <f t="shared" si="0"/>
        <v>PhúYên</v>
      </c>
      <c r="E37" s="74" t="s">
        <v>434</v>
      </c>
      <c r="F37" s="74" t="s">
        <v>435</v>
      </c>
      <c r="G37" s="75" t="str">
        <f t="shared" si="2"/>
        <v>120HàGiang</v>
      </c>
      <c r="H37" s="76" t="s">
        <v>436</v>
      </c>
      <c r="I37" s="76" t="s">
        <v>437</v>
      </c>
      <c r="J37" s="77" t="str">
        <f t="shared" si="1"/>
        <v>10005HàngBông</v>
      </c>
      <c r="K37" s="77" t="s">
        <v>438</v>
      </c>
      <c r="L37" s="77" t="s">
        <v>439</v>
      </c>
    </row>
    <row r="38" spans="1:12">
      <c r="A38" s="72" t="s">
        <v>440</v>
      </c>
      <c r="B38" s="72" t="s">
        <v>441</v>
      </c>
      <c r="C38" s="72" t="s">
        <v>442</v>
      </c>
      <c r="D38" s="73" t="str">
        <f t="shared" si="0"/>
        <v>KhánhHòa</v>
      </c>
      <c r="E38" s="74" t="s">
        <v>443</v>
      </c>
      <c r="F38" s="74" t="s">
        <v>444</v>
      </c>
      <c r="G38" s="75" t="str">
        <f t="shared" si="2"/>
        <v>120ĐồngVăn</v>
      </c>
      <c r="H38" s="76" t="s">
        <v>445</v>
      </c>
      <c r="I38" s="76" t="s">
        <v>446</v>
      </c>
      <c r="J38" s="77" t="str">
        <f t="shared" si="1"/>
        <v>10005HàngGai</v>
      </c>
      <c r="K38" s="77" t="s">
        <v>447</v>
      </c>
      <c r="L38" s="77" t="s">
        <v>448</v>
      </c>
    </row>
    <row r="39" spans="1:12">
      <c r="A39" s="72" t="s">
        <v>449</v>
      </c>
      <c r="B39" s="72" t="s">
        <v>450</v>
      </c>
      <c r="C39" s="72" t="s">
        <v>451</v>
      </c>
      <c r="D39" s="73" t="str">
        <f t="shared" si="0"/>
        <v>BìnhThuận</v>
      </c>
      <c r="E39" s="74" t="s">
        <v>452</v>
      </c>
      <c r="F39" s="74" t="s">
        <v>453</v>
      </c>
      <c r="G39" s="75" t="str">
        <f t="shared" si="2"/>
        <v>120MèoVạc</v>
      </c>
      <c r="H39" s="76" t="s">
        <v>454</v>
      </c>
      <c r="I39" s="76" t="s">
        <v>455</v>
      </c>
      <c r="J39" s="77" t="str">
        <f t="shared" si="1"/>
        <v>10005HàngTrống</v>
      </c>
      <c r="K39" s="77" t="s">
        <v>456</v>
      </c>
      <c r="L39" s="77" t="s">
        <v>457</v>
      </c>
    </row>
    <row r="40" spans="1:12">
      <c r="A40" s="72" t="s">
        <v>202</v>
      </c>
      <c r="B40" s="72" t="s">
        <v>450</v>
      </c>
      <c r="C40" s="72" t="s">
        <v>451</v>
      </c>
      <c r="D40" s="73" t="str">
        <f t="shared" si="0"/>
        <v>NinhThuận</v>
      </c>
      <c r="E40" s="74" t="s">
        <v>458</v>
      </c>
      <c r="F40" s="74" t="s">
        <v>459</v>
      </c>
      <c r="G40" s="75" t="str">
        <f t="shared" si="2"/>
        <v>120YênMinh</v>
      </c>
      <c r="H40" s="76" t="s">
        <v>460</v>
      </c>
      <c r="I40" s="76" t="s">
        <v>461</v>
      </c>
      <c r="J40" s="77" t="str">
        <f t="shared" si="1"/>
        <v>10005PhúcTân</v>
      </c>
      <c r="K40" s="77" t="s">
        <v>462</v>
      </c>
      <c r="L40" s="77" t="s">
        <v>463</v>
      </c>
    </row>
    <row r="41" spans="1:12">
      <c r="A41" s="72" t="s">
        <v>464</v>
      </c>
      <c r="B41" s="72" t="s">
        <v>450</v>
      </c>
      <c r="C41" s="72" t="s">
        <v>451</v>
      </c>
      <c r="D41" s="73" t="str">
        <f t="shared" si="0"/>
        <v>GiaLai</v>
      </c>
      <c r="E41" s="74" t="s">
        <v>465</v>
      </c>
      <c r="F41" s="74" t="s">
        <v>466</v>
      </c>
      <c r="G41" s="75" t="str">
        <f t="shared" si="2"/>
        <v>120QuảnBạ</v>
      </c>
      <c r="H41" s="76" t="s">
        <v>467</v>
      </c>
      <c r="I41" s="76" t="s">
        <v>468</v>
      </c>
      <c r="J41" s="77" t="str">
        <f t="shared" si="1"/>
        <v>10005ChươngDươngĐộ</v>
      </c>
      <c r="K41" s="77" t="s">
        <v>469</v>
      </c>
      <c r="L41" s="77" t="s">
        <v>470</v>
      </c>
    </row>
    <row r="42" spans="1:12">
      <c r="A42" s="72" t="s">
        <v>471</v>
      </c>
      <c r="B42" s="72" t="s">
        <v>472</v>
      </c>
      <c r="C42" s="72" t="s">
        <v>473</v>
      </c>
      <c r="D42" s="73" t="str">
        <f t="shared" si="0"/>
        <v>HồChíMinh</v>
      </c>
      <c r="E42" s="74" t="s">
        <v>474</v>
      </c>
      <c r="F42" s="74" t="s">
        <v>475</v>
      </c>
      <c r="G42" s="75" t="str">
        <f t="shared" si="2"/>
        <v>120BắcMê</v>
      </c>
      <c r="H42" s="76" t="s">
        <v>476</v>
      </c>
      <c r="I42" s="76" t="s">
        <v>477</v>
      </c>
      <c r="J42" s="77" t="str">
        <f t="shared" si="1"/>
        <v>10007NguyễnDu</v>
      </c>
      <c r="K42" s="77" t="s">
        <v>478</v>
      </c>
      <c r="L42" s="77" t="s">
        <v>479</v>
      </c>
    </row>
    <row r="43" spans="1:12">
      <c r="A43" s="72" t="s">
        <v>480</v>
      </c>
      <c r="B43" s="72" t="s">
        <v>472</v>
      </c>
      <c r="C43" s="72" t="s">
        <v>473</v>
      </c>
      <c r="D43" s="73" t="str">
        <f t="shared" si="0"/>
        <v>KonTum</v>
      </c>
      <c r="E43" s="74" t="s">
        <v>481</v>
      </c>
      <c r="F43" s="74" t="s">
        <v>482</v>
      </c>
      <c r="G43" s="75" t="str">
        <f t="shared" si="2"/>
        <v>120HoàngSuPhì</v>
      </c>
      <c r="H43" s="76" t="s">
        <v>483</v>
      </c>
      <c r="I43" s="76" t="s">
        <v>484</v>
      </c>
      <c r="J43" s="77" t="str">
        <f t="shared" si="1"/>
        <v>10007LêĐạiHành</v>
      </c>
      <c r="K43" s="77" t="s">
        <v>485</v>
      </c>
      <c r="L43" s="77" t="s">
        <v>486</v>
      </c>
    </row>
    <row r="44" spans="1:12">
      <c r="A44" s="72" t="s">
        <v>487</v>
      </c>
      <c r="B44" s="72" t="s">
        <v>472</v>
      </c>
      <c r="C44" s="72" t="s">
        <v>473</v>
      </c>
      <c r="D44" s="73" t="str">
        <f t="shared" si="0"/>
        <v>ĐắcLắc</v>
      </c>
      <c r="E44" s="74" t="s">
        <v>488</v>
      </c>
      <c r="F44" s="74" t="s">
        <v>489</v>
      </c>
      <c r="G44" s="75" t="str">
        <f t="shared" si="2"/>
        <v>120VịXuyên</v>
      </c>
      <c r="H44" s="76" t="s">
        <v>490</v>
      </c>
      <c r="I44" s="76" t="s">
        <v>491</v>
      </c>
      <c r="J44" s="77" t="str">
        <f t="shared" si="1"/>
        <v>10007BùiThịXuân</v>
      </c>
      <c r="K44" s="77" t="s">
        <v>492</v>
      </c>
      <c r="L44" s="77" t="s">
        <v>493</v>
      </c>
    </row>
    <row r="45" spans="1:12">
      <c r="A45" s="72" t="s">
        <v>494</v>
      </c>
      <c r="B45" s="72" t="s">
        <v>472</v>
      </c>
      <c r="C45" s="72" t="s">
        <v>473</v>
      </c>
      <c r="D45" s="73" t="str">
        <f t="shared" si="0"/>
        <v>ĐắcNông</v>
      </c>
      <c r="E45" s="74" t="s">
        <v>495</v>
      </c>
      <c r="F45" s="74" t="s">
        <v>496</v>
      </c>
      <c r="G45" s="75" t="str">
        <f t="shared" si="2"/>
        <v>120XínMần</v>
      </c>
      <c r="H45" s="76" t="s">
        <v>497</v>
      </c>
      <c r="I45" s="76" t="s">
        <v>498</v>
      </c>
      <c r="J45" s="77" t="str">
        <f t="shared" si="1"/>
        <v>10007PhốHuế</v>
      </c>
      <c r="K45" s="77" t="s">
        <v>499</v>
      </c>
      <c r="L45" s="77" t="s">
        <v>500</v>
      </c>
    </row>
    <row r="46" spans="1:12">
      <c r="A46" s="72" t="s">
        <v>218</v>
      </c>
      <c r="B46" s="72" t="s">
        <v>472</v>
      </c>
      <c r="C46" s="72" t="s">
        <v>473</v>
      </c>
      <c r="D46" s="73" t="str">
        <f t="shared" si="0"/>
        <v>LâmĐồng</v>
      </c>
      <c r="E46" s="74" t="s">
        <v>501</v>
      </c>
      <c r="F46" s="74" t="s">
        <v>502</v>
      </c>
      <c r="G46" s="75" t="str">
        <f t="shared" si="2"/>
        <v>120BắcQuang</v>
      </c>
      <c r="H46" s="76" t="s">
        <v>503</v>
      </c>
      <c r="I46" s="76" t="s">
        <v>504</v>
      </c>
      <c r="J46" s="77" t="str">
        <f t="shared" si="1"/>
        <v>10007NgôThìNhậm</v>
      </c>
      <c r="K46" s="77" t="s">
        <v>505</v>
      </c>
      <c r="L46" s="77" t="s">
        <v>506</v>
      </c>
    </row>
    <row r="47" spans="1:12">
      <c r="A47" s="72" t="s">
        <v>507</v>
      </c>
      <c r="B47" s="72" t="s">
        <v>195</v>
      </c>
      <c r="C47" s="72" t="s">
        <v>508</v>
      </c>
      <c r="D47" s="73" t="str">
        <f t="shared" si="0"/>
        <v>BìnhDương</v>
      </c>
      <c r="E47" s="74" t="s">
        <v>509</v>
      </c>
      <c r="F47" s="74" t="s">
        <v>510</v>
      </c>
      <c r="G47" s="75" t="str">
        <f t="shared" si="2"/>
        <v>120QuangBình</v>
      </c>
      <c r="H47" s="76" t="s">
        <v>511</v>
      </c>
      <c r="I47" s="76" t="s">
        <v>512</v>
      </c>
      <c r="J47" s="77" t="str">
        <f t="shared" si="1"/>
        <v>10007PhạmĐìnhHổ</v>
      </c>
      <c r="K47" s="77" t="s">
        <v>513</v>
      </c>
      <c r="L47" s="77" t="s">
        <v>514</v>
      </c>
    </row>
    <row r="48" spans="1:12">
      <c r="A48" s="72" t="s">
        <v>515</v>
      </c>
      <c r="B48" s="72" t="s">
        <v>195</v>
      </c>
      <c r="C48" s="72" t="s">
        <v>508</v>
      </c>
      <c r="D48" s="73" t="str">
        <f t="shared" si="0"/>
        <v>BìnhPhước</v>
      </c>
      <c r="E48" s="74" t="s">
        <v>516</v>
      </c>
      <c r="F48" s="74" t="s">
        <v>517</v>
      </c>
      <c r="G48" s="75" t="str">
        <f t="shared" si="2"/>
        <v>130CaoBằng</v>
      </c>
      <c r="H48" s="76" t="s">
        <v>518</v>
      </c>
      <c r="I48" s="76" t="s">
        <v>519</v>
      </c>
      <c r="J48" s="77" t="str">
        <f t="shared" si="1"/>
        <v>10007ĐồngNhân</v>
      </c>
      <c r="K48" s="77" t="s">
        <v>520</v>
      </c>
      <c r="L48" s="77" t="s">
        <v>521</v>
      </c>
    </row>
    <row r="49" spans="1:12">
      <c r="A49" s="72" t="s">
        <v>522</v>
      </c>
      <c r="B49" s="72" t="s">
        <v>195</v>
      </c>
      <c r="C49" s="72" t="s">
        <v>508</v>
      </c>
      <c r="D49" s="73" t="str">
        <f t="shared" si="0"/>
        <v>TâyNinh</v>
      </c>
      <c r="E49" s="74" t="s">
        <v>523</v>
      </c>
      <c r="F49" s="74" t="s">
        <v>524</v>
      </c>
      <c r="G49" s="75" t="str">
        <f t="shared" si="2"/>
        <v>130BảoLạc</v>
      </c>
      <c r="H49" s="76" t="s">
        <v>525</v>
      </c>
      <c r="I49" s="76" t="s">
        <v>526</v>
      </c>
      <c r="J49" s="77" t="str">
        <f t="shared" si="1"/>
        <v>10007ĐôngMác</v>
      </c>
      <c r="K49" s="77" t="s">
        <v>527</v>
      </c>
      <c r="L49" s="77" t="s">
        <v>528</v>
      </c>
    </row>
    <row r="50" spans="1:12">
      <c r="A50" s="72" t="s">
        <v>529</v>
      </c>
      <c r="B50" s="72" t="s">
        <v>195</v>
      </c>
      <c r="C50" s="72" t="s">
        <v>508</v>
      </c>
      <c r="D50" s="73" t="str">
        <f t="shared" si="0"/>
        <v>ĐồngNai</v>
      </c>
      <c r="E50" s="74" t="s">
        <v>530</v>
      </c>
      <c r="F50" s="74" t="s">
        <v>531</v>
      </c>
      <c r="G50" s="75" t="str">
        <f t="shared" si="2"/>
        <v>130HàQuảng</v>
      </c>
      <c r="H50" s="76" t="s">
        <v>532</v>
      </c>
      <c r="I50" s="76" t="s">
        <v>533</v>
      </c>
      <c r="J50" s="77" t="str">
        <f t="shared" si="1"/>
        <v>10007BạchĐằng</v>
      </c>
      <c r="K50" s="77" t="s">
        <v>534</v>
      </c>
      <c r="L50" s="77" t="s">
        <v>535</v>
      </c>
    </row>
    <row r="51" spans="1:12">
      <c r="A51" s="72" t="s">
        <v>536</v>
      </c>
      <c r="B51" s="72" t="s">
        <v>195</v>
      </c>
      <c r="C51" s="72" t="s">
        <v>508</v>
      </c>
      <c r="D51" s="73" t="str">
        <f t="shared" si="0"/>
        <v>BàRịaVũngTàu</v>
      </c>
      <c r="E51" s="74" t="s">
        <v>537</v>
      </c>
      <c r="F51" s="74" t="s">
        <v>538</v>
      </c>
      <c r="G51" s="75" t="str">
        <f t="shared" si="2"/>
        <v>130ThôngNông</v>
      </c>
      <c r="H51" s="76" t="s">
        <v>539</v>
      </c>
      <c r="I51" s="76" t="s">
        <v>540</v>
      </c>
      <c r="J51" s="77" t="str">
        <f t="shared" si="1"/>
        <v>10007ThanhLương</v>
      </c>
      <c r="K51" s="77" t="s">
        <v>541</v>
      </c>
      <c r="L51" s="77" t="s">
        <v>542</v>
      </c>
    </row>
    <row r="52" spans="1:12">
      <c r="A52" s="72" t="s">
        <v>543</v>
      </c>
      <c r="B52" s="72" t="s">
        <v>195</v>
      </c>
      <c r="C52" s="72" t="s">
        <v>508</v>
      </c>
      <c r="D52" s="73" t="str">
        <f t="shared" si="0"/>
        <v>LongAn</v>
      </c>
      <c r="E52" s="74" t="s">
        <v>544</v>
      </c>
      <c r="F52" s="74" t="s">
        <v>545</v>
      </c>
      <c r="G52" s="75" t="str">
        <f t="shared" si="2"/>
        <v>130TràLĩnh</v>
      </c>
      <c r="H52" s="76" t="s">
        <v>546</v>
      </c>
      <c r="I52" s="76" t="s">
        <v>547</v>
      </c>
      <c r="J52" s="77" t="str">
        <f t="shared" si="1"/>
        <v>10007ThanhNhàn</v>
      </c>
      <c r="K52" s="77" t="s">
        <v>548</v>
      </c>
      <c r="L52" s="77" t="s">
        <v>549</v>
      </c>
    </row>
    <row r="53" spans="1:12">
      <c r="A53" s="72" t="s">
        <v>550</v>
      </c>
      <c r="B53" s="72" t="s">
        <v>308</v>
      </c>
      <c r="C53" s="72" t="s">
        <v>551</v>
      </c>
      <c r="D53" s="73" t="str">
        <f t="shared" si="0"/>
        <v>ĐồngTháp</v>
      </c>
      <c r="E53" s="74" t="s">
        <v>552</v>
      </c>
      <c r="F53" s="74" t="s">
        <v>553</v>
      </c>
      <c r="G53" s="75" t="str">
        <f t="shared" si="2"/>
        <v>130TrùngKhánh</v>
      </c>
      <c r="H53" s="76" t="s">
        <v>554</v>
      </c>
      <c r="I53" s="76" t="s">
        <v>555</v>
      </c>
      <c r="J53" s="77" t="str">
        <f t="shared" si="1"/>
        <v>10007CầuDền</v>
      </c>
      <c r="K53" s="77" t="s">
        <v>556</v>
      </c>
      <c r="L53" s="77" t="s">
        <v>557</v>
      </c>
    </row>
    <row r="54" spans="1:12">
      <c r="A54" s="72" t="s">
        <v>558</v>
      </c>
      <c r="B54" s="72" t="s">
        <v>308</v>
      </c>
      <c r="C54" s="72" t="s">
        <v>551</v>
      </c>
      <c r="D54" s="73" t="str">
        <f t="shared" si="0"/>
        <v>AnGiang</v>
      </c>
      <c r="E54" s="74" t="s">
        <v>559</v>
      </c>
      <c r="F54" s="74" t="s">
        <v>560</v>
      </c>
      <c r="G54" s="75" t="str">
        <f t="shared" si="2"/>
        <v>130NguyênBình</v>
      </c>
      <c r="H54" s="76" t="s">
        <v>561</v>
      </c>
      <c r="I54" s="76" t="s">
        <v>562</v>
      </c>
      <c r="J54" s="77" t="str">
        <f t="shared" si="1"/>
        <v>10007BáchKhoa</v>
      </c>
      <c r="K54" s="77" t="s">
        <v>563</v>
      </c>
      <c r="L54" s="77" t="s">
        <v>564</v>
      </c>
    </row>
    <row r="55" spans="1:12">
      <c r="A55" s="72" t="s">
        <v>565</v>
      </c>
      <c r="B55" s="72" t="s">
        <v>314</v>
      </c>
      <c r="C55" s="72" t="s">
        <v>566</v>
      </c>
      <c r="D55" s="73" t="str">
        <f t="shared" si="0"/>
        <v>HậuGiang</v>
      </c>
      <c r="E55" s="74" t="s">
        <v>567</v>
      </c>
      <c r="F55" s="74" t="s">
        <v>568</v>
      </c>
      <c r="G55" s="75" t="str">
        <f t="shared" si="2"/>
        <v>130HòaAn</v>
      </c>
      <c r="H55" s="76" t="s">
        <v>569</v>
      </c>
      <c r="I55" s="76" t="s">
        <v>570</v>
      </c>
      <c r="J55" s="77" t="str">
        <f t="shared" si="1"/>
        <v>10007BạchMai</v>
      </c>
      <c r="K55" s="77" t="s">
        <v>571</v>
      </c>
      <c r="L55" s="77" t="s">
        <v>572</v>
      </c>
    </row>
    <row r="56" spans="1:12">
      <c r="A56" s="72" t="s">
        <v>573</v>
      </c>
      <c r="B56" s="72" t="s">
        <v>574</v>
      </c>
      <c r="C56" s="72" t="s">
        <v>575</v>
      </c>
      <c r="D56" s="73" t="str">
        <f t="shared" si="0"/>
        <v>TiềnGiang</v>
      </c>
      <c r="E56" s="74" t="s">
        <v>576</v>
      </c>
      <c r="F56" s="74" t="s">
        <v>577</v>
      </c>
      <c r="G56" s="75" t="str">
        <f t="shared" si="2"/>
        <v>130QuảngUyên</v>
      </c>
      <c r="H56" s="76" t="s">
        <v>578</v>
      </c>
      <c r="I56" s="76" t="s">
        <v>579</v>
      </c>
      <c r="J56" s="77" t="str">
        <f t="shared" si="1"/>
        <v>10007QuỳnhLôi</v>
      </c>
      <c r="K56" s="77" t="s">
        <v>580</v>
      </c>
      <c r="L56" s="77" t="s">
        <v>581</v>
      </c>
    </row>
    <row r="57" spans="1:12">
      <c r="A57" s="72" t="s">
        <v>582</v>
      </c>
      <c r="B57" s="72" t="s">
        <v>583</v>
      </c>
      <c r="C57" s="72" t="s">
        <v>584</v>
      </c>
      <c r="D57" s="73" t="str">
        <f t="shared" si="0"/>
        <v>BếnTre</v>
      </c>
      <c r="E57" s="74" t="s">
        <v>585</v>
      </c>
      <c r="F57" s="74" t="s">
        <v>586</v>
      </c>
      <c r="G57" s="75" t="str">
        <f t="shared" si="2"/>
        <v>130HạLang</v>
      </c>
      <c r="H57" s="76" t="s">
        <v>587</v>
      </c>
      <c r="I57" s="76" t="s">
        <v>588</v>
      </c>
      <c r="J57" s="77" t="str">
        <f t="shared" si="1"/>
        <v>10007QuỳnhMai</v>
      </c>
      <c r="K57" s="77" t="s">
        <v>589</v>
      </c>
      <c r="L57" s="77" t="s">
        <v>590</v>
      </c>
    </row>
    <row r="58" spans="1:12">
      <c r="A58" s="72" t="s">
        <v>591</v>
      </c>
      <c r="B58" s="72" t="s">
        <v>321</v>
      </c>
      <c r="C58" s="72" t="s">
        <v>592</v>
      </c>
      <c r="D58" s="73" t="str">
        <f t="shared" si="0"/>
        <v>VĩnhLong</v>
      </c>
      <c r="E58" s="74" t="s">
        <v>593</v>
      </c>
      <c r="F58" s="74" t="s">
        <v>594</v>
      </c>
      <c r="G58" s="75" t="str">
        <f t="shared" si="2"/>
        <v>130ThạchAn</v>
      </c>
      <c r="H58" s="76" t="s">
        <v>595</v>
      </c>
      <c r="I58" s="76" t="s">
        <v>596</v>
      </c>
      <c r="J58" s="77" t="str">
        <f t="shared" si="1"/>
        <v>10007VĩnhTuy</v>
      </c>
      <c r="K58" s="77" t="s">
        <v>597</v>
      </c>
      <c r="L58" s="77" t="s">
        <v>598</v>
      </c>
    </row>
    <row r="59" spans="1:12">
      <c r="A59" s="72" t="s">
        <v>599</v>
      </c>
      <c r="B59" s="72" t="s">
        <v>321</v>
      </c>
      <c r="C59" s="72" t="s">
        <v>592</v>
      </c>
      <c r="D59" s="73" t="str">
        <f t="shared" si="0"/>
        <v>TràVinh</v>
      </c>
      <c r="E59" s="74" t="s">
        <v>600</v>
      </c>
      <c r="F59" s="74" t="s">
        <v>601</v>
      </c>
      <c r="G59" s="75" t="str">
        <f t="shared" si="2"/>
        <v>130BảoLâm</v>
      </c>
      <c r="H59" s="76" t="s">
        <v>602</v>
      </c>
      <c r="I59" s="76" t="s">
        <v>603</v>
      </c>
      <c r="J59" s="77" t="str">
        <f t="shared" si="1"/>
        <v>10007MinhKhai</v>
      </c>
      <c r="K59" s="77" t="s">
        <v>604</v>
      </c>
      <c r="L59" s="77" t="s">
        <v>605</v>
      </c>
    </row>
    <row r="60" spans="1:12">
      <c r="A60" s="72" t="s">
        <v>606</v>
      </c>
      <c r="B60" s="72" t="s">
        <v>321</v>
      </c>
      <c r="C60" s="72" t="s">
        <v>592</v>
      </c>
      <c r="D60" s="73" t="str">
        <f t="shared" si="0"/>
        <v>CầnThơ</v>
      </c>
      <c r="E60" s="74" t="s">
        <v>607</v>
      </c>
      <c r="F60" s="74" t="s">
        <v>608</v>
      </c>
      <c r="G60" s="75" t="str">
        <f t="shared" si="2"/>
        <v>130PhụcHòa</v>
      </c>
      <c r="H60" s="76" t="s">
        <v>609</v>
      </c>
      <c r="I60" s="76" t="s">
        <v>610</v>
      </c>
      <c r="J60" s="77" t="str">
        <f t="shared" si="1"/>
        <v>10007TrươngĐịnh</v>
      </c>
      <c r="K60" s="77" t="s">
        <v>611</v>
      </c>
      <c r="L60" s="77" t="s">
        <v>612</v>
      </c>
    </row>
    <row r="61" spans="1:12">
      <c r="A61" s="72" t="s">
        <v>613</v>
      </c>
      <c r="B61" s="72" t="s">
        <v>321</v>
      </c>
      <c r="C61" s="72" t="s">
        <v>592</v>
      </c>
      <c r="D61" s="73" t="str">
        <f t="shared" si="0"/>
        <v>SócTrăng</v>
      </c>
      <c r="E61" s="74" t="s">
        <v>614</v>
      </c>
      <c r="F61" s="74" t="s">
        <v>615</v>
      </c>
      <c r="G61" s="75" t="str">
        <f t="shared" si="2"/>
        <v>140LạngSơn</v>
      </c>
      <c r="H61" s="76" t="s">
        <v>616</v>
      </c>
      <c r="I61" s="76" t="s">
        <v>617</v>
      </c>
      <c r="J61" s="77" t="str">
        <f t="shared" si="1"/>
        <v>10009VănMiếu</v>
      </c>
      <c r="K61" s="77" t="s">
        <v>618</v>
      </c>
      <c r="L61" s="77" t="s">
        <v>619</v>
      </c>
    </row>
    <row r="62" spans="1:12">
      <c r="A62" s="72" t="s">
        <v>620</v>
      </c>
      <c r="B62" s="72" t="s">
        <v>321</v>
      </c>
      <c r="C62" s="72" t="s">
        <v>592</v>
      </c>
      <c r="D62" s="73" t="str">
        <f t="shared" si="0"/>
        <v>KiênGiang</v>
      </c>
      <c r="E62" s="74" t="s">
        <v>621</v>
      </c>
      <c r="F62" s="74" t="s">
        <v>622</v>
      </c>
      <c r="G62" s="75" t="str">
        <f t="shared" si="2"/>
        <v>140TràngĐịnh</v>
      </c>
      <c r="H62" s="76" t="s">
        <v>623</v>
      </c>
      <c r="I62" s="76" t="s">
        <v>624</v>
      </c>
      <c r="J62" s="77" t="str">
        <f t="shared" si="1"/>
        <v>10009CátLinh</v>
      </c>
      <c r="K62" s="77" t="s">
        <v>625</v>
      </c>
      <c r="L62" s="77" t="s">
        <v>626</v>
      </c>
    </row>
    <row r="63" spans="1:12">
      <c r="A63" s="72" t="s">
        <v>627</v>
      </c>
      <c r="B63" s="72" t="s">
        <v>321</v>
      </c>
      <c r="C63" s="72" t="s">
        <v>592</v>
      </c>
      <c r="D63" s="73" t="str">
        <f t="shared" si="0"/>
        <v>BạcLiêu</v>
      </c>
      <c r="E63" s="74" t="s">
        <v>628</v>
      </c>
      <c r="F63" s="74" t="s">
        <v>629</v>
      </c>
      <c r="G63" s="75" t="str">
        <f t="shared" si="2"/>
        <v>140VănLãng</v>
      </c>
      <c r="H63" s="76" t="s">
        <v>630</v>
      </c>
      <c r="I63" s="76" t="s">
        <v>631</v>
      </c>
      <c r="J63" s="77" t="str">
        <f t="shared" si="1"/>
        <v>10009QuốcTửGiám</v>
      </c>
      <c r="K63" s="77" t="s">
        <v>632</v>
      </c>
      <c r="L63" s="77" t="s">
        <v>633</v>
      </c>
    </row>
    <row r="64" spans="1:12">
      <c r="A64" s="72" t="s">
        <v>634</v>
      </c>
      <c r="B64" s="72" t="s">
        <v>635</v>
      </c>
      <c r="C64" s="72" t="s">
        <v>115</v>
      </c>
      <c r="D64" s="73" t="str">
        <f t="shared" si="0"/>
        <v>CàMau</v>
      </c>
      <c r="E64" s="74" t="s">
        <v>636</v>
      </c>
      <c r="F64" s="74" t="s">
        <v>637</v>
      </c>
      <c r="G64" s="75" t="str">
        <f t="shared" si="2"/>
        <v>140BìnhGia</v>
      </c>
      <c r="H64" s="76" t="s">
        <v>638</v>
      </c>
      <c r="I64" s="76" t="s">
        <v>639</v>
      </c>
      <c r="J64" s="77" t="str">
        <f t="shared" si="1"/>
        <v>10009VănChương</v>
      </c>
      <c r="K64" s="77" t="s">
        <v>640</v>
      </c>
      <c r="L64" s="77" t="s">
        <v>641</v>
      </c>
    </row>
    <row r="65" spans="1:12">
      <c r="A65" s="72" t="s">
        <v>241</v>
      </c>
      <c r="B65" s="72" t="s">
        <v>635</v>
      </c>
      <c r="C65" s="72" t="s">
        <v>115</v>
      </c>
      <c r="G65" s="75" t="str">
        <f t="shared" si="2"/>
        <v>140BắcSơn</v>
      </c>
      <c r="H65" s="76" t="s">
        <v>642</v>
      </c>
      <c r="I65" s="76" t="s">
        <v>643</v>
      </c>
      <c r="J65" s="77" t="str">
        <f t="shared" si="1"/>
        <v>10009HàngBột</v>
      </c>
      <c r="K65" s="77" t="s">
        <v>644</v>
      </c>
      <c r="L65" s="77" t="s">
        <v>645</v>
      </c>
    </row>
    <row r="66" spans="1:12">
      <c r="A66" s="72" t="s">
        <v>646</v>
      </c>
      <c r="B66" s="72" t="s">
        <v>647</v>
      </c>
      <c r="C66" s="72" t="s">
        <v>648</v>
      </c>
      <c r="G66" s="75" t="str">
        <f t="shared" si="2"/>
        <v>140VănQuan</v>
      </c>
      <c r="H66" s="76" t="s">
        <v>649</v>
      </c>
      <c r="I66" s="76" t="s">
        <v>650</v>
      </c>
      <c r="J66" s="77" t="str">
        <f t="shared" ref="J66:J129" si="3">SUBSTITUTE(LEFT(K66,5)&amp;MID(L66,IF(ISERROR(SEARCH("Thị trấn",L66)),IF(ISERROR(SEARCH("Phường",L66)),4,8),10),100)," ","")</f>
        <v>10009ÔChợDừa</v>
      </c>
      <c r="K66" s="77" t="s">
        <v>651</v>
      </c>
      <c r="L66" s="77" t="s">
        <v>652</v>
      </c>
    </row>
    <row r="67" spans="1:12">
      <c r="A67" s="72" t="s">
        <v>653</v>
      </c>
      <c r="B67" s="72" t="s">
        <v>654</v>
      </c>
      <c r="C67" s="72" t="s">
        <v>655</v>
      </c>
      <c r="G67" s="75" t="str">
        <f t="shared" ref="G67:G130" si="4">SUBSTITUTE(LEFT(H67,3)&amp;MID(I67,IF(ISERROR(SEARCH("Thành Phố",I67)),IF(ISERROR(SEARCH("Quận",I67)),IF(ISERROR(SEARCH("Huyện",I67)),8,7),6),10),100)," ","")</f>
        <v>140CaoLộc</v>
      </c>
      <c r="H67" s="76" t="s">
        <v>656</v>
      </c>
      <c r="I67" s="76" t="s">
        <v>657</v>
      </c>
      <c r="J67" s="77" t="str">
        <f t="shared" si="3"/>
        <v>10009NamĐồng</v>
      </c>
      <c r="K67" s="77" t="s">
        <v>658</v>
      </c>
      <c r="L67" s="77" t="s">
        <v>659</v>
      </c>
    </row>
    <row r="68" spans="1:12">
      <c r="A68" s="72" t="s">
        <v>660</v>
      </c>
      <c r="B68" s="72" t="s">
        <v>661</v>
      </c>
      <c r="C68" s="72" t="s">
        <v>106</v>
      </c>
      <c r="G68" s="75" t="str">
        <f t="shared" si="4"/>
        <v>140LộcBình</v>
      </c>
      <c r="H68" s="76" t="s">
        <v>662</v>
      </c>
      <c r="I68" s="76" t="s">
        <v>663</v>
      </c>
      <c r="J68" s="77" t="str">
        <f t="shared" si="3"/>
        <v>10009QuangTrung</v>
      </c>
      <c r="K68" s="77" t="s">
        <v>664</v>
      </c>
      <c r="L68" s="77" t="s">
        <v>665</v>
      </c>
    </row>
    <row r="69" spans="1:12">
      <c r="A69" s="72" t="s">
        <v>666</v>
      </c>
      <c r="B69" s="72" t="s">
        <v>661</v>
      </c>
      <c r="C69" s="72" t="s">
        <v>106</v>
      </c>
      <c r="G69" s="75" t="str">
        <f t="shared" si="4"/>
        <v>140ChiLăng</v>
      </c>
      <c r="H69" s="76" t="s">
        <v>667</v>
      </c>
      <c r="I69" s="76" t="s">
        <v>668</v>
      </c>
      <c r="J69" s="77" t="str">
        <f t="shared" si="3"/>
        <v>10009TrungLiệt</v>
      </c>
      <c r="K69" s="77" t="s">
        <v>669</v>
      </c>
      <c r="L69" s="77" t="s">
        <v>670</v>
      </c>
    </row>
    <row r="70" spans="1:12">
      <c r="A70" s="72" t="s">
        <v>250</v>
      </c>
      <c r="B70" s="72" t="s">
        <v>661</v>
      </c>
      <c r="C70" s="72" t="s">
        <v>106</v>
      </c>
      <c r="G70" s="75" t="str">
        <f t="shared" si="4"/>
        <v>140ĐìnhLập</v>
      </c>
      <c r="H70" s="76" t="s">
        <v>671</v>
      </c>
      <c r="I70" s="76" t="s">
        <v>672</v>
      </c>
      <c r="J70" s="77" t="str">
        <f t="shared" si="3"/>
        <v>10009ThổQuan</v>
      </c>
      <c r="K70" s="77" t="s">
        <v>673</v>
      </c>
      <c r="L70" s="77" t="s">
        <v>674</v>
      </c>
    </row>
    <row r="71" spans="1:12">
      <c r="A71" s="72" t="s">
        <v>675</v>
      </c>
      <c r="B71" s="72" t="s">
        <v>202</v>
      </c>
      <c r="C71" s="72" t="s">
        <v>676</v>
      </c>
      <c r="G71" s="75" t="str">
        <f t="shared" si="4"/>
        <v>140HữuLũng</v>
      </c>
      <c r="H71" s="76" t="s">
        <v>677</v>
      </c>
      <c r="I71" s="76" t="s">
        <v>678</v>
      </c>
      <c r="J71" s="77" t="str">
        <f t="shared" si="3"/>
        <v>10009KhâmThiên</v>
      </c>
      <c r="K71" s="77" t="s">
        <v>679</v>
      </c>
      <c r="L71" s="77" t="s">
        <v>680</v>
      </c>
    </row>
    <row r="72" spans="1:12">
      <c r="A72" s="72" t="s">
        <v>681</v>
      </c>
      <c r="B72" s="72" t="s">
        <v>449</v>
      </c>
      <c r="C72" s="72" t="s">
        <v>682</v>
      </c>
      <c r="G72" s="75" t="str">
        <f t="shared" si="4"/>
        <v>150BắcKạn</v>
      </c>
      <c r="H72" s="76" t="s">
        <v>683</v>
      </c>
      <c r="I72" s="76" t="s">
        <v>684</v>
      </c>
      <c r="J72" s="77" t="str">
        <f t="shared" si="3"/>
        <v>10009TrungPhụng</v>
      </c>
      <c r="K72" s="77" t="s">
        <v>685</v>
      </c>
      <c r="L72" s="77" t="s">
        <v>686</v>
      </c>
    </row>
    <row r="73" spans="1:12">
      <c r="A73" s="72" t="s">
        <v>687</v>
      </c>
      <c r="B73" s="72" t="s">
        <v>464</v>
      </c>
      <c r="C73" s="72" t="s">
        <v>111</v>
      </c>
      <c r="G73" s="75" t="str">
        <f t="shared" si="4"/>
        <v>150BaBể</v>
      </c>
      <c r="H73" s="76" t="s">
        <v>688</v>
      </c>
      <c r="I73" s="76" t="s">
        <v>689</v>
      </c>
      <c r="J73" s="77" t="str">
        <f t="shared" si="3"/>
        <v>10009PhươngLiên</v>
      </c>
      <c r="K73" s="77" t="s">
        <v>690</v>
      </c>
      <c r="L73" s="77" t="s">
        <v>691</v>
      </c>
    </row>
    <row r="74" spans="1:12">
      <c r="A74" s="72" t="s">
        <v>294</v>
      </c>
      <c r="B74" s="72" t="s">
        <v>464</v>
      </c>
      <c r="C74" s="72" t="s">
        <v>111</v>
      </c>
      <c r="G74" s="75" t="str">
        <f t="shared" si="4"/>
        <v>150NgânSơn</v>
      </c>
      <c r="H74" s="76" t="s">
        <v>692</v>
      </c>
      <c r="I74" s="76" t="s">
        <v>693</v>
      </c>
      <c r="J74" s="77" t="str">
        <f t="shared" si="3"/>
        <v>10009KimLiên</v>
      </c>
      <c r="K74" s="77" t="s">
        <v>694</v>
      </c>
      <c r="L74" s="77" t="s">
        <v>695</v>
      </c>
    </row>
    <row r="75" spans="1:12">
      <c r="A75" s="72" t="s">
        <v>696</v>
      </c>
      <c r="B75" s="72" t="s">
        <v>464</v>
      </c>
      <c r="C75" s="72" t="s">
        <v>111</v>
      </c>
      <c r="G75" s="75" t="str">
        <f t="shared" si="4"/>
        <v>150ChợĐồn</v>
      </c>
      <c r="H75" s="76" t="s">
        <v>697</v>
      </c>
      <c r="I75" s="76" t="s">
        <v>698</v>
      </c>
      <c r="J75" s="77" t="str">
        <f t="shared" si="3"/>
        <v>10009PhươngMai</v>
      </c>
      <c r="K75" s="77" t="s">
        <v>699</v>
      </c>
      <c r="L75" s="77" t="s">
        <v>700</v>
      </c>
    </row>
    <row r="76" spans="1:12">
      <c r="A76" s="72" t="s">
        <v>701</v>
      </c>
      <c r="B76" s="72" t="s">
        <v>702</v>
      </c>
      <c r="C76" s="72" t="s">
        <v>703</v>
      </c>
      <c r="G76" s="75" t="str">
        <f t="shared" si="4"/>
        <v>150NaRì</v>
      </c>
      <c r="H76" s="76" t="s">
        <v>704</v>
      </c>
      <c r="I76" s="76" t="s">
        <v>705</v>
      </c>
      <c r="J76" s="77" t="str">
        <f t="shared" si="3"/>
        <v>10009TrungTự</v>
      </c>
      <c r="K76" s="77" t="s">
        <v>706</v>
      </c>
      <c r="L76" s="77" t="s">
        <v>707</v>
      </c>
    </row>
    <row r="77" spans="1:12">
      <c r="A77" s="72" t="s">
        <v>268</v>
      </c>
      <c r="B77" s="72" t="s">
        <v>708</v>
      </c>
      <c r="C77" s="72" t="s">
        <v>709</v>
      </c>
      <c r="G77" s="75" t="str">
        <f t="shared" si="4"/>
        <v>150BạchThông</v>
      </c>
      <c r="H77" s="76" t="s">
        <v>710</v>
      </c>
      <c r="I77" s="76" t="s">
        <v>711</v>
      </c>
      <c r="J77" s="77" t="str">
        <f t="shared" si="3"/>
        <v>10009KhươngThượng</v>
      </c>
      <c r="K77" s="77" t="s">
        <v>712</v>
      </c>
      <c r="L77" s="77" t="s">
        <v>713</v>
      </c>
    </row>
    <row r="78" spans="1:12">
      <c r="A78" s="72" t="s">
        <v>714</v>
      </c>
      <c r="B78" s="72" t="s">
        <v>715</v>
      </c>
      <c r="C78" s="72" t="s">
        <v>716</v>
      </c>
      <c r="G78" s="75" t="str">
        <f t="shared" si="4"/>
        <v>150ChợMới</v>
      </c>
      <c r="H78" s="76" t="s">
        <v>717</v>
      </c>
      <c r="I78" s="76" t="s">
        <v>718</v>
      </c>
      <c r="J78" s="77" t="str">
        <f t="shared" si="3"/>
        <v>10009ThịnhQuang</v>
      </c>
      <c r="K78" s="77" t="s">
        <v>719</v>
      </c>
      <c r="L78" s="77" t="s">
        <v>720</v>
      </c>
    </row>
    <row r="79" spans="1:12">
      <c r="A79" s="72" t="s">
        <v>277</v>
      </c>
      <c r="B79" s="72" t="s">
        <v>721</v>
      </c>
      <c r="C79" s="72" t="s">
        <v>722</v>
      </c>
      <c r="G79" s="75" t="str">
        <f t="shared" si="4"/>
        <v>150PácNặm</v>
      </c>
      <c r="H79" s="76" t="s">
        <v>723</v>
      </c>
      <c r="I79" s="76" t="s">
        <v>724</v>
      </c>
      <c r="J79" s="77" t="str">
        <f t="shared" si="3"/>
        <v>10009NgãTưSở</v>
      </c>
      <c r="K79" s="77" t="s">
        <v>725</v>
      </c>
      <c r="L79" s="77" t="s">
        <v>726</v>
      </c>
    </row>
    <row r="80" spans="1:12">
      <c r="A80" s="72" t="s">
        <v>727</v>
      </c>
      <c r="B80" s="72" t="s">
        <v>721</v>
      </c>
      <c r="C80" s="72" t="s">
        <v>722</v>
      </c>
      <c r="G80" s="75" t="str">
        <f t="shared" si="4"/>
        <v>160TháiNguyên</v>
      </c>
      <c r="H80" s="76" t="s">
        <v>728</v>
      </c>
      <c r="I80" s="76" t="s">
        <v>729</v>
      </c>
      <c r="J80" s="77" t="str">
        <f t="shared" si="3"/>
        <v>10009LángHạ</v>
      </c>
      <c r="K80" s="77" t="s">
        <v>730</v>
      </c>
      <c r="L80" s="77" t="s">
        <v>731</v>
      </c>
    </row>
    <row r="81" spans="1:12">
      <c r="A81" s="72" t="s">
        <v>285</v>
      </c>
      <c r="B81" s="72" t="s">
        <v>732</v>
      </c>
      <c r="C81" s="72" t="s">
        <v>733</v>
      </c>
      <c r="G81" s="75" t="str">
        <f t="shared" si="4"/>
        <v>160SôngCông</v>
      </c>
      <c r="H81" s="76" t="s">
        <v>734</v>
      </c>
      <c r="I81" s="76" t="s">
        <v>735</v>
      </c>
      <c r="J81" s="77" t="str">
        <f t="shared" si="3"/>
        <v>10009LángThượng</v>
      </c>
      <c r="K81" s="77" t="s">
        <v>736</v>
      </c>
      <c r="L81" s="77" t="s">
        <v>737</v>
      </c>
    </row>
    <row r="82" spans="1:12">
      <c r="A82" s="72" t="s">
        <v>108</v>
      </c>
      <c r="B82" s="72" t="s">
        <v>738</v>
      </c>
      <c r="C82" s="72" t="s">
        <v>107</v>
      </c>
      <c r="G82" s="75" t="str">
        <f t="shared" si="4"/>
        <v>160ĐịnhHóa</v>
      </c>
      <c r="H82" s="76" t="s">
        <v>739</v>
      </c>
      <c r="I82" s="76" t="s">
        <v>740</v>
      </c>
      <c r="J82" s="77" t="str">
        <f t="shared" si="3"/>
        <v>10011NhânChính</v>
      </c>
      <c r="K82" s="77" t="s">
        <v>741</v>
      </c>
      <c r="L82" s="77" t="s">
        <v>742</v>
      </c>
    </row>
    <row r="83" spans="1:12">
      <c r="A83" s="72" t="s">
        <v>743</v>
      </c>
      <c r="B83" s="72" t="s">
        <v>744</v>
      </c>
      <c r="C83" s="72" t="s">
        <v>107</v>
      </c>
      <c r="G83" s="75" t="str">
        <f t="shared" si="4"/>
        <v>160VõNhai</v>
      </c>
      <c r="H83" s="76" t="s">
        <v>745</v>
      </c>
      <c r="I83" s="76" t="s">
        <v>746</v>
      </c>
      <c r="J83" s="77" t="str">
        <f t="shared" si="3"/>
        <v>10011KhươngTrung</v>
      </c>
      <c r="K83" s="77" t="s">
        <v>747</v>
      </c>
      <c r="L83" s="77" t="s">
        <v>748</v>
      </c>
    </row>
    <row r="84" spans="1:12">
      <c r="A84" s="72" t="s">
        <v>110</v>
      </c>
      <c r="B84" s="72" t="s">
        <v>744</v>
      </c>
      <c r="C84" s="72" t="s">
        <v>109</v>
      </c>
      <c r="G84" s="75" t="str">
        <f t="shared" si="4"/>
        <v>160PhúLương</v>
      </c>
      <c r="H84" s="76" t="s">
        <v>749</v>
      </c>
      <c r="I84" s="76" t="s">
        <v>750</v>
      </c>
      <c r="J84" s="77" t="str">
        <f t="shared" si="3"/>
        <v>10011KhươngMai</v>
      </c>
      <c r="K84" s="77" t="s">
        <v>751</v>
      </c>
      <c r="L84" s="77" t="s">
        <v>752</v>
      </c>
    </row>
    <row r="85" spans="1:12">
      <c r="A85" s="72" t="s">
        <v>315</v>
      </c>
      <c r="B85" s="72" t="s">
        <v>211</v>
      </c>
      <c r="C85" s="72" t="s">
        <v>753</v>
      </c>
      <c r="G85" s="75" t="str">
        <f t="shared" si="4"/>
        <v>160ĐồngHỷ</v>
      </c>
      <c r="H85" s="76" t="s">
        <v>754</v>
      </c>
      <c r="I85" s="76" t="s">
        <v>755</v>
      </c>
      <c r="J85" s="77" t="str">
        <f t="shared" si="3"/>
        <v>10011PhươngLiệt</v>
      </c>
      <c r="K85" s="77" t="s">
        <v>756</v>
      </c>
      <c r="L85" s="77" t="s">
        <v>757</v>
      </c>
    </row>
    <row r="86" spans="1:12">
      <c r="A86" s="72" t="s">
        <v>758</v>
      </c>
      <c r="B86" s="72" t="s">
        <v>211</v>
      </c>
      <c r="C86" s="72" t="s">
        <v>753</v>
      </c>
      <c r="G86" s="75" t="str">
        <f t="shared" si="4"/>
        <v>160ĐạiTừ</v>
      </c>
      <c r="H86" s="76" t="s">
        <v>759</v>
      </c>
      <c r="I86" s="76" t="s">
        <v>760</v>
      </c>
      <c r="J86" s="77" t="str">
        <f t="shared" si="3"/>
        <v>10011ThượngĐình</v>
      </c>
      <c r="K86" s="77" t="s">
        <v>761</v>
      </c>
      <c r="L86" s="77" t="s">
        <v>762</v>
      </c>
    </row>
    <row r="87" spans="1:12">
      <c r="A87" s="72" t="s">
        <v>302</v>
      </c>
      <c r="B87" s="72" t="s">
        <v>410</v>
      </c>
      <c r="C87" s="72" t="s">
        <v>763</v>
      </c>
      <c r="G87" s="75" t="str">
        <f t="shared" si="4"/>
        <v>160PhúBình</v>
      </c>
      <c r="H87" s="76" t="s">
        <v>764</v>
      </c>
      <c r="I87" s="76" t="s">
        <v>765</v>
      </c>
      <c r="J87" s="77" t="str">
        <f t="shared" si="3"/>
        <v>10011ThanhXuânTrung</v>
      </c>
      <c r="K87" s="77" t="s">
        <v>766</v>
      </c>
      <c r="L87" s="77" t="s">
        <v>767</v>
      </c>
    </row>
    <row r="88" spans="1:12">
      <c r="A88" s="72" t="s">
        <v>768</v>
      </c>
      <c r="B88" s="72" t="s">
        <v>410</v>
      </c>
      <c r="C88" s="72" t="s">
        <v>763</v>
      </c>
      <c r="G88" s="75" t="str">
        <f t="shared" si="4"/>
        <v>160PhổYên</v>
      </c>
      <c r="H88" s="76" t="s">
        <v>769</v>
      </c>
      <c r="I88" s="76" t="s">
        <v>770</v>
      </c>
      <c r="J88" s="77" t="str">
        <f t="shared" si="3"/>
        <v>10011KhươngĐình</v>
      </c>
      <c r="K88" s="77" t="s">
        <v>771</v>
      </c>
      <c r="L88" s="77" t="s">
        <v>772</v>
      </c>
    </row>
    <row r="89" spans="1:12">
      <c r="A89" s="72" t="s">
        <v>773</v>
      </c>
      <c r="B89" s="72" t="s">
        <v>410</v>
      </c>
      <c r="C89" s="72" t="s">
        <v>763</v>
      </c>
      <c r="G89" s="75" t="str">
        <f t="shared" si="4"/>
        <v>170YênBái</v>
      </c>
      <c r="H89" s="76" t="s">
        <v>774</v>
      </c>
      <c r="I89" s="76" t="s">
        <v>775</v>
      </c>
      <c r="J89" s="77" t="str">
        <f t="shared" si="3"/>
        <v>10011HạĐình</v>
      </c>
      <c r="K89" s="77" t="s">
        <v>776</v>
      </c>
      <c r="L89" s="77" t="s">
        <v>777</v>
      </c>
    </row>
    <row r="90" spans="1:12">
      <c r="A90" s="72" t="s">
        <v>778</v>
      </c>
      <c r="B90" s="72" t="s">
        <v>433</v>
      </c>
      <c r="C90" s="72" t="s">
        <v>779</v>
      </c>
      <c r="G90" s="75" t="str">
        <f t="shared" si="4"/>
        <v>170NghĩaLộ</v>
      </c>
      <c r="H90" s="76" t="s">
        <v>780</v>
      </c>
      <c r="I90" s="76" t="s">
        <v>781</v>
      </c>
      <c r="J90" s="77" t="str">
        <f t="shared" si="3"/>
        <v>10011ThanhXuânBắc</v>
      </c>
      <c r="K90" s="77" t="s">
        <v>782</v>
      </c>
      <c r="L90" s="77" t="s">
        <v>783</v>
      </c>
    </row>
    <row r="91" spans="1:12">
      <c r="A91" s="72" t="s">
        <v>784</v>
      </c>
      <c r="B91" s="72" t="s">
        <v>425</v>
      </c>
      <c r="C91" s="72" t="s">
        <v>785</v>
      </c>
      <c r="G91" s="75" t="str">
        <f t="shared" si="4"/>
        <v>170LụcYên</v>
      </c>
      <c r="H91" s="76" t="s">
        <v>786</v>
      </c>
      <c r="I91" s="76" t="s">
        <v>787</v>
      </c>
      <c r="J91" s="77" t="str">
        <f t="shared" si="3"/>
        <v>10011ThanhXuânNam</v>
      </c>
      <c r="K91" s="77" t="s">
        <v>788</v>
      </c>
      <c r="L91" s="77" t="s">
        <v>789</v>
      </c>
    </row>
    <row r="92" spans="1:12">
      <c r="A92" s="72" t="s">
        <v>324</v>
      </c>
      <c r="B92" s="72" t="s">
        <v>425</v>
      </c>
      <c r="C92" s="72" t="s">
        <v>785</v>
      </c>
      <c r="G92" s="75" t="str">
        <f t="shared" si="4"/>
        <v>170VănYên</v>
      </c>
      <c r="H92" s="76" t="s">
        <v>790</v>
      </c>
      <c r="I92" s="76" t="s">
        <v>791</v>
      </c>
      <c r="J92" s="77" t="str">
        <f t="shared" si="3"/>
        <v>10011KimGiang</v>
      </c>
      <c r="K92" s="77" t="s">
        <v>792</v>
      </c>
      <c r="L92" s="77" t="s">
        <v>793</v>
      </c>
    </row>
    <row r="93" spans="1:12">
      <c r="A93" s="72" t="s">
        <v>352</v>
      </c>
      <c r="B93" s="72" t="s">
        <v>440</v>
      </c>
      <c r="C93" s="72" t="s">
        <v>794</v>
      </c>
      <c r="G93" s="75" t="str">
        <f t="shared" si="4"/>
        <v>170MùCăngChải</v>
      </c>
      <c r="H93" s="76" t="s">
        <v>795</v>
      </c>
      <c r="I93" s="76" t="s">
        <v>796</v>
      </c>
      <c r="J93" s="77" t="str">
        <f t="shared" si="3"/>
        <v>10013NghĩaĐô</v>
      </c>
      <c r="K93" s="77" t="s">
        <v>797</v>
      </c>
      <c r="L93" s="77" t="s">
        <v>798</v>
      </c>
    </row>
    <row r="94" spans="1:12">
      <c r="A94" s="72" t="s">
        <v>799</v>
      </c>
      <c r="B94" s="72" t="s">
        <v>440</v>
      </c>
      <c r="C94" s="72" t="s">
        <v>794</v>
      </c>
      <c r="G94" s="75" t="str">
        <f t="shared" si="4"/>
        <v>170TrấnYên</v>
      </c>
      <c r="H94" s="76" t="s">
        <v>800</v>
      </c>
      <c r="I94" s="76" t="s">
        <v>801</v>
      </c>
      <c r="J94" s="77" t="str">
        <f t="shared" si="3"/>
        <v>10013NghĩaTân</v>
      </c>
      <c r="K94" s="77" t="s">
        <v>802</v>
      </c>
      <c r="L94" s="77" t="s">
        <v>803</v>
      </c>
    </row>
    <row r="95" spans="1:12">
      <c r="A95" s="72" t="s">
        <v>804</v>
      </c>
      <c r="B95" s="72" t="s">
        <v>804</v>
      </c>
      <c r="C95" s="72" t="s">
        <v>101</v>
      </c>
      <c r="G95" s="75" t="str">
        <f t="shared" si="4"/>
        <v>170YênBình</v>
      </c>
      <c r="H95" s="76" t="s">
        <v>805</v>
      </c>
      <c r="I95" s="76" t="s">
        <v>806</v>
      </c>
      <c r="J95" s="77" t="str">
        <f t="shared" si="3"/>
        <v>10013QuanHoa</v>
      </c>
      <c r="K95" s="77" t="s">
        <v>807</v>
      </c>
      <c r="L95" s="77" t="s">
        <v>808</v>
      </c>
    </row>
    <row r="96" spans="1:12">
      <c r="A96" s="72" t="s">
        <v>359</v>
      </c>
      <c r="B96" s="72" t="s">
        <v>804</v>
      </c>
      <c r="C96" s="72" t="s">
        <v>101</v>
      </c>
      <c r="G96" s="75" t="str">
        <f t="shared" si="4"/>
        <v>170VănChấn</v>
      </c>
      <c r="H96" s="76" t="s">
        <v>809</v>
      </c>
      <c r="I96" s="76" t="s">
        <v>810</v>
      </c>
      <c r="J96" s="77" t="str">
        <f t="shared" si="3"/>
        <v>10013MaiDịch</v>
      </c>
      <c r="K96" s="77" t="s">
        <v>811</v>
      </c>
      <c r="L96" s="77" t="s">
        <v>812</v>
      </c>
    </row>
    <row r="97" spans="1:12">
      <c r="A97" s="72" t="s">
        <v>813</v>
      </c>
      <c r="B97" s="72" t="s">
        <v>804</v>
      </c>
      <c r="C97" s="72" t="s">
        <v>101</v>
      </c>
      <c r="G97" s="75" t="str">
        <f t="shared" si="4"/>
        <v>170TrạmTấu</v>
      </c>
      <c r="H97" s="76" t="s">
        <v>814</v>
      </c>
      <c r="I97" s="76" t="s">
        <v>815</v>
      </c>
      <c r="J97" s="77" t="str">
        <f t="shared" si="3"/>
        <v>10013DịchVọng</v>
      </c>
      <c r="K97" s="77" t="s">
        <v>816</v>
      </c>
      <c r="L97" s="77" t="s">
        <v>817</v>
      </c>
    </row>
    <row r="98" spans="1:12">
      <c r="A98" s="72" t="s">
        <v>818</v>
      </c>
      <c r="B98" s="72" t="s">
        <v>804</v>
      </c>
      <c r="C98" s="72" t="s">
        <v>101</v>
      </c>
      <c r="G98" s="75" t="str">
        <f t="shared" si="4"/>
        <v>180LàoCai</v>
      </c>
      <c r="H98" s="76" t="s">
        <v>819</v>
      </c>
      <c r="I98" s="76" t="s">
        <v>820</v>
      </c>
      <c r="J98" s="77" t="str">
        <f t="shared" si="3"/>
        <v>10013DịchVọngHậu</v>
      </c>
      <c r="K98" s="77" t="s">
        <v>821</v>
      </c>
      <c r="L98" s="77" t="s">
        <v>822</v>
      </c>
    </row>
    <row r="99" spans="1:12">
      <c r="A99" s="72" t="s">
        <v>332</v>
      </c>
      <c r="B99" s="72" t="s">
        <v>507</v>
      </c>
      <c r="C99" s="72" t="s">
        <v>823</v>
      </c>
      <c r="G99" s="75" t="str">
        <f t="shared" si="4"/>
        <v>180SiMaCai</v>
      </c>
      <c r="H99" s="76" t="s">
        <v>824</v>
      </c>
      <c r="I99" s="76" t="s">
        <v>825</v>
      </c>
      <c r="J99" s="77" t="str">
        <f t="shared" si="3"/>
        <v>10013YênHòa</v>
      </c>
      <c r="K99" s="77" t="s">
        <v>826</v>
      </c>
      <c r="L99" s="77" t="s">
        <v>827</v>
      </c>
    </row>
    <row r="100" spans="1:12">
      <c r="A100" s="72" t="s">
        <v>828</v>
      </c>
      <c r="B100" s="72" t="s">
        <v>507</v>
      </c>
      <c r="C100" s="72" t="s">
        <v>823</v>
      </c>
      <c r="G100" s="75" t="str">
        <f t="shared" si="4"/>
        <v>180MườngKhương</v>
      </c>
      <c r="H100" s="76" t="s">
        <v>829</v>
      </c>
      <c r="I100" s="76" t="s">
        <v>830</v>
      </c>
      <c r="J100" s="77" t="str">
        <f t="shared" si="3"/>
        <v>10013TrungHòa</v>
      </c>
      <c r="K100" s="77" t="s">
        <v>831</v>
      </c>
      <c r="L100" s="77" t="s">
        <v>832</v>
      </c>
    </row>
    <row r="101" spans="1:12">
      <c r="A101" s="72" t="s">
        <v>833</v>
      </c>
      <c r="B101" s="72" t="s">
        <v>507</v>
      </c>
      <c r="C101" s="72" t="s">
        <v>823</v>
      </c>
      <c r="G101" s="75" t="str">
        <f t="shared" si="4"/>
        <v>180BátXát</v>
      </c>
      <c r="H101" s="76" t="s">
        <v>834</v>
      </c>
      <c r="I101" s="76" t="s">
        <v>835</v>
      </c>
      <c r="J101" s="77" t="str">
        <f t="shared" si="3"/>
        <v>10015SócSơn</v>
      </c>
      <c r="K101" s="77" t="s">
        <v>836</v>
      </c>
      <c r="L101" s="77" t="s">
        <v>837</v>
      </c>
    </row>
    <row r="102" spans="1:12">
      <c r="A102" s="72" t="s">
        <v>338</v>
      </c>
      <c r="B102" s="72" t="s">
        <v>838</v>
      </c>
      <c r="C102" s="72" t="s">
        <v>105</v>
      </c>
      <c r="G102" s="75" t="str">
        <f t="shared" si="4"/>
        <v>180BắcHà</v>
      </c>
      <c r="H102" s="76" t="s">
        <v>839</v>
      </c>
      <c r="I102" s="76" t="s">
        <v>840</v>
      </c>
      <c r="J102" s="77" t="str">
        <f t="shared" si="3"/>
        <v>10015TânDân</v>
      </c>
      <c r="K102" s="77" t="s">
        <v>841</v>
      </c>
      <c r="L102" s="77" t="s">
        <v>842</v>
      </c>
    </row>
    <row r="103" spans="1:12">
      <c r="A103" s="72" t="s">
        <v>843</v>
      </c>
      <c r="B103" s="72" t="s">
        <v>838</v>
      </c>
      <c r="C103" s="72" t="s">
        <v>105</v>
      </c>
      <c r="G103" s="75" t="str">
        <f t="shared" si="4"/>
        <v>180BảoThắng</v>
      </c>
      <c r="H103" s="76" t="s">
        <v>844</v>
      </c>
      <c r="I103" s="76" t="s">
        <v>845</v>
      </c>
      <c r="J103" s="77" t="str">
        <f t="shared" si="3"/>
        <v>10015ThanhXuân</v>
      </c>
      <c r="K103" s="77" t="s">
        <v>846</v>
      </c>
      <c r="L103" s="77" t="s">
        <v>847</v>
      </c>
    </row>
    <row r="104" spans="1:12">
      <c r="A104" s="72" t="s">
        <v>344</v>
      </c>
      <c r="B104" s="72" t="s">
        <v>418</v>
      </c>
      <c r="C104" s="72" t="s">
        <v>848</v>
      </c>
      <c r="G104" s="75" t="str">
        <f t="shared" si="4"/>
        <v>180SaPa</v>
      </c>
      <c r="H104" s="76" t="s">
        <v>849</v>
      </c>
      <c r="I104" s="76" t="s">
        <v>850</v>
      </c>
      <c r="J104" s="77" t="str">
        <f t="shared" si="3"/>
        <v>10015MinhTrí</v>
      </c>
      <c r="K104" s="77" t="s">
        <v>851</v>
      </c>
      <c r="L104" s="77" t="s">
        <v>852</v>
      </c>
    </row>
    <row r="105" spans="1:12">
      <c r="A105" s="72" t="s">
        <v>853</v>
      </c>
      <c r="B105" s="72" t="s">
        <v>418</v>
      </c>
      <c r="C105" s="72" t="s">
        <v>848</v>
      </c>
      <c r="G105" s="75" t="str">
        <f t="shared" si="4"/>
        <v>180BảoYên</v>
      </c>
      <c r="H105" s="76" t="s">
        <v>854</v>
      </c>
      <c r="I105" s="76" t="s">
        <v>855</v>
      </c>
      <c r="J105" s="77" t="str">
        <f t="shared" si="3"/>
        <v>10015MinhPhú</v>
      </c>
      <c r="K105" s="77" t="s">
        <v>856</v>
      </c>
      <c r="L105" s="77" t="s">
        <v>857</v>
      </c>
    </row>
    <row r="106" spans="1:12">
      <c r="A106" s="72" t="s">
        <v>858</v>
      </c>
      <c r="B106" s="72" t="s">
        <v>218</v>
      </c>
      <c r="C106" s="72" t="s">
        <v>859</v>
      </c>
      <c r="G106" s="75" t="str">
        <f t="shared" si="4"/>
        <v>180VănBàn</v>
      </c>
      <c r="H106" s="76" t="s">
        <v>860</v>
      </c>
      <c r="I106" s="76" t="s">
        <v>861</v>
      </c>
      <c r="J106" s="77" t="str">
        <f t="shared" si="3"/>
        <v>10015HiềnNinh</v>
      </c>
      <c r="K106" s="77" t="s">
        <v>862</v>
      </c>
      <c r="L106" s="77" t="s">
        <v>863</v>
      </c>
    </row>
    <row r="107" spans="1:12">
      <c r="A107" s="72" t="s">
        <v>864</v>
      </c>
      <c r="B107" s="72" t="s">
        <v>471</v>
      </c>
      <c r="C107" s="72" t="s">
        <v>113</v>
      </c>
      <c r="G107" s="75" t="str">
        <f t="shared" si="4"/>
        <v>190ĐiệnBiênPhủ</v>
      </c>
      <c r="H107" s="76" t="s">
        <v>865</v>
      </c>
      <c r="I107" s="76" t="s">
        <v>866</v>
      </c>
      <c r="J107" s="77" t="str">
        <f t="shared" si="3"/>
        <v>10015QuangTiến</v>
      </c>
      <c r="K107" s="77" t="s">
        <v>867</v>
      </c>
      <c r="L107" s="77" t="s">
        <v>868</v>
      </c>
    </row>
    <row r="108" spans="1:12">
      <c r="A108" s="72" t="s">
        <v>367</v>
      </c>
      <c r="B108" s="72" t="s">
        <v>471</v>
      </c>
      <c r="C108" s="72" t="s">
        <v>113</v>
      </c>
      <c r="G108" s="75" t="str">
        <f t="shared" si="4"/>
        <v>190MườngLay</v>
      </c>
      <c r="H108" s="76" t="s">
        <v>869</v>
      </c>
      <c r="I108" s="76" t="s">
        <v>870</v>
      </c>
      <c r="J108" s="77" t="str">
        <f t="shared" si="3"/>
        <v>10015PhúCường</v>
      </c>
      <c r="K108" s="77" t="s">
        <v>871</v>
      </c>
      <c r="L108" s="77" t="s">
        <v>872</v>
      </c>
    </row>
    <row r="109" spans="1:12">
      <c r="A109" s="72" t="s">
        <v>873</v>
      </c>
      <c r="B109" s="72" t="s">
        <v>480</v>
      </c>
      <c r="C109" s="72" t="s">
        <v>874</v>
      </c>
      <c r="G109" s="75" t="str">
        <f t="shared" si="4"/>
        <v>190TủaChùa</v>
      </c>
      <c r="H109" s="76" t="s">
        <v>875</v>
      </c>
      <c r="I109" s="76" t="s">
        <v>876</v>
      </c>
      <c r="J109" s="77" t="str">
        <f t="shared" si="3"/>
        <v>10015PhúMinh</v>
      </c>
      <c r="K109" s="77" t="s">
        <v>877</v>
      </c>
      <c r="L109" s="77" t="s">
        <v>878</v>
      </c>
    </row>
    <row r="110" spans="1:12">
      <c r="A110" s="72" t="s">
        <v>879</v>
      </c>
      <c r="B110" s="72" t="s">
        <v>480</v>
      </c>
      <c r="C110" s="72" t="s">
        <v>874</v>
      </c>
      <c r="G110" s="75" t="str">
        <f t="shared" si="4"/>
        <v>190TuầnGiáo</v>
      </c>
      <c r="H110" s="76" t="s">
        <v>880</v>
      </c>
      <c r="I110" s="76" t="s">
        <v>881</v>
      </c>
      <c r="J110" s="77" t="str">
        <f t="shared" si="3"/>
        <v>10015MaiĐình</v>
      </c>
      <c r="K110" s="77" t="s">
        <v>882</v>
      </c>
      <c r="L110" s="77" t="s">
        <v>883</v>
      </c>
    </row>
    <row r="111" spans="1:12">
      <c r="A111" s="72" t="s">
        <v>884</v>
      </c>
      <c r="B111" s="72" t="s">
        <v>480</v>
      </c>
      <c r="C111" s="72" t="s">
        <v>874</v>
      </c>
      <c r="G111" s="75" t="str">
        <f t="shared" si="4"/>
        <v>190ĐiệnBiên</v>
      </c>
      <c r="H111" s="76" t="s">
        <v>885</v>
      </c>
      <c r="I111" s="76" t="s">
        <v>886</v>
      </c>
      <c r="J111" s="77" t="str">
        <f t="shared" si="3"/>
        <v>10015PhùLỗ</v>
      </c>
      <c r="K111" s="77" t="s">
        <v>887</v>
      </c>
      <c r="L111" s="77" t="s">
        <v>888</v>
      </c>
    </row>
    <row r="112" spans="1:12">
      <c r="A112" s="72" t="s">
        <v>374</v>
      </c>
      <c r="B112" s="72" t="s">
        <v>487</v>
      </c>
      <c r="C112" s="72" t="s">
        <v>889</v>
      </c>
      <c r="G112" s="75" t="str">
        <f t="shared" si="4"/>
        <v>190ĐiệnBiênĐông</v>
      </c>
      <c r="H112" s="76" t="s">
        <v>890</v>
      </c>
      <c r="I112" s="76" t="s">
        <v>891</v>
      </c>
      <c r="J112" s="77" t="str">
        <f t="shared" si="3"/>
        <v>10015ĐôngXuân</v>
      </c>
      <c r="K112" s="77" t="s">
        <v>892</v>
      </c>
      <c r="L112" s="77" t="s">
        <v>893</v>
      </c>
    </row>
    <row r="113" spans="1:12">
      <c r="A113" s="72" t="s">
        <v>894</v>
      </c>
      <c r="B113" s="72" t="s">
        <v>487</v>
      </c>
      <c r="C113" s="72" t="s">
        <v>889</v>
      </c>
      <c r="G113" s="75" t="str">
        <f t="shared" si="4"/>
        <v>190MườngChà</v>
      </c>
      <c r="H113" s="76" t="s">
        <v>895</v>
      </c>
      <c r="I113" s="76" t="s">
        <v>896</v>
      </c>
      <c r="J113" s="77" t="str">
        <f t="shared" si="3"/>
        <v>10015NamSơn</v>
      </c>
      <c r="K113" s="77" t="s">
        <v>897</v>
      </c>
      <c r="L113" s="77" t="s">
        <v>898</v>
      </c>
    </row>
    <row r="114" spans="1:12">
      <c r="A114" s="72" t="s">
        <v>899</v>
      </c>
      <c r="B114" s="72" t="s">
        <v>494</v>
      </c>
      <c r="C114" s="72" t="s">
        <v>103</v>
      </c>
      <c r="G114" s="75" t="str">
        <f t="shared" si="4"/>
        <v>190MườngNhé</v>
      </c>
      <c r="H114" s="76" t="s">
        <v>900</v>
      </c>
      <c r="I114" s="76" t="s">
        <v>901</v>
      </c>
      <c r="J114" s="77" t="str">
        <f t="shared" si="3"/>
        <v>10015BắcSơn</v>
      </c>
      <c r="K114" s="77" t="s">
        <v>902</v>
      </c>
      <c r="L114" s="77" t="s">
        <v>903</v>
      </c>
    </row>
    <row r="115" spans="1:12">
      <c r="A115" s="72" t="s">
        <v>904</v>
      </c>
      <c r="B115" s="72" t="s">
        <v>494</v>
      </c>
      <c r="C115" s="72" t="s">
        <v>103</v>
      </c>
      <c r="G115" s="75" t="str">
        <f t="shared" si="4"/>
        <v>190MườngẢng</v>
      </c>
      <c r="H115" s="76" t="s">
        <v>905</v>
      </c>
      <c r="I115" s="76" t="s">
        <v>906</v>
      </c>
      <c r="J115" s="77" t="str">
        <f t="shared" si="3"/>
        <v>10015HồngKỳ</v>
      </c>
      <c r="K115" s="77" t="s">
        <v>907</v>
      </c>
      <c r="L115" s="77" t="s">
        <v>908</v>
      </c>
    </row>
    <row r="116" spans="1:12">
      <c r="A116" s="72" t="s">
        <v>909</v>
      </c>
      <c r="B116" s="72" t="s">
        <v>494</v>
      </c>
      <c r="C116" s="72" t="s">
        <v>103</v>
      </c>
      <c r="G116" s="75" t="str">
        <f t="shared" si="4"/>
        <v>200SơnLa</v>
      </c>
      <c r="H116" s="76" t="s">
        <v>910</v>
      </c>
      <c r="I116" s="76" t="s">
        <v>911</v>
      </c>
      <c r="J116" s="77" t="str">
        <f t="shared" si="3"/>
        <v>10015TrungGiã</v>
      </c>
      <c r="K116" s="77" t="s">
        <v>912</v>
      </c>
      <c r="L116" s="77" t="s">
        <v>913</v>
      </c>
    </row>
    <row r="117" spans="1:12">
      <c r="A117" s="72" t="s">
        <v>380</v>
      </c>
      <c r="B117" s="72" t="s">
        <v>914</v>
      </c>
      <c r="C117" s="72" t="s">
        <v>112</v>
      </c>
      <c r="G117" s="75" t="str">
        <f t="shared" si="4"/>
        <v>200QuỳnhNhai</v>
      </c>
      <c r="H117" s="76" t="s">
        <v>915</v>
      </c>
      <c r="I117" s="76" t="s">
        <v>916</v>
      </c>
      <c r="J117" s="77" t="str">
        <f t="shared" si="3"/>
        <v>10015TânHưng</v>
      </c>
      <c r="K117" s="77" t="s">
        <v>917</v>
      </c>
      <c r="L117" s="77" t="s">
        <v>918</v>
      </c>
    </row>
    <row r="118" spans="1:12">
      <c r="A118" s="72" t="s">
        <v>919</v>
      </c>
      <c r="B118" s="72" t="s">
        <v>914</v>
      </c>
      <c r="C118" s="72" t="s">
        <v>112</v>
      </c>
      <c r="G118" s="75" t="str">
        <f t="shared" si="4"/>
        <v>200MườngLa</v>
      </c>
      <c r="H118" s="76" t="s">
        <v>920</v>
      </c>
      <c r="I118" s="76" t="s">
        <v>921</v>
      </c>
      <c r="J118" s="77" t="str">
        <f t="shared" si="3"/>
        <v>10015BắcPhú</v>
      </c>
      <c r="K118" s="77" t="s">
        <v>922</v>
      </c>
      <c r="L118" s="77" t="s">
        <v>923</v>
      </c>
    </row>
    <row r="119" spans="1:12">
      <c r="A119" s="72" t="s">
        <v>924</v>
      </c>
      <c r="B119" s="72" t="s">
        <v>914</v>
      </c>
      <c r="C119" s="72" t="s">
        <v>112</v>
      </c>
      <c r="G119" s="75" t="str">
        <f t="shared" si="4"/>
        <v>200ThuậnChâu</v>
      </c>
      <c r="H119" s="76" t="s">
        <v>925</v>
      </c>
      <c r="I119" s="76" t="s">
        <v>926</v>
      </c>
      <c r="J119" s="77" t="str">
        <f t="shared" si="3"/>
        <v>10015ViệtLong</v>
      </c>
      <c r="K119" s="77" t="s">
        <v>927</v>
      </c>
      <c r="L119" s="77" t="s">
        <v>928</v>
      </c>
    </row>
    <row r="120" spans="1:12">
      <c r="A120" s="72" t="s">
        <v>929</v>
      </c>
      <c r="B120" s="72" t="s">
        <v>914</v>
      </c>
      <c r="C120" s="72" t="s">
        <v>112</v>
      </c>
      <c r="G120" s="75" t="str">
        <f t="shared" si="4"/>
        <v>200BắcYên</v>
      </c>
      <c r="H120" s="76" t="s">
        <v>930</v>
      </c>
      <c r="I120" s="76" t="s">
        <v>931</v>
      </c>
      <c r="J120" s="77" t="str">
        <f t="shared" si="3"/>
        <v>10015XuânGiang</v>
      </c>
      <c r="K120" s="77" t="s">
        <v>932</v>
      </c>
      <c r="L120" s="77" t="s">
        <v>933</v>
      </c>
    </row>
    <row r="121" spans="1:12">
      <c r="A121" s="72" t="s">
        <v>116</v>
      </c>
      <c r="B121" s="72" t="s">
        <v>934</v>
      </c>
      <c r="C121" s="72" t="s">
        <v>935</v>
      </c>
      <c r="G121" s="75" t="str">
        <f t="shared" si="4"/>
        <v>200PhùYên</v>
      </c>
      <c r="H121" s="76" t="s">
        <v>936</v>
      </c>
      <c r="I121" s="76" t="s">
        <v>937</v>
      </c>
      <c r="J121" s="77" t="str">
        <f t="shared" si="3"/>
        <v>10015ĐứcHòa</v>
      </c>
      <c r="K121" s="77" t="s">
        <v>938</v>
      </c>
      <c r="L121" s="77" t="s">
        <v>939</v>
      </c>
    </row>
    <row r="122" spans="1:12">
      <c r="A122" s="72" t="s">
        <v>940</v>
      </c>
      <c r="B122" s="72" t="s">
        <v>941</v>
      </c>
      <c r="C122" s="72" t="s">
        <v>942</v>
      </c>
      <c r="G122" s="75" t="str">
        <f t="shared" si="4"/>
        <v>200MaiSơn</v>
      </c>
      <c r="H122" s="76" t="s">
        <v>943</v>
      </c>
      <c r="I122" s="76" t="s">
        <v>944</v>
      </c>
      <c r="J122" s="77" t="str">
        <f t="shared" si="3"/>
        <v>10015XuânThu</v>
      </c>
      <c r="K122" s="77" t="s">
        <v>945</v>
      </c>
      <c r="L122" s="77" t="s">
        <v>946</v>
      </c>
    </row>
    <row r="123" spans="1:12">
      <c r="A123" s="72" t="s">
        <v>947</v>
      </c>
      <c r="B123" s="72" t="s">
        <v>941</v>
      </c>
      <c r="C123" s="72" t="s">
        <v>942</v>
      </c>
      <c r="G123" s="75" t="str">
        <f t="shared" si="4"/>
        <v>200SôngMã</v>
      </c>
      <c r="H123" s="76" t="s">
        <v>948</v>
      </c>
      <c r="I123" s="76" t="s">
        <v>949</v>
      </c>
      <c r="J123" s="77" t="str">
        <f t="shared" si="3"/>
        <v>10015KimLũ</v>
      </c>
      <c r="K123" s="77" t="s">
        <v>950</v>
      </c>
      <c r="L123" s="77" t="s">
        <v>951</v>
      </c>
    </row>
    <row r="124" spans="1:12">
      <c r="A124" s="72" t="s">
        <v>226</v>
      </c>
      <c r="B124" s="72" t="s">
        <v>195</v>
      </c>
      <c r="C124" s="72" t="s">
        <v>508</v>
      </c>
      <c r="G124" s="75" t="str">
        <f t="shared" si="4"/>
        <v>200YênChâu</v>
      </c>
      <c r="H124" s="76" t="s">
        <v>952</v>
      </c>
      <c r="I124" s="76" t="s">
        <v>953</v>
      </c>
      <c r="J124" s="77" t="str">
        <f t="shared" si="3"/>
        <v>10015PhùLinh</v>
      </c>
      <c r="K124" s="77" t="s">
        <v>954</v>
      </c>
      <c r="L124" s="77" t="s">
        <v>955</v>
      </c>
    </row>
    <row r="125" spans="1:12">
      <c r="A125" s="72" t="s">
        <v>956</v>
      </c>
      <c r="B125" s="72" t="s">
        <v>818</v>
      </c>
      <c r="C125" s="72" t="s">
        <v>957</v>
      </c>
      <c r="G125" s="75" t="str">
        <f t="shared" si="4"/>
        <v>200MộcChâu</v>
      </c>
      <c r="H125" s="76" t="s">
        <v>958</v>
      </c>
      <c r="I125" s="76" t="s">
        <v>959</v>
      </c>
      <c r="J125" s="77" t="str">
        <f t="shared" si="3"/>
        <v>10015TânMinh</v>
      </c>
      <c r="K125" s="77" t="s">
        <v>960</v>
      </c>
      <c r="L125" s="77" t="s">
        <v>961</v>
      </c>
    </row>
    <row r="126" spans="1:12">
      <c r="A126" s="72" t="s">
        <v>962</v>
      </c>
      <c r="B126" s="72" t="s">
        <v>283</v>
      </c>
      <c r="C126" s="72" t="s">
        <v>284</v>
      </c>
      <c r="G126" s="75" t="str">
        <f t="shared" si="4"/>
        <v>200SốpCộp</v>
      </c>
      <c r="H126" s="76" t="s">
        <v>963</v>
      </c>
      <c r="I126" s="76" t="s">
        <v>964</v>
      </c>
      <c r="J126" s="77" t="str">
        <f t="shared" si="3"/>
        <v>10015TiênDược</v>
      </c>
      <c r="K126" s="77" t="s">
        <v>965</v>
      </c>
      <c r="L126" s="77" t="s">
        <v>966</v>
      </c>
    </row>
    <row r="127" spans="1:12">
      <c r="A127" s="72" t="s">
        <v>967</v>
      </c>
      <c r="B127" s="72" t="s">
        <v>161</v>
      </c>
      <c r="C127" s="72" t="s">
        <v>100</v>
      </c>
      <c r="G127" s="75" t="str">
        <f t="shared" si="4"/>
        <v>210LaiChâu</v>
      </c>
      <c r="H127" s="76" t="s">
        <v>968</v>
      </c>
      <c r="I127" s="76" t="s">
        <v>969</v>
      </c>
      <c r="J127" s="77" t="str">
        <f t="shared" si="3"/>
        <v>10017ĐôngAnh</v>
      </c>
      <c r="K127" s="77" t="s">
        <v>970</v>
      </c>
      <c r="L127" s="77" t="s">
        <v>971</v>
      </c>
    </row>
    <row r="128" spans="1:12">
      <c r="A128" s="72" t="s">
        <v>972</v>
      </c>
      <c r="B128" s="72" t="s">
        <v>818</v>
      </c>
      <c r="C128" s="72" t="s">
        <v>957</v>
      </c>
      <c r="G128" s="75" t="str">
        <f t="shared" si="4"/>
        <v>210MườngTè</v>
      </c>
      <c r="H128" s="76" t="s">
        <v>973</v>
      </c>
      <c r="I128" s="76" t="s">
        <v>974</v>
      </c>
      <c r="J128" s="77" t="str">
        <f t="shared" si="3"/>
        <v>10017XuânMai</v>
      </c>
      <c r="K128" s="77" t="s">
        <v>975</v>
      </c>
      <c r="L128" s="77" t="s">
        <v>976</v>
      </c>
    </row>
    <row r="129" spans="1:12">
      <c r="A129" s="72" t="s">
        <v>977</v>
      </c>
      <c r="B129" s="72" t="s">
        <v>818</v>
      </c>
      <c r="C129" s="72" t="s">
        <v>957</v>
      </c>
      <c r="G129" s="75" t="str">
        <f t="shared" si="4"/>
        <v>210SìnHồ</v>
      </c>
      <c r="H129" s="76" t="s">
        <v>978</v>
      </c>
      <c r="I129" s="76" t="s">
        <v>979</v>
      </c>
      <c r="J129" s="77" t="str">
        <f t="shared" si="3"/>
        <v>10017NguyênKhê</v>
      </c>
      <c r="K129" s="77" t="s">
        <v>980</v>
      </c>
      <c r="L129" s="77" t="s">
        <v>981</v>
      </c>
    </row>
    <row r="130" spans="1:12">
      <c r="A130" s="72" t="s">
        <v>982</v>
      </c>
      <c r="B130" s="72" t="s">
        <v>818</v>
      </c>
      <c r="C130" s="72" t="s">
        <v>957</v>
      </c>
      <c r="G130" s="75" t="str">
        <f t="shared" si="4"/>
        <v>210TamDương</v>
      </c>
      <c r="H130" s="76" t="s">
        <v>983</v>
      </c>
      <c r="I130" s="76" t="s">
        <v>984</v>
      </c>
      <c r="J130" s="77" t="str">
        <f t="shared" ref="J130:J193" si="5">SUBSTITUTE(LEFT(K130,5)&amp;MID(L130,IF(ISERROR(SEARCH("Thị trấn",L130)),IF(ISERROR(SEARCH("Phường",L130)),4,8),10),100)," ","")</f>
        <v>10017UyNỗ</v>
      </c>
      <c r="K130" s="77" t="s">
        <v>985</v>
      </c>
      <c r="L130" s="77" t="s">
        <v>986</v>
      </c>
    </row>
    <row r="131" spans="1:12">
      <c r="A131" s="72" t="s">
        <v>574</v>
      </c>
      <c r="B131" s="72" t="s">
        <v>300</v>
      </c>
      <c r="C131" s="72" t="s">
        <v>301</v>
      </c>
      <c r="G131" s="75" t="str">
        <f t="shared" ref="G131:G194" si="6">SUBSTITUTE(LEFT(H131,3)&amp;MID(I131,IF(ISERROR(SEARCH("Thành Phố",I131)),IF(ISERROR(SEARCH("Quận",I131)),IF(ISERROR(SEARCH("Huyện",I131)),8,7),6),10),100)," ","")</f>
        <v>210ThanUyên</v>
      </c>
      <c r="H131" s="76" t="s">
        <v>987</v>
      </c>
      <c r="I131" s="76" t="s">
        <v>988</v>
      </c>
      <c r="J131" s="77" t="str">
        <f t="shared" si="5"/>
        <v>10017CổLoa</v>
      </c>
      <c r="K131" s="77" t="s">
        <v>989</v>
      </c>
      <c r="L131" s="77" t="s">
        <v>990</v>
      </c>
    </row>
    <row r="132" spans="1:12">
      <c r="A132" s="72" t="s">
        <v>991</v>
      </c>
      <c r="B132" s="72" t="s">
        <v>818</v>
      </c>
      <c r="C132" s="72" t="s">
        <v>957</v>
      </c>
      <c r="G132" s="75"/>
      <c r="H132" s="76"/>
      <c r="I132" s="76"/>
    </row>
    <row r="133" spans="1:12">
      <c r="G133" s="75" t="str">
        <f t="shared" si="6"/>
        <v>220HạLong</v>
      </c>
      <c r="H133" s="76" t="s">
        <v>992</v>
      </c>
      <c r="I133" s="76" t="s">
        <v>993</v>
      </c>
      <c r="J133" s="77" t="str">
        <f t="shared" si="5"/>
        <v>10017NamHồng</v>
      </c>
      <c r="K133" s="77" t="s">
        <v>994</v>
      </c>
      <c r="L133" s="77" t="s">
        <v>995</v>
      </c>
    </row>
    <row r="134" spans="1:12">
      <c r="G134" s="75" t="str">
        <f t="shared" si="6"/>
        <v>220CẩmPhả</v>
      </c>
      <c r="H134" s="76" t="s">
        <v>996</v>
      </c>
      <c r="I134" s="76" t="s">
        <v>997</v>
      </c>
      <c r="J134" s="77" t="str">
        <f t="shared" si="5"/>
        <v>10017BắcHồng</v>
      </c>
      <c r="K134" s="77" t="s">
        <v>998</v>
      </c>
      <c r="L134" s="77" t="s">
        <v>999</v>
      </c>
    </row>
    <row r="135" spans="1:12">
      <c r="G135" s="75" t="str">
        <f t="shared" si="6"/>
        <v>220UôngBí</v>
      </c>
      <c r="H135" s="76" t="s">
        <v>1000</v>
      </c>
      <c r="I135" s="76" t="s">
        <v>1001</v>
      </c>
      <c r="J135" s="77" t="str">
        <f t="shared" si="5"/>
        <v>10017VânNội</v>
      </c>
      <c r="K135" s="77" t="s">
        <v>1002</v>
      </c>
      <c r="L135" s="77" t="s">
        <v>1003</v>
      </c>
    </row>
    <row r="136" spans="1:12">
      <c r="G136" s="75" t="str">
        <f t="shared" si="6"/>
        <v>220MóngCái</v>
      </c>
      <c r="H136" s="76" t="s">
        <v>1004</v>
      </c>
      <c r="I136" s="76" t="s">
        <v>1005</v>
      </c>
      <c r="J136" s="77" t="str">
        <f t="shared" si="5"/>
        <v>10017KimNỗ</v>
      </c>
      <c r="K136" s="77" t="s">
        <v>1006</v>
      </c>
      <c r="L136" s="77" t="s">
        <v>1007</v>
      </c>
    </row>
    <row r="137" spans="1:12">
      <c r="G137" s="75" t="str">
        <f t="shared" si="6"/>
        <v>220BìnhLiêu</v>
      </c>
      <c r="H137" s="76" t="s">
        <v>1008</v>
      </c>
      <c r="I137" s="76" t="s">
        <v>1009</v>
      </c>
      <c r="J137" s="77" t="str">
        <f t="shared" si="5"/>
        <v>10017KimChung</v>
      </c>
      <c r="K137" s="77" t="s">
        <v>1010</v>
      </c>
      <c r="L137" s="77" t="s">
        <v>1011</v>
      </c>
    </row>
    <row r="138" spans="1:12">
      <c r="G138" s="75" t="str">
        <f t="shared" si="6"/>
        <v>220ĐầmHà</v>
      </c>
      <c r="H138" s="76" t="s">
        <v>1012</v>
      </c>
      <c r="I138" s="76" t="s">
        <v>1013</v>
      </c>
      <c r="J138" s="77" t="str">
        <f t="shared" si="5"/>
        <v>10017ĐạiMạch</v>
      </c>
      <c r="K138" s="77" t="s">
        <v>1014</v>
      </c>
      <c r="L138" s="77" t="s">
        <v>1015</v>
      </c>
    </row>
    <row r="139" spans="1:12">
      <c r="G139" s="75" t="str">
        <f t="shared" si="6"/>
        <v>220TiênYên</v>
      </c>
      <c r="H139" s="76" t="s">
        <v>1016</v>
      </c>
      <c r="I139" s="76" t="s">
        <v>1017</v>
      </c>
      <c r="J139" s="77" t="str">
        <f t="shared" si="5"/>
        <v>10017VõngLa</v>
      </c>
      <c r="K139" s="77" t="s">
        <v>1018</v>
      </c>
      <c r="L139" s="77" t="s">
        <v>1019</v>
      </c>
    </row>
    <row r="140" spans="1:12">
      <c r="G140" s="75" t="str">
        <f t="shared" si="6"/>
        <v>220BaChẽ</v>
      </c>
      <c r="H140" s="76" t="s">
        <v>1020</v>
      </c>
      <c r="I140" s="76" t="s">
        <v>1021</v>
      </c>
      <c r="J140" s="77" t="str">
        <f t="shared" si="5"/>
        <v>10017HảiBối</v>
      </c>
      <c r="K140" s="77" t="s">
        <v>1022</v>
      </c>
      <c r="L140" s="77" t="s">
        <v>1023</v>
      </c>
    </row>
    <row r="141" spans="1:12">
      <c r="G141" s="75" t="str">
        <f t="shared" si="6"/>
        <v>220VânĐồn</v>
      </c>
      <c r="H141" s="76" t="s">
        <v>1024</v>
      </c>
      <c r="I141" s="76" t="s">
        <v>1025</v>
      </c>
      <c r="J141" s="77" t="str">
        <f t="shared" si="5"/>
        <v>10017LiênHà</v>
      </c>
      <c r="K141" s="77" t="s">
        <v>1026</v>
      </c>
      <c r="L141" s="77" t="s">
        <v>1027</v>
      </c>
    </row>
    <row r="142" spans="1:12">
      <c r="G142" s="75" t="str">
        <f t="shared" si="6"/>
        <v>220HoànhBồ</v>
      </c>
      <c r="H142" s="76" t="s">
        <v>1028</v>
      </c>
      <c r="I142" s="76" t="s">
        <v>1029</v>
      </c>
      <c r="J142" s="77" t="str">
        <f t="shared" si="5"/>
        <v>10017VânHà</v>
      </c>
      <c r="K142" s="77" t="s">
        <v>1030</v>
      </c>
      <c r="L142" s="77" t="s">
        <v>1031</v>
      </c>
    </row>
    <row r="143" spans="1:12">
      <c r="G143" s="75" t="str">
        <f t="shared" si="6"/>
        <v>220ĐôngTriều</v>
      </c>
      <c r="H143" s="76" t="s">
        <v>1032</v>
      </c>
      <c r="I143" s="76" t="s">
        <v>1033</v>
      </c>
      <c r="J143" s="77" t="str">
        <f t="shared" si="5"/>
        <v>10017DụcTú</v>
      </c>
      <c r="K143" s="77" t="s">
        <v>1034</v>
      </c>
      <c r="L143" s="77" t="s">
        <v>1035</v>
      </c>
    </row>
    <row r="144" spans="1:12">
      <c r="G144" s="75" t="str">
        <f t="shared" si="6"/>
        <v>220CôTô</v>
      </c>
      <c r="H144" s="76" t="s">
        <v>1036</v>
      </c>
      <c r="I144" s="76" t="s">
        <v>1037</v>
      </c>
      <c r="J144" s="77" t="str">
        <f t="shared" si="5"/>
        <v>10017ThụyLâm</v>
      </c>
      <c r="K144" s="77" t="s">
        <v>1038</v>
      </c>
      <c r="L144" s="77" t="s">
        <v>1039</v>
      </c>
    </row>
    <row r="145" spans="7:12">
      <c r="G145" s="75" t="str">
        <f t="shared" si="6"/>
        <v>220YênHưng</v>
      </c>
      <c r="H145" s="76" t="s">
        <v>1040</v>
      </c>
      <c r="I145" s="76" t="s">
        <v>1041</v>
      </c>
      <c r="J145" s="77" t="str">
        <f t="shared" si="5"/>
        <v>10017ViệtHùng</v>
      </c>
      <c r="K145" s="77" t="s">
        <v>1042</v>
      </c>
      <c r="L145" s="77" t="s">
        <v>1043</v>
      </c>
    </row>
    <row r="146" spans="7:12">
      <c r="G146" s="75" t="str">
        <f t="shared" si="6"/>
        <v>220HảiHà</v>
      </c>
      <c r="H146" s="76" t="s">
        <v>1044</v>
      </c>
      <c r="I146" s="76" t="s">
        <v>1045</v>
      </c>
      <c r="J146" s="77" t="str">
        <f t="shared" si="5"/>
        <v>10017MaiLâm</v>
      </c>
      <c r="K146" s="77" t="s">
        <v>1046</v>
      </c>
      <c r="L146" s="77" t="s">
        <v>1047</v>
      </c>
    </row>
    <row r="147" spans="7:12">
      <c r="G147" s="75" t="str">
        <f t="shared" si="6"/>
        <v>230HồngBàng</v>
      </c>
      <c r="H147" s="76" t="s">
        <v>1048</v>
      </c>
      <c r="I147" s="76" t="s">
        <v>1049</v>
      </c>
      <c r="J147" s="77" t="str">
        <f t="shared" si="5"/>
        <v>10017ĐôngHội</v>
      </c>
      <c r="K147" s="77" t="s">
        <v>1050</v>
      </c>
      <c r="L147" s="77" t="s">
        <v>1051</v>
      </c>
    </row>
    <row r="148" spans="7:12">
      <c r="G148" s="75" t="str">
        <f t="shared" si="6"/>
        <v>230NgôQuyền</v>
      </c>
      <c r="H148" s="76" t="s">
        <v>1052</v>
      </c>
      <c r="I148" s="76" t="s">
        <v>1053</v>
      </c>
      <c r="J148" s="77" t="str">
        <f t="shared" si="5"/>
        <v>10017XuânCanh</v>
      </c>
      <c r="K148" s="77" t="s">
        <v>1054</v>
      </c>
      <c r="L148" s="77" t="s">
        <v>1055</v>
      </c>
    </row>
    <row r="149" spans="7:12">
      <c r="G149" s="75" t="str">
        <f t="shared" si="6"/>
        <v>230LêChân</v>
      </c>
      <c r="H149" s="76" t="s">
        <v>1056</v>
      </c>
      <c r="I149" s="76" t="s">
        <v>1057</v>
      </c>
      <c r="J149" s="77" t="str">
        <f t="shared" si="5"/>
        <v>10017TàmXá</v>
      </c>
      <c r="K149" s="77" t="s">
        <v>1058</v>
      </c>
      <c r="L149" s="77" t="s">
        <v>1059</v>
      </c>
    </row>
    <row r="150" spans="7:12">
      <c r="G150" s="75" t="str">
        <f t="shared" si="6"/>
        <v>230KiếnAn</v>
      </c>
      <c r="H150" s="76" t="s">
        <v>1060</v>
      </c>
      <c r="I150" s="76" t="s">
        <v>1061</v>
      </c>
      <c r="J150" s="77" t="str">
        <f t="shared" si="5"/>
        <v>10017VĩnhNgọc</v>
      </c>
      <c r="K150" s="77" t="s">
        <v>1062</v>
      </c>
      <c r="L150" s="77" t="s">
        <v>1063</v>
      </c>
    </row>
    <row r="151" spans="7:12">
      <c r="G151" s="75" t="str">
        <f t="shared" si="6"/>
        <v>230ĐồSơn</v>
      </c>
      <c r="H151" s="76" t="s">
        <v>1064</v>
      </c>
      <c r="I151" s="76" t="s">
        <v>1065</v>
      </c>
      <c r="J151" s="77" t="str">
        <f t="shared" si="5"/>
        <v>10017ChúcSơn</v>
      </c>
      <c r="K151" s="77" t="s">
        <v>1066</v>
      </c>
      <c r="L151" s="77" t="s">
        <v>1067</v>
      </c>
    </row>
    <row r="152" spans="7:12">
      <c r="G152" s="75" t="str">
        <f t="shared" si="6"/>
        <v>230ThủyNguyên</v>
      </c>
      <c r="H152" s="76" t="s">
        <v>1068</v>
      </c>
      <c r="I152" s="76" t="s">
        <v>1069</v>
      </c>
      <c r="J152" s="77" t="str">
        <f t="shared" si="5"/>
        <v>10017XuânNộn</v>
      </c>
      <c r="K152" s="77" t="s">
        <v>1070</v>
      </c>
      <c r="L152" s="77" t="s">
        <v>1071</v>
      </c>
    </row>
    <row r="153" spans="7:12">
      <c r="G153" s="75" t="str">
        <f t="shared" si="6"/>
        <v>230HảiAn</v>
      </c>
      <c r="H153" s="76" t="s">
        <v>1072</v>
      </c>
      <c r="I153" s="76" t="s">
        <v>1073</v>
      </c>
      <c r="J153" s="77" t="str">
        <f t="shared" si="5"/>
        <v>10019YênViên</v>
      </c>
      <c r="K153" s="77" t="s">
        <v>1074</v>
      </c>
      <c r="L153" s="77" t="s">
        <v>1075</v>
      </c>
    </row>
    <row r="154" spans="7:12">
      <c r="G154" s="75" t="str">
        <f t="shared" si="6"/>
        <v>230AnLão</v>
      </c>
      <c r="H154" s="76" t="s">
        <v>1076</v>
      </c>
      <c r="I154" s="76" t="s">
        <v>1077</v>
      </c>
      <c r="J154" s="77" t="str">
        <f t="shared" si="5"/>
        <v>10019TrâuQuỳ</v>
      </c>
      <c r="K154" s="77" t="s">
        <v>1078</v>
      </c>
      <c r="L154" s="77" t="s">
        <v>1079</v>
      </c>
    </row>
    <row r="155" spans="7:12">
      <c r="G155" s="75" t="str">
        <f t="shared" si="6"/>
        <v>230KiếnThụy</v>
      </c>
      <c r="H155" s="76" t="s">
        <v>1080</v>
      </c>
      <c r="I155" s="76" t="s">
        <v>1081</v>
      </c>
      <c r="J155" s="77" t="str">
        <f t="shared" si="5"/>
        <v>10019LệChi</v>
      </c>
      <c r="K155" s="77" t="s">
        <v>1082</v>
      </c>
      <c r="L155" s="77" t="s">
        <v>1083</v>
      </c>
    </row>
    <row r="156" spans="7:12">
      <c r="G156" s="75" t="str">
        <f t="shared" si="6"/>
        <v>230TiênLãng</v>
      </c>
      <c r="H156" s="76" t="s">
        <v>1084</v>
      </c>
      <c r="I156" s="76" t="s">
        <v>1085</v>
      </c>
      <c r="J156" s="77" t="str">
        <f t="shared" si="5"/>
        <v>10019ĐìnhXuyên</v>
      </c>
      <c r="K156" s="77" t="s">
        <v>1086</v>
      </c>
      <c r="L156" s="77" t="s">
        <v>1087</v>
      </c>
    </row>
    <row r="157" spans="7:12">
      <c r="G157" s="75" t="str">
        <f t="shared" si="6"/>
        <v>230VĩnhBảo</v>
      </c>
      <c r="H157" s="76" t="s">
        <v>1088</v>
      </c>
      <c r="I157" s="76" t="s">
        <v>1089</v>
      </c>
      <c r="J157" s="77" t="str">
        <f t="shared" si="5"/>
        <v>10019NinhHiệp</v>
      </c>
      <c r="K157" s="77" t="s">
        <v>1090</v>
      </c>
      <c r="L157" s="77" t="s">
        <v>1091</v>
      </c>
    </row>
    <row r="158" spans="7:12">
      <c r="G158" s="75" t="str">
        <f t="shared" si="6"/>
        <v>230CátHải</v>
      </c>
      <c r="H158" s="76" t="s">
        <v>1092</v>
      </c>
      <c r="I158" s="76" t="s">
        <v>1093</v>
      </c>
      <c r="J158" s="77" t="str">
        <f t="shared" si="5"/>
        <v>10019PhùĐổng</v>
      </c>
      <c r="K158" s="77" t="s">
        <v>1094</v>
      </c>
      <c r="L158" s="77" t="s">
        <v>1095</v>
      </c>
    </row>
    <row r="159" spans="7:12">
      <c r="G159" s="75" t="str">
        <f t="shared" si="6"/>
        <v>240HảiDương</v>
      </c>
      <c r="H159" s="76" t="s">
        <v>1096</v>
      </c>
      <c r="I159" s="76" t="s">
        <v>1097</v>
      </c>
      <c r="J159" s="77" t="str">
        <f t="shared" si="5"/>
        <v>10019TrungMàu</v>
      </c>
      <c r="K159" s="77" t="s">
        <v>1098</v>
      </c>
      <c r="L159" s="77" t="s">
        <v>1099</v>
      </c>
    </row>
    <row r="160" spans="7:12">
      <c r="G160" s="75" t="str">
        <f t="shared" si="6"/>
        <v>240ChíLinh</v>
      </c>
      <c r="H160" s="76" t="s">
        <v>1100</v>
      </c>
      <c r="I160" s="76" t="s">
        <v>1101</v>
      </c>
      <c r="J160" s="77" t="str">
        <f t="shared" si="5"/>
        <v>10019DươngHà</v>
      </c>
      <c r="K160" s="77" t="s">
        <v>1102</v>
      </c>
      <c r="L160" s="77" t="s">
        <v>1103</v>
      </c>
    </row>
    <row r="161" spans="7:12">
      <c r="G161" s="75" t="str">
        <f t="shared" si="6"/>
        <v>240NamSách</v>
      </c>
      <c r="H161" s="76" t="s">
        <v>1104</v>
      </c>
      <c r="I161" s="76" t="s">
        <v>1105</v>
      </c>
      <c r="J161" s="77" t="str">
        <f t="shared" si="5"/>
        <v>10019YênThường</v>
      </c>
      <c r="K161" s="77" t="s">
        <v>1106</v>
      </c>
      <c r="L161" s="77" t="s">
        <v>1107</v>
      </c>
    </row>
    <row r="162" spans="7:12">
      <c r="G162" s="75" t="str">
        <f t="shared" si="6"/>
        <v>240ThanhHà</v>
      </c>
      <c r="H162" s="76" t="s">
        <v>1108</v>
      </c>
      <c r="I162" s="76" t="s">
        <v>1109</v>
      </c>
      <c r="J162" s="77" t="str">
        <f t="shared" si="5"/>
        <v>10019YênViên</v>
      </c>
      <c r="K162" s="77" t="s">
        <v>1110</v>
      </c>
      <c r="L162" s="77" t="s">
        <v>1111</v>
      </c>
    </row>
    <row r="163" spans="7:12">
      <c r="G163" s="75" t="str">
        <f t="shared" si="6"/>
        <v>240KinhMôn</v>
      </c>
      <c r="H163" s="76" t="s">
        <v>1112</v>
      </c>
      <c r="I163" s="76" t="s">
        <v>1113</v>
      </c>
      <c r="J163" s="77" t="str">
        <f t="shared" si="5"/>
        <v>10019KimLan</v>
      </c>
      <c r="K163" s="77" t="s">
        <v>1114</v>
      </c>
      <c r="L163" s="77" t="s">
        <v>1115</v>
      </c>
    </row>
    <row r="164" spans="7:12">
      <c r="G164" s="75" t="str">
        <f t="shared" si="6"/>
        <v>240KimThành</v>
      </c>
      <c r="H164" s="76" t="s">
        <v>1116</v>
      </c>
      <c r="I164" s="76" t="s">
        <v>1117</v>
      </c>
      <c r="J164" s="77" t="str">
        <f t="shared" si="5"/>
        <v>10019CổBi</v>
      </c>
      <c r="K164" s="77" t="s">
        <v>1118</v>
      </c>
      <c r="L164" s="77" t="s">
        <v>1119</v>
      </c>
    </row>
    <row r="165" spans="7:12">
      <c r="G165" s="75" t="str">
        <f t="shared" si="6"/>
        <v>240GiaLộc</v>
      </c>
      <c r="H165" s="76" t="s">
        <v>1120</v>
      </c>
      <c r="I165" s="76" t="s">
        <v>1121</v>
      </c>
      <c r="J165" s="77" t="str">
        <f t="shared" si="5"/>
        <v>10019BátTràng</v>
      </c>
      <c r="K165" s="77" t="s">
        <v>1122</v>
      </c>
      <c r="L165" s="77" t="s">
        <v>1123</v>
      </c>
    </row>
    <row r="166" spans="7:12">
      <c r="G166" s="75" t="str">
        <f t="shared" si="6"/>
        <v>240TứKỳ</v>
      </c>
      <c r="H166" s="76" t="s">
        <v>1124</v>
      </c>
      <c r="I166" s="76" t="s">
        <v>1125</v>
      </c>
      <c r="J166" s="77" t="str">
        <f t="shared" si="5"/>
        <v>10019ĐaTốn</v>
      </c>
      <c r="K166" s="77" t="s">
        <v>1126</v>
      </c>
      <c r="L166" s="77" t="s">
        <v>1127</v>
      </c>
    </row>
    <row r="167" spans="7:12">
      <c r="G167" s="75" t="str">
        <f t="shared" si="6"/>
        <v>240CẩmGiàng</v>
      </c>
      <c r="H167" s="76" t="s">
        <v>1128</v>
      </c>
      <c r="I167" s="76" t="s">
        <v>1129</v>
      </c>
      <c r="J167" s="77" t="str">
        <f t="shared" si="5"/>
        <v>10019DươngXá</v>
      </c>
      <c r="K167" s="77" t="s">
        <v>1130</v>
      </c>
      <c r="L167" s="77" t="s">
        <v>1131</v>
      </c>
    </row>
    <row r="168" spans="7:12">
      <c r="G168" s="75" t="str">
        <f t="shared" si="6"/>
        <v>240BìnhGiang</v>
      </c>
      <c r="H168" s="76" t="s">
        <v>1132</v>
      </c>
      <c r="I168" s="76" t="s">
        <v>1133</v>
      </c>
      <c r="J168" s="77" t="str">
        <f t="shared" si="5"/>
        <v>10019KiêuKỵ</v>
      </c>
      <c r="K168" s="77" t="s">
        <v>1134</v>
      </c>
      <c r="L168" s="77" t="s">
        <v>1135</v>
      </c>
    </row>
    <row r="169" spans="7:12">
      <c r="G169" s="75" t="str">
        <f t="shared" si="6"/>
        <v>240ThanhMiện</v>
      </c>
      <c r="H169" s="76" t="s">
        <v>1136</v>
      </c>
      <c r="I169" s="76" t="s">
        <v>1137</v>
      </c>
      <c r="J169" s="77" t="str">
        <f t="shared" si="5"/>
        <v>10019VănĐức</v>
      </c>
      <c r="K169" s="77" t="s">
        <v>1138</v>
      </c>
      <c r="L169" s="77" t="s">
        <v>1139</v>
      </c>
    </row>
    <row r="170" spans="7:12">
      <c r="G170" s="75" t="str">
        <f t="shared" si="6"/>
        <v>240NinhGiang</v>
      </c>
      <c r="H170" s="76" t="s">
        <v>1140</v>
      </c>
      <c r="I170" s="76" t="s">
        <v>1141</v>
      </c>
      <c r="J170" s="77" t="str">
        <f t="shared" si="5"/>
        <v>10019ĐôngDư</v>
      </c>
      <c r="K170" s="77" t="s">
        <v>1142</v>
      </c>
      <c r="L170" s="77" t="s">
        <v>1143</v>
      </c>
    </row>
    <row r="171" spans="7:12">
      <c r="G171" s="75" t="str">
        <f t="shared" si="6"/>
        <v>250HưngYên</v>
      </c>
      <c r="H171" s="76" t="s">
        <v>1144</v>
      </c>
      <c r="I171" s="76" t="s">
        <v>1145</v>
      </c>
      <c r="J171" s="77" t="str">
        <f t="shared" si="5"/>
        <v>10019DươngQuang</v>
      </c>
      <c r="K171" s="77" t="s">
        <v>1146</v>
      </c>
      <c r="L171" s="77" t="s">
        <v>1147</v>
      </c>
    </row>
    <row r="172" spans="7:12">
      <c r="G172" s="75" t="str">
        <f t="shared" si="6"/>
        <v>250MỹHào</v>
      </c>
      <c r="H172" s="76" t="s">
        <v>1148</v>
      </c>
      <c r="I172" s="76" t="s">
        <v>1149</v>
      </c>
      <c r="J172" s="77" t="str">
        <f t="shared" si="5"/>
        <v>10019PhúThị</v>
      </c>
      <c r="K172" s="77" t="s">
        <v>1150</v>
      </c>
      <c r="L172" s="77" t="s">
        <v>1151</v>
      </c>
    </row>
    <row r="173" spans="7:12">
      <c r="G173" s="75" t="str">
        <f t="shared" si="6"/>
        <v>250VănGiang</v>
      </c>
      <c r="H173" s="76" t="s">
        <v>1152</v>
      </c>
      <c r="I173" s="76" t="s">
        <v>1153</v>
      </c>
      <c r="J173" s="77" t="str">
        <f t="shared" si="5"/>
        <v>10019ĐặngXá</v>
      </c>
      <c r="K173" s="77" t="s">
        <v>1154</v>
      </c>
      <c r="L173" s="77" t="s">
        <v>1155</v>
      </c>
    </row>
    <row r="174" spans="7:12">
      <c r="G174" s="75" t="str">
        <f t="shared" si="6"/>
        <v>250ÂnThi</v>
      </c>
      <c r="H174" s="76" t="s">
        <v>1156</v>
      </c>
      <c r="I174" s="76" t="s">
        <v>1157</v>
      </c>
      <c r="J174" s="77" t="str">
        <f t="shared" si="5"/>
        <v>10019KimSơn</v>
      </c>
      <c r="K174" s="77" t="s">
        <v>1158</v>
      </c>
      <c r="L174" s="77" t="s">
        <v>1159</v>
      </c>
    </row>
    <row r="175" spans="7:12">
      <c r="G175" s="75" t="str">
        <f t="shared" si="6"/>
        <v>250KimĐộng</v>
      </c>
      <c r="H175" s="76" t="s">
        <v>1160</v>
      </c>
      <c r="I175" s="76" t="s">
        <v>1161</v>
      </c>
      <c r="J175" s="77" t="str">
        <f t="shared" si="5"/>
        <v>10021CầuDiễn</v>
      </c>
      <c r="K175" s="77" t="s">
        <v>1162</v>
      </c>
      <c r="L175" s="77" t="s">
        <v>1163</v>
      </c>
    </row>
    <row r="176" spans="7:12">
      <c r="G176" s="75" t="str">
        <f t="shared" si="6"/>
        <v>250PhùCừ</v>
      </c>
      <c r="H176" s="76" t="s">
        <v>1164</v>
      </c>
      <c r="I176" s="76" t="s">
        <v>1165</v>
      </c>
      <c r="J176" s="77" t="str">
        <f t="shared" si="5"/>
        <v>10021MỹĐình</v>
      </c>
      <c r="K176" s="77" t="s">
        <v>1166</v>
      </c>
      <c r="L176" s="77" t="s">
        <v>1167</v>
      </c>
    </row>
    <row r="177" spans="7:12">
      <c r="G177" s="75" t="str">
        <f t="shared" si="6"/>
        <v>250TiênLữ</v>
      </c>
      <c r="H177" s="76" t="s">
        <v>1168</v>
      </c>
      <c r="I177" s="76" t="s">
        <v>1169</v>
      </c>
      <c r="J177" s="77" t="str">
        <f t="shared" si="5"/>
        <v>10021TâyTựu</v>
      </c>
      <c r="K177" s="77" t="s">
        <v>1170</v>
      </c>
      <c r="L177" s="77" t="s">
        <v>1171</v>
      </c>
    </row>
    <row r="178" spans="7:12">
      <c r="G178" s="75" t="str">
        <f t="shared" si="6"/>
        <v>250KhoáiChâu</v>
      </c>
      <c r="H178" s="76" t="s">
        <v>1172</v>
      </c>
      <c r="I178" s="76" t="s">
        <v>1173</v>
      </c>
      <c r="J178" s="77" t="str">
        <f t="shared" si="5"/>
        <v>10021PhúDiễn</v>
      </c>
      <c r="K178" s="77" t="s">
        <v>1174</v>
      </c>
      <c r="L178" s="77" t="s">
        <v>1175</v>
      </c>
    </row>
    <row r="179" spans="7:12">
      <c r="G179" s="75" t="str">
        <f t="shared" si="6"/>
        <v>250VănLâm</v>
      </c>
      <c r="H179" s="76" t="s">
        <v>1176</v>
      </c>
      <c r="I179" s="76" t="s">
        <v>1177</v>
      </c>
      <c r="J179" s="77" t="str">
        <f t="shared" si="5"/>
        <v>10021MinhKhai</v>
      </c>
      <c r="K179" s="77" t="s">
        <v>1178</v>
      </c>
      <c r="L179" s="77" t="s">
        <v>1179</v>
      </c>
    </row>
    <row r="180" spans="7:12">
      <c r="G180" s="75" t="str">
        <f t="shared" si="6"/>
        <v>250YênMỹ</v>
      </c>
      <c r="H180" s="76" t="s">
        <v>1180</v>
      </c>
      <c r="I180" s="76" t="s">
        <v>1181</v>
      </c>
      <c r="J180" s="77" t="str">
        <f t="shared" si="5"/>
        <v>10021ThượngCát</v>
      </c>
      <c r="K180" s="77" t="s">
        <v>1182</v>
      </c>
      <c r="L180" s="77" t="s">
        <v>1183</v>
      </c>
    </row>
    <row r="181" spans="7:12">
      <c r="G181" s="75" t="str">
        <f t="shared" si="6"/>
        <v>260BắcGiang</v>
      </c>
      <c r="H181" s="76" t="s">
        <v>1184</v>
      </c>
      <c r="I181" s="76" t="s">
        <v>1185</v>
      </c>
      <c r="J181" s="77" t="str">
        <f t="shared" si="5"/>
        <v>10021LiênMạc</v>
      </c>
      <c r="K181" s="77" t="s">
        <v>1186</v>
      </c>
      <c r="L181" s="77" t="s">
        <v>1187</v>
      </c>
    </row>
    <row r="182" spans="7:12">
      <c r="G182" s="75" t="str">
        <f t="shared" si="6"/>
        <v>260YênThế</v>
      </c>
      <c r="H182" s="76" t="s">
        <v>1188</v>
      </c>
      <c r="I182" s="76" t="s">
        <v>1189</v>
      </c>
      <c r="J182" s="77" t="str">
        <f t="shared" si="5"/>
        <v>10021ThụyPhương</v>
      </c>
      <c r="K182" s="77" t="s">
        <v>1190</v>
      </c>
      <c r="L182" s="77" t="s">
        <v>1191</v>
      </c>
    </row>
    <row r="183" spans="7:12">
      <c r="G183" s="75" t="str">
        <f t="shared" si="6"/>
        <v>260TânYên</v>
      </c>
      <c r="H183" s="76" t="s">
        <v>1192</v>
      </c>
      <c r="I183" s="76" t="s">
        <v>1193</v>
      </c>
      <c r="J183" s="77" t="str">
        <f t="shared" si="5"/>
        <v>10021ĐôngNgạc</v>
      </c>
      <c r="K183" s="77" t="s">
        <v>1194</v>
      </c>
      <c r="L183" s="77" t="s">
        <v>1195</v>
      </c>
    </row>
    <row r="184" spans="7:12">
      <c r="G184" s="75" t="str">
        <f t="shared" si="6"/>
        <v>260LụcNgạn</v>
      </c>
      <c r="H184" s="76" t="s">
        <v>1196</v>
      </c>
      <c r="I184" s="76" t="s">
        <v>1197</v>
      </c>
      <c r="J184" s="77" t="str">
        <f t="shared" si="5"/>
        <v>10021XuânĐỉnh</v>
      </c>
      <c r="K184" s="77" t="s">
        <v>1198</v>
      </c>
      <c r="L184" s="77" t="s">
        <v>1199</v>
      </c>
    </row>
    <row r="185" spans="7:12">
      <c r="G185" s="75" t="str">
        <f t="shared" si="6"/>
        <v>260HiệpHòa</v>
      </c>
      <c r="H185" s="76" t="s">
        <v>1200</v>
      </c>
      <c r="I185" s="76" t="s">
        <v>1201</v>
      </c>
      <c r="J185" s="77" t="str">
        <f t="shared" si="5"/>
        <v>10021CổNhuế</v>
      </c>
      <c r="K185" s="77" t="s">
        <v>1202</v>
      </c>
      <c r="L185" s="77" t="s">
        <v>1203</v>
      </c>
    </row>
    <row r="186" spans="7:12">
      <c r="G186" s="75" t="str">
        <f t="shared" si="6"/>
        <v>260LạngGiang</v>
      </c>
      <c r="H186" s="76" t="s">
        <v>1204</v>
      </c>
      <c r="I186" s="76" t="s">
        <v>1205</v>
      </c>
      <c r="J186" s="77" t="str">
        <f t="shared" si="5"/>
        <v>10021TrungVăn</v>
      </c>
      <c r="K186" s="77" t="s">
        <v>1206</v>
      </c>
      <c r="L186" s="77" t="s">
        <v>1207</v>
      </c>
    </row>
    <row r="187" spans="7:12">
      <c r="G187" s="75" t="str">
        <f t="shared" si="6"/>
        <v>260SơnĐộng</v>
      </c>
      <c r="H187" s="76" t="s">
        <v>1208</v>
      </c>
      <c r="I187" s="76" t="s">
        <v>1209</v>
      </c>
      <c r="J187" s="77" t="str">
        <f t="shared" si="5"/>
        <v>10021MễTrì</v>
      </c>
      <c r="K187" s="77" t="s">
        <v>1210</v>
      </c>
      <c r="L187" s="77" t="s">
        <v>1211</v>
      </c>
    </row>
    <row r="188" spans="7:12">
      <c r="G188" s="75" t="str">
        <f t="shared" si="6"/>
        <v>260LụcNam</v>
      </c>
      <c r="H188" s="76" t="s">
        <v>1212</v>
      </c>
      <c r="I188" s="76" t="s">
        <v>1213</v>
      </c>
      <c r="J188" s="77" t="str">
        <f t="shared" si="5"/>
        <v>10021TâyMỗ</v>
      </c>
      <c r="K188" s="77" t="s">
        <v>1214</v>
      </c>
      <c r="L188" s="77" t="s">
        <v>1215</v>
      </c>
    </row>
    <row r="189" spans="7:12">
      <c r="G189" s="75" t="str">
        <f t="shared" si="6"/>
        <v>260ViệtYên</v>
      </c>
      <c r="H189" s="76" t="s">
        <v>1216</v>
      </c>
      <c r="I189" s="76" t="s">
        <v>1217</v>
      </c>
      <c r="J189" s="77" t="str">
        <f t="shared" si="5"/>
        <v>10021ĐạiMỗ</v>
      </c>
      <c r="K189" s="77" t="s">
        <v>1218</v>
      </c>
      <c r="L189" s="77" t="s">
        <v>1219</v>
      </c>
    </row>
    <row r="190" spans="7:12">
      <c r="G190" s="75" t="str">
        <f t="shared" si="6"/>
        <v>260YênDũng</v>
      </c>
      <c r="H190" s="76" t="s">
        <v>1220</v>
      </c>
      <c r="I190" s="76" t="s">
        <v>1221</v>
      </c>
      <c r="J190" s="77" t="str">
        <f t="shared" si="5"/>
        <v>10021XuânPhương</v>
      </c>
      <c r="K190" s="77" t="s">
        <v>1222</v>
      </c>
      <c r="L190" s="77" t="s">
        <v>1223</v>
      </c>
    </row>
    <row r="191" spans="7:12">
      <c r="G191" s="75" t="str">
        <f t="shared" si="6"/>
        <v>270BắcNinh</v>
      </c>
      <c r="H191" s="76" t="s">
        <v>1224</v>
      </c>
      <c r="I191" s="76" t="s">
        <v>1225</v>
      </c>
      <c r="J191" s="77" t="str">
        <f t="shared" si="5"/>
        <v>10023VănĐiển</v>
      </c>
      <c r="K191" s="77" t="s">
        <v>1226</v>
      </c>
      <c r="L191" s="77" t="s">
        <v>1227</v>
      </c>
    </row>
    <row r="192" spans="7:12">
      <c r="G192" s="75" t="str">
        <f t="shared" si="6"/>
        <v>270TừSơn</v>
      </c>
      <c r="H192" s="76" t="s">
        <v>1228</v>
      </c>
      <c r="I192" s="76" t="s">
        <v>1229</v>
      </c>
      <c r="J192" s="77" t="str">
        <f t="shared" si="5"/>
        <v>10023NgũHiệp</v>
      </c>
      <c r="K192" s="77" t="s">
        <v>1230</v>
      </c>
      <c r="L192" s="77" t="s">
        <v>1231</v>
      </c>
    </row>
    <row r="193" spans="7:12">
      <c r="G193" s="75" t="str">
        <f t="shared" si="6"/>
        <v>270YênPhong</v>
      </c>
      <c r="H193" s="76" t="s">
        <v>1232</v>
      </c>
      <c r="I193" s="76" t="s">
        <v>1233</v>
      </c>
      <c r="J193" s="77" t="str">
        <f t="shared" si="5"/>
        <v>10023ĐôngMỹ</v>
      </c>
      <c r="K193" s="77" t="s">
        <v>1234</v>
      </c>
      <c r="L193" s="77" t="s">
        <v>1235</v>
      </c>
    </row>
    <row r="194" spans="7:12">
      <c r="G194" s="75" t="str">
        <f t="shared" si="6"/>
        <v>270QuếVõ</v>
      </c>
      <c r="H194" s="76" t="s">
        <v>1236</v>
      </c>
      <c r="I194" s="76" t="s">
        <v>1237</v>
      </c>
      <c r="J194" s="77" t="str">
        <f t="shared" ref="J194:J257" si="7">SUBSTITUTE(LEFT(K194,5)&amp;MID(L194,IF(ISERROR(SEARCH("Thị trấn",L194)),IF(ISERROR(SEARCH("Phường",L194)),4,8),10),100)," ","")</f>
        <v>10023YênMỹ</v>
      </c>
      <c r="K194" s="77" t="s">
        <v>1238</v>
      </c>
      <c r="L194" s="77" t="s">
        <v>1239</v>
      </c>
    </row>
    <row r="195" spans="7:12">
      <c r="G195" s="75" t="str">
        <f t="shared" ref="G195:G258" si="8">SUBSTITUTE(LEFT(H195,3)&amp;MID(I195,IF(ISERROR(SEARCH("Thành Phố",I195)),IF(ISERROR(SEARCH("Quận",I195)),IF(ISERROR(SEARCH("Huyện",I195)),8,7),6),10),100)," ","")</f>
        <v>270TiênDu</v>
      </c>
      <c r="H195" s="76" t="s">
        <v>1240</v>
      </c>
      <c r="I195" s="76" t="s">
        <v>1241</v>
      </c>
      <c r="J195" s="77" t="str">
        <f t="shared" si="7"/>
        <v>10023DuyênHà</v>
      </c>
      <c r="K195" s="77" t="s">
        <v>1242</v>
      </c>
      <c r="L195" s="77" t="s">
        <v>1243</v>
      </c>
    </row>
    <row r="196" spans="7:12">
      <c r="G196" s="75" t="str">
        <f t="shared" si="8"/>
        <v>270ThuậnThành</v>
      </c>
      <c r="H196" s="76" t="s">
        <v>1244</v>
      </c>
      <c r="I196" s="76" t="s">
        <v>1245</v>
      </c>
      <c r="J196" s="77" t="str">
        <f t="shared" si="7"/>
        <v>10023VạnPhúc</v>
      </c>
      <c r="K196" s="77" t="s">
        <v>1246</v>
      </c>
      <c r="L196" s="77" t="s">
        <v>1247</v>
      </c>
    </row>
    <row r="197" spans="7:12">
      <c r="G197" s="75" t="str">
        <f t="shared" si="8"/>
        <v>270GiaBình</v>
      </c>
      <c r="H197" s="76" t="s">
        <v>1248</v>
      </c>
      <c r="I197" s="76" t="s">
        <v>1249</v>
      </c>
      <c r="J197" s="77" t="str">
        <f t="shared" si="7"/>
        <v>10023TứHiệp</v>
      </c>
      <c r="K197" s="77" t="s">
        <v>1250</v>
      </c>
      <c r="L197" s="77" t="s">
        <v>1251</v>
      </c>
    </row>
    <row r="198" spans="7:12">
      <c r="G198" s="75" t="str">
        <f t="shared" si="8"/>
        <v>270LươngTài</v>
      </c>
      <c r="H198" s="76" t="s">
        <v>1252</v>
      </c>
      <c r="I198" s="76" t="s">
        <v>1253</v>
      </c>
      <c r="J198" s="77" t="str">
        <f t="shared" si="7"/>
        <v>10023ThanhLiệt</v>
      </c>
      <c r="K198" s="77" t="s">
        <v>1254</v>
      </c>
      <c r="L198" s="77" t="s">
        <v>1255</v>
      </c>
    </row>
    <row r="199" spans="7:12">
      <c r="G199" s="75" t="str">
        <f t="shared" si="8"/>
        <v>280ViệtTrì</v>
      </c>
      <c r="H199" s="76" t="s">
        <v>1256</v>
      </c>
      <c r="I199" s="76" t="s">
        <v>1257</v>
      </c>
      <c r="J199" s="77" t="str">
        <f t="shared" si="7"/>
        <v>10023TamHiệp</v>
      </c>
      <c r="K199" s="77" t="s">
        <v>1258</v>
      </c>
      <c r="L199" s="77" t="s">
        <v>1259</v>
      </c>
    </row>
    <row r="200" spans="7:12">
      <c r="G200" s="75" t="str">
        <f t="shared" si="8"/>
        <v>280PhúThọ</v>
      </c>
      <c r="H200" s="76" t="s">
        <v>1260</v>
      </c>
      <c r="I200" s="76" t="s">
        <v>1261</v>
      </c>
      <c r="J200" s="77" t="str">
        <f t="shared" si="7"/>
        <v>10023TânTriều</v>
      </c>
      <c r="K200" s="77" t="s">
        <v>1262</v>
      </c>
      <c r="L200" s="77" t="s">
        <v>1263</v>
      </c>
    </row>
    <row r="201" spans="7:12">
      <c r="G201" s="75" t="str">
        <f t="shared" si="8"/>
        <v>280ĐoanHùng</v>
      </c>
      <c r="H201" s="76" t="s">
        <v>1264</v>
      </c>
      <c r="I201" s="76" t="s">
        <v>1265</v>
      </c>
      <c r="J201" s="77" t="str">
        <f t="shared" si="7"/>
        <v>10023VĩnhQuỳnh</v>
      </c>
      <c r="K201" s="77" t="s">
        <v>1266</v>
      </c>
      <c r="L201" s="77" t="s">
        <v>1267</v>
      </c>
    </row>
    <row r="202" spans="7:12">
      <c r="G202" s="75" t="str">
        <f t="shared" si="8"/>
        <v>280HạHòa</v>
      </c>
      <c r="H202" s="76" t="s">
        <v>1268</v>
      </c>
      <c r="I202" s="76" t="s">
        <v>1269</v>
      </c>
      <c r="J202" s="77" t="str">
        <f t="shared" si="7"/>
        <v>10023LiênNinh</v>
      </c>
      <c r="K202" s="77" t="s">
        <v>1270</v>
      </c>
      <c r="L202" s="77" t="s">
        <v>1271</v>
      </c>
    </row>
    <row r="203" spans="7:12">
      <c r="G203" s="75" t="str">
        <f t="shared" si="8"/>
        <v>280ThanhBa</v>
      </c>
      <c r="H203" s="76" t="s">
        <v>1272</v>
      </c>
      <c r="I203" s="76" t="s">
        <v>1273</v>
      </c>
      <c r="J203" s="77" t="str">
        <f t="shared" si="7"/>
        <v>10023NgọcHồi</v>
      </c>
      <c r="K203" s="77" t="s">
        <v>1274</v>
      </c>
      <c r="L203" s="77" t="s">
        <v>1275</v>
      </c>
    </row>
    <row r="204" spans="7:12">
      <c r="G204" s="75" t="str">
        <f t="shared" si="8"/>
        <v>280ThanhThủy</v>
      </c>
      <c r="H204" s="76" t="s">
        <v>1276</v>
      </c>
      <c r="I204" s="76" t="s">
        <v>1277</v>
      </c>
      <c r="J204" s="77" t="str">
        <f t="shared" si="7"/>
        <v>10023ĐạiÁng</v>
      </c>
      <c r="K204" s="77" t="s">
        <v>1278</v>
      </c>
      <c r="L204" s="77" t="s">
        <v>1279</v>
      </c>
    </row>
    <row r="205" spans="7:12">
      <c r="G205" s="75" t="str">
        <f t="shared" si="8"/>
        <v>280LâmThao</v>
      </c>
      <c r="H205" s="76" t="s">
        <v>1280</v>
      </c>
      <c r="I205" s="76" t="s">
        <v>1281</v>
      </c>
      <c r="J205" s="77" t="str">
        <f t="shared" si="7"/>
        <v>10023HữuHòa</v>
      </c>
      <c r="K205" s="77" t="s">
        <v>1282</v>
      </c>
      <c r="L205" s="77" t="s">
        <v>1283</v>
      </c>
    </row>
    <row r="206" spans="7:12">
      <c r="G206" s="75" t="str">
        <f t="shared" si="8"/>
        <v>280YênLập</v>
      </c>
      <c r="H206" s="76" t="s">
        <v>1284</v>
      </c>
      <c r="I206" s="76" t="s">
        <v>1285</v>
      </c>
      <c r="J206" s="77" t="str">
        <f t="shared" si="7"/>
        <v>10023TảThanhOai</v>
      </c>
      <c r="K206" s="77" t="s">
        <v>1286</v>
      </c>
      <c r="L206" s="77" t="s">
        <v>1287</v>
      </c>
    </row>
    <row r="207" spans="7:12">
      <c r="G207" s="75" t="str">
        <f t="shared" si="8"/>
        <v>280TamNông</v>
      </c>
      <c r="H207" s="76" t="s">
        <v>1288</v>
      </c>
      <c r="I207" s="76" t="s">
        <v>1289</v>
      </c>
      <c r="J207" s="77" t="str">
        <f t="shared" si="7"/>
        <v>10023TrầnPhú</v>
      </c>
      <c r="K207" s="77" t="s">
        <v>1290</v>
      </c>
      <c r="L207" s="77" t="s">
        <v>1291</v>
      </c>
    </row>
    <row r="208" spans="7:12">
      <c r="G208" s="75" t="str">
        <f t="shared" si="8"/>
        <v>280ThanhSơn</v>
      </c>
      <c r="H208" s="76" t="s">
        <v>1292</v>
      </c>
      <c r="I208" s="76" t="s">
        <v>1293</v>
      </c>
      <c r="J208" s="77" t="str">
        <f t="shared" si="7"/>
        <v>10023YênSở</v>
      </c>
      <c r="K208" s="77" t="s">
        <v>1294</v>
      </c>
      <c r="L208" s="77" t="s">
        <v>1295</v>
      </c>
    </row>
    <row r="209" spans="7:12">
      <c r="G209" s="75" t="str">
        <f t="shared" si="8"/>
        <v>280CẩmKhê</v>
      </c>
      <c r="H209" s="76" t="s">
        <v>1296</v>
      </c>
      <c r="I209" s="76" t="s">
        <v>1297</v>
      </c>
      <c r="J209" s="77" t="str">
        <f t="shared" si="7"/>
        <v>10023LĩnhNam</v>
      </c>
      <c r="K209" s="77" t="s">
        <v>1298</v>
      </c>
      <c r="L209" s="77" t="s">
        <v>1299</v>
      </c>
    </row>
    <row r="210" spans="7:12">
      <c r="G210" s="75" t="str">
        <f t="shared" si="8"/>
        <v>280PhùNinh</v>
      </c>
      <c r="H210" s="76" t="s">
        <v>1300</v>
      </c>
      <c r="I210" s="76" t="s">
        <v>1301</v>
      </c>
      <c r="J210" s="77" t="str">
        <f t="shared" si="7"/>
        <v>10023ThanhTrì</v>
      </c>
      <c r="K210" s="77" t="s">
        <v>1302</v>
      </c>
      <c r="L210" s="77" t="s">
        <v>1303</v>
      </c>
    </row>
    <row r="211" spans="7:12">
      <c r="G211" s="75" t="str">
        <f t="shared" si="8"/>
        <v>280TânSơn</v>
      </c>
      <c r="H211" s="76" t="s">
        <v>1304</v>
      </c>
      <c r="I211" s="76" t="s">
        <v>1305</v>
      </c>
      <c r="J211" s="77" t="str">
        <f t="shared" si="7"/>
        <v>10023ĐịnhCông</v>
      </c>
      <c r="K211" s="77" t="s">
        <v>1306</v>
      </c>
      <c r="L211" s="77" t="s">
        <v>1307</v>
      </c>
    </row>
    <row r="212" spans="7:12">
      <c r="G212" s="75" t="str">
        <f t="shared" si="8"/>
        <v>290VĩnhYên</v>
      </c>
      <c r="H212" s="76" t="s">
        <v>1308</v>
      </c>
      <c r="I212" s="76" t="s">
        <v>1309</v>
      </c>
      <c r="J212" s="77" t="str">
        <f t="shared" si="7"/>
        <v>10023ThịnhLiệt</v>
      </c>
      <c r="K212" s="77" t="s">
        <v>1310</v>
      </c>
      <c r="L212" s="77" t="s">
        <v>1311</v>
      </c>
    </row>
    <row r="213" spans="7:12">
      <c r="G213" s="75" t="str">
        <f t="shared" si="8"/>
        <v>290LậpThạch</v>
      </c>
      <c r="H213" s="76" t="s">
        <v>1312</v>
      </c>
      <c r="I213" s="76" t="s">
        <v>1313</v>
      </c>
      <c r="J213" s="77" t="str">
        <f t="shared" si="7"/>
        <v>10023ĐạiKim</v>
      </c>
      <c r="K213" s="77" t="s">
        <v>1314</v>
      </c>
      <c r="L213" s="77" t="s">
        <v>1315</v>
      </c>
    </row>
    <row r="214" spans="7:12">
      <c r="G214" s="75" t="str">
        <f t="shared" si="8"/>
        <v>290TamDương</v>
      </c>
      <c r="H214" s="76" t="s">
        <v>1316</v>
      </c>
      <c r="I214" s="76" t="s">
        <v>984</v>
      </c>
      <c r="J214" s="77" t="str">
        <f t="shared" si="7"/>
        <v>10023HoàngLiệt</v>
      </c>
      <c r="K214" s="77" t="s">
        <v>1317</v>
      </c>
      <c r="L214" s="77" t="s">
        <v>1318</v>
      </c>
    </row>
    <row r="215" spans="7:12">
      <c r="G215" s="75" t="str">
        <f t="shared" si="8"/>
        <v>290VĩnhTường</v>
      </c>
      <c r="H215" s="76" t="s">
        <v>1319</v>
      </c>
      <c r="I215" s="76" t="s">
        <v>1320</v>
      </c>
      <c r="J215" s="77" t="str">
        <f t="shared" si="7"/>
        <v>10023VĩnhTuy</v>
      </c>
      <c r="K215" s="77" t="s">
        <v>1321</v>
      </c>
      <c r="L215" s="77" t="s">
        <v>1322</v>
      </c>
    </row>
    <row r="216" spans="7:12">
      <c r="G216" s="75" t="str">
        <f t="shared" si="8"/>
        <v>290YênLạc</v>
      </c>
      <c r="H216" s="76" t="s">
        <v>1323</v>
      </c>
      <c r="I216" s="76" t="s">
        <v>1324</v>
      </c>
      <c r="J216" s="77" t="str">
        <f t="shared" si="7"/>
        <v>10025MaiĐộng</v>
      </c>
      <c r="K216" s="77" t="s">
        <v>1325</v>
      </c>
      <c r="L216" s="77" t="s">
        <v>1326</v>
      </c>
    </row>
    <row r="217" spans="7:12">
      <c r="G217" s="75" t="str">
        <f t="shared" si="8"/>
        <v>290TamĐảo</v>
      </c>
      <c r="H217" s="76" t="s">
        <v>1327</v>
      </c>
      <c r="I217" s="76" t="s">
        <v>1328</v>
      </c>
      <c r="J217" s="77" t="str">
        <f t="shared" si="7"/>
        <v>10025TươngMai</v>
      </c>
      <c r="K217" s="77" t="s">
        <v>1329</v>
      </c>
      <c r="L217" s="77" t="s">
        <v>1330</v>
      </c>
    </row>
    <row r="218" spans="7:12">
      <c r="G218" s="75" t="str">
        <f t="shared" si="8"/>
        <v>290BìnhXuyên</v>
      </c>
      <c r="H218" s="76" t="s">
        <v>1331</v>
      </c>
      <c r="I218" s="76" t="s">
        <v>1332</v>
      </c>
      <c r="J218" s="77" t="str">
        <f t="shared" si="7"/>
        <v>10025TânMai</v>
      </c>
      <c r="K218" s="77" t="s">
        <v>1333</v>
      </c>
      <c r="L218" s="77" t="s">
        <v>1334</v>
      </c>
    </row>
    <row r="219" spans="7:12">
      <c r="G219" s="75" t="str">
        <f t="shared" si="8"/>
        <v>290PhúcYên</v>
      </c>
      <c r="H219" s="76" t="s">
        <v>1335</v>
      </c>
      <c r="I219" s="76" t="s">
        <v>1336</v>
      </c>
      <c r="J219" s="77" t="str">
        <f t="shared" si="7"/>
        <v>10025HoàngVănThụ</v>
      </c>
      <c r="K219" s="77" t="s">
        <v>1337</v>
      </c>
      <c r="L219" s="77" t="s">
        <v>1338</v>
      </c>
    </row>
    <row r="220" spans="7:12">
      <c r="G220" s="75" t="str">
        <f t="shared" si="8"/>
        <v>300HòaBình</v>
      </c>
      <c r="H220" s="76" t="s">
        <v>1339</v>
      </c>
      <c r="I220" s="76" t="s">
        <v>1340</v>
      </c>
      <c r="J220" s="77" t="str">
        <f t="shared" si="7"/>
        <v>10025HoàngLiệt</v>
      </c>
      <c r="K220" s="77" t="s">
        <v>1341</v>
      </c>
      <c r="L220" s="77" t="s">
        <v>1342</v>
      </c>
    </row>
    <row r="221" spans="7:12">
      <c r="G221" s="75" t="str">
        <f t="shared" si="8"/>
        <v>300ĐàBắc</v>
      </c>
      <c r="H221" s="76" t="s">
        <v>1343</v>
      </c>
      <c r="I221" s="76" t="s">
        <v>1344</v>
      </c>
      <c r="J221" s="77" t="str">
        <f t="shared" si="7"/>
        <v>10025YênSở</v>
      </c>
      <c r="K221" s="77" t="s">
        <v>1345</v>
      </c>
      <c r="L221" s="77" t="s">
        <v>1346</v>
      </c>
    </row>
    <row r="222" spans="7:12">
      <c r="G222" s="75" t="str">
        <f t="shared" si="8"/>
        <v>300MaiChâu</v>
      </c>
      <c r="H222" s="76" t="s">
        <v>1347</v>
      </c>
      <c r="I222" s="76" t="s">
        <v>1348</v>
      </c>
      <c r="J222" s="77" t="str">
        <f t="shared" si="7"/>
        <v>10025VĩnhHưng</v>
      </c>
      <c r="K222" s="77" t="s">
        <v>1349</v>
      </c>
      <c r="L222" s="77" t="s">
        <v>1350</v>
      </c>
    </row>
    <row r="223" spans="7:12">
      <c r="G223" s="75" t="str">
        <f t="shared" si="8"/>
        <v>300KỳSơn</v>
      </c>
      <c r="H223" s="76" t="s">
        <v>1351</v>
      </c>
      <c r="I223" s="76" t="s">
        <v>1352</v>
      </c>
      <c r="J223" s="77" t="str">
        <f t="shared" si="7"/>
        <v>10025ĐịnhCông</v>
      </c>
      <c r="K223" s="77" t="s">
        <v>1353</v>
      </c>
      <c r="L223" s="77" t="s">
        <v>1354</v>
      </c>
    </row>
    <row r="224" spans="7:12">
      <c r="G224" s="75" t="str">
        <f t="shared" si="8"/>
        <v>300LươngSơn</v>
      </c>
      <c r="H224" s="76" t="s">
        <v>1355</v>
      </c>
      <c r="I224" s="76" t="s">
        <v>1356</v>
      </c>
      <c r="J224" s="77" t="str">
        <f t="shared" si="7"/>
        <v>10025ĐạiKim</v>
      </c>
      <c r="K224" s="77" t="s">
        <v>1357</v>
      </c>
      <c r="L224" s="77" t="s">
        <v>1358</v>
      </c>
    </row>
    <row r="225" spans="7:12">
      <c r="G225" s="75" t="str">
        <f t="shared" si="8"/>
        <v>300KimBôi</v>
      </c>
      <c r="H225" s="76" t="s">
        <v>1359</v>
      </c>
      <c r="I225" s="76" t="s">
        <v>1360</v>
      </c>
      <c r="J225" s="77" t="str">
        <f t="shared" si="7"/>
        <v>10025ThịnhLiệt</v>
      </c>
      <c r="K225" s="77" t="s">
        <v>1361</v>
      </c>
      <c r="L225" s="77" t="s">
        <v>1362</v>
      </c>
    </row>
    <row r="226" spans="7:12">
      <c r="G226" s="75" t="str">
        <f t="shared" si="8"/>
        <v>300TânLạc</v>
      </c>
      <c r="H226" s="76" t="s">
        <v>1363</v>
      </c>
      <c r="I226" s="76" t="s">
        <v>1364</v>
      </c>
      <c r="J226" s="77" t="str">
        <f t="shared" si="7"/>
        <v>10025ThanhTrì</v>
      </c>
      <c r="K226" s="77" t="s">
        <v>1365</v>
      </c>
      <c r="L226" s="77" t="s">
        <v>1366</v>
      </c>
    </row>
    <row r="227" spans="7:12">
      <c r="G227" s="75" t="str">
        <f t="shared" si="8"/>
        <v>300LạcSơn</v>
      </c>
      <c r="H227" s="76" t="s">
        <v>1367</v>
      </c>
      <c r="I227" s="76" t="s">
        <v>1368</v>
      </c>
      <c r="J227" s="77" t="str">
        <f t="shared" si="7"/>
        <v>10025LĩnhNam</v>
      </c>
      <c r="K227" s="77" t="s">
        <v>1369</v>
      </c>
      <c r="L227" s="77" t="s">
        <v>1370</v>
      </c>
    </row>
    <row r="228" spans="7:12">
      <c r="G228" s="75" t="str">
        <f t="shared" si="8"/>
        <v>300LạcThủy</v>
      </c>
      <c r="H228" s="76" t="s">
        <v>1371</v>
      </c>
      <c r="I228" s="76" t="s">
        <v>1372</v>
      </c>
      <c r="J228" s="77" t="str">
        <f t="shared" si="7"/>
        <v>10025TrầnPhú</v>
      </c>
      <c r="K228" s="77" t="s">
        <v>1373</v>
      </c>
      <c r="L228" s="77" t="s">
        <v>1374</v>
      </c>
    </row>
    <row r="229" spans="7:12">
      <c r="G229" s="75" t="str">
        <f t="shared" si="8"/>
        <v>300YênThủy</v>
      </c>
      <c r="H229" s="76" t="s">
        <v>1375</v>
      </c>
      <c r="I229" s="76" t="s">
        <v>1376</v>
      </c>
      <c r="J229" s="77" t="str">
        <f t="shared" si="7"/>
        <v>10025GiápBát</v>
      </c>
      <c r="K229" s="77" t="s">
        <v>1377</v>
      </c>
      <c r="L229" s="77" t="s">
        <v>1378</v>
      </c>
    </row>
    <row r="230" spans="7:12">
      <c r="G230" s="75" t="str">
        <f t="shared" si="8"/>
        <v>310NamĐịnh</v>
      </c>
      <c r="H230" s="76" t="s">
        <v>1379</v>
      </c>
      <c r="I230" s="76" t="s">
        <v>1380</v>
      </c>
      <c r="J230" s="77" t="str">
        <f t="shared" si="7"/>
        <v>10027ThượngThanh</v>
      </c>
      <c r="K230" s="77" t="s">
        <v>1381</v>
      </c>
      <c r="L230" s="77" t="s">
        <v>1382</v>
      </c>
    </row>
    <row r="231" spans="7:12">
      <c r="G231" s="75" t="str">
        <f t="shared" si="8"/>
        <v>310VụBản</v>
      </c>
      <c r="H231" s="76" t="s">
        <v>1383</v>
      </c>
      <c r="I231" s="76" t="s">
        <v>1384</v>
      </c>
      <c r="J231" s="77" t="str">
        <f t="shared" si="7"/>
        <v>10027NgọcThụy</v>
      </c>
      <c r="K231" s="77" t="s">
        <v>1385</v>
      </c>
      <c r="L231" s="77" t="s">
        <v>1386</v>
      </c>
    </row>
    <row r="232" spans="7:12">
      <c r="G232" s="75" t="str">
        <f t="shared" si="8"/>
        <v>310MỹLộc</v>
      </c>
      <c r="H232" s="76" t="s">
        <v>1387</v>
      </c>
      <c r="I232" s="76" t="s">
        <v>1388</v>
      </c>
      <c r="J232" s="77" t="str">
        <f t="shared" si="7"/>
        <v>10027GiangBiên</v>
      </c>
      <c r="K232" s="77" t="s">
        <v>1389</v>
      </c>
      <c r="L232" s="77" t="s">
        <v>1390</v>
      </c>
    </row>
    <row r="233" spans="7:12">
      <c r="G233" s="75" t="str">
        <f t="shared" si="8"/>
        <v>310ÝYên</v>
      </c>
      <c r="H233" s="76" t="s">
        <v>1391</v>
      </c>
      <c r="I233" s="76" t="s">
        <v>1392</v>
      </c>
      <c r="J233" s="77" t="str">
        <f t="shared" si="7"/>
        <v>10027ĐứcGiang</v>
      </c>
      <c r="K233" s="77" t="s">
        <v>1393</v>
      </c>
      <c r="L233" s="77" t="s">
        <v>1394</v>
      </c>
    </row>
    <row r="234" spans="7:12">
      <c r="G234" s="75" t="str">
        <f t="shared" si="8"/>
        <v>310NamTrực</v>
      </c>
      <c r="H234" s="76" t="s">
        <v>1395</v>
      </c>
      <c r="I234" s="76" t="s">
        <v>1396</v>
      </c>
      <c r="J234" s="77" t="str">
        <f t="shared" si="7"/>
        <v>10027ViệtHưng</v>
      </c>
      <c r="K234" s="77" t="s">
        <v>1397</v>
      </c>
      <c r="L234" s="77" t="s">
        <v>1398</v>
      </c>
    </row>
    <row r="235" spans="7:12">
      <c r="G235" s="75" t="str">
        <f t="shared" si="8"/>
        <v>310TrựcNinh</v>
      </c>
      <c r="H235" s="76" t="s">
        <v>1399</v>
      </c>
      <c r="I235" s="76" t="s">
        <v>1400</v>
      </c>
      <c r="J235" s="77" t="str">
        <f t="shared" si="7"/>
        <v>10027GiaThụy</v>
      </c>
      <c r="K235" s="77" t="s">
        <v>1401</v>
      </c>
      <c r="L235" s="77" t="s">
        <v>1402</v>
      </c>
    </row>
    <row r="236" spans="7:12">
      <c r="G236" s="75" t="str">
        <f t="shared" si="8"/>
        <v>310XuânTrường</v>
      </c>
      <c r="H236" s="76" t="s">
        <v>1403</v>
      </c>
      <c r="I236" s="76" t="s">
        <v>1404</v>
      </c>
      <c r="J236" s="77" t="str">
        <f t="shared" si="7"/>
        <v>10027NgọcLâm</v>
      </c>
      <c r="K236" s="77" t="s">
        <v>1405</v>
      </c>
      <c r="L236" s="77" t="s">
        <v>1406</v>
      </c>
    </row>
    <row r="237" spans="7:12">
      <c r="G237" s="75" t="str">
        <f t="shared" si="8"/>
        <v>310GiaoThủy</v>
      </c>
      <c r="H237" s="76" t="s">
        <v>1407</v>
      </c>
      <c r="I237" s="76" t="s">
        <v>1408</v>
      </c>
      <c r="J237" s="77" t="str">
        <f t="shared" si="7"/>
        <v>10027PhúcLợi</v>
      </c>
      <c r="K237" s="77" t="s">
        <v>1409</v>
      </c>
      <c r="L237" s="77" t="s">
        <v>1410</v>
      </c>
    </row>
    <row r="238" spans="7:12">
      <c r="G238" s="75" t="str">
        <f t="shared" si="8"/>
        <v>310NghĩaHưng</v>
      </c>
      <c r="H238" s="76" t="s">
        <v>1411</v>
      </c>
      <c r="I238" s="76" t="s">
        <v>1412</v>
      </c>
      <c r="J238" s="77" t="str">
        <f t="shared" si="7"/>
        <v>10027BồĐề</v>
      </c>
      <c r="K238" s="77" t="s">
        <v>1413</v>
      </c>
      <c r="L238" s="77" t="s">
        <v>1414</v>
      </c>
    </row>
    <row r="239" spans="7:12">
      <c r="G239" s="75" t="str">
        <f t="shared" si="8"/>
        <v>310HảiHậu</v>
      </c>
      <c r="H239" s="76" t="s">
        <v>1415</v>
      </c>
      <c r="I239" s="76" t="s">
        <v>1416</v>
      </c>
      <c r="J239" s="77" t="str">
        <f t="shared" si="7"/>
        <v>10027SàiĐồng</v>
      </c>
      <c r="K239" s="77" t="s">
        <v>1417</v>
      </c>
      <c r="L239" s="77" t="s">
        <v>1418</v>
      </c>
    </row>
    <row r="240" spans="7:12">
      <c r="G240" s="75" t="str">
        <f t="shared" si="8"/>
        <v>320PhủLý</v>
      </c>
      <c r="H240" s="76" t="s">
        <v>1419</v>
      </c>
      <c r="I240" s="76" t="s">
        <v>1420</v>
      </c>
      <c r="J240" s="77" t="str">
        <f t="shared" si="7"/>
        <v>10027LongBiên</v>
      </c>
      <c r="K240" s="77" t="s">
        <v>1421</v>
      </c>
      <c r="L240" s="77" t="s">
        <v>1422</v>
      </c>
    </row>
    <row r="241" spans="7:12">
      <c r="G241" s="75" t="str">
        <f t="shared" si="8"/>
        <v>320DuyTiên</v>
      </c>
      <c r="H241" s="76" t="s">
        <v>1423</v>
      </c>
      <c r="I241" s="76" t="s">
        <v>1424</v>
      </c>
      <c r="J241" s="77" t="str">
        <f t="shared" si="7"/>
        <v>10027ThạchBàn</v>
      </c>
      <c r="K241" s="77" t="s">
        <v>1425</v>
      </c>
      <c r="L241" s="77" t="s">
        <v>1426</v>
      </c>
    </row>
    <row r="242" spans="7:12">
      <c r="G242" s="75" t="str">
        <f t="shared" si="8"/>
        <v>320KimBảng</v>
      </c>
      <c r="H242" s="76" t="s">
        <v>1427</v>
      </c>
      <c r="I242" s="76" t="s">
        <v>1428</v>
      </c>
      <c r="J242" s="77" t="str">
        <f t="shared" si="7"/>
        <v>10027PhúcĐồng</v>
      </c>
      <c r="K242" s="77" t="s">
        <v>1429</v>
      </c>
      <c r="L242" s="77" t="s">
        <v>1430</v>
      </c>
    </row>
    <row r="243" spans="7:12">
      <c r="G243" s="75" t="str">
        <f t="shared" si="8"/>
        <v>320LýNhân</v>
      </c>
      <c r="H243" s="76" t="s">
        <v>1431</v>
      </c>
      <c r="I243" s="76" t="s">
        <v>1432</v>
      </c>
      <c r="J243" s="77" t="str">
        <f t="shared" si="7"/>
        <v>10027CựKhối</v>
      </c>
      <c r="K243" s="77" t="s">
        <v>1433</v>
      </c>
      <c r="L243" s="77" t="s">
        <v>1434</v>
      </c>
    </row>
    <row r="244" spans="7:12">
      <c r="G244" s="75" t="str">
        <f t="shared" si="8"/>
        <v>320ThanhLiêm</v>
      </c>
      <c r="H244" s="76" t="s">
        <v>1435</v>
      </c>
      <c r="I244" s="76" t="s">
        <v>1436</v>
      </c>
      <c r="J244" s="77" t="str">
        <f t="shared" si="7"/>
        <v>10029NguyễnTrãi</v>
      </c>
      <c r="K244" s="77" t="s">
        <v>1437</v>
      </c>
      <c r="L244" s="77" t="s">
        <v>1438</v>
      </c>
    </row>
    <row r="245" spans="7:12">
      <c r="G245" s="75" t="str">
        <f t="shared" si="8"/>
        <v>320BìnhLục</v>
      </c>
      <c r="H245" s="76" t="s">
        <v>1439</v>
      </c>
      <c r="I245" s="76" t="s">
        <v>1440</v>
      </c>
      <c r="J245" s="77" t="str">
        <f t="shared" si="7"/>
        <v>10029YếtKiêu</v>
      </c>
      <c r="K245" s="77" t="s">
        <v>1441</v>
      </c>
      <c r="L245" s="77" t="s">
        <v>1442</v>
      </c>
    </row>
    <row r="246" spans="7:12">
      <c r="G246" s="75" t="str">
        <f t="shared" si="8"/>
        <v>330NinhBình</v>
      </c>
      <c r="H246" s="76" t="s">
        <v>1443</v>
      </c>
      <c r="I246" s="76" t="s">
        <v>1444</v>
      </c>
      <c r="J246" s="77" t="str">
        <f t="shared" si="7"/>
        <v>10029LêKhê</v>
      </c>
      <c r="K246" s="77" t="s">
        <v>1445</v>
      </c>
      <c r="L246" s="77" t="s">
        <v>1446</v>
      </c>
    </row>
    <row r="247" spans="7:12">
      <c r="G247" s="75" t="str">
        <f t="shared" si="8"/>
        <v>330TamĐiệp</v>
      </c>
      <c r="H247" s="76" t="s">
        <v>1447</v>
      </c>
      <c r="I247" s="76" t="s">
        <v>1448</v>
      </c>
      <c r="J247" s="77" t="str">
        <f t="shared" si="7"/>
        <v>10029PhúcLa</v>
      </c>
      <c r="K247" s="77" t="s">
        <v>1449</v>
      </c>
      <c r="L247" s="77" t="s">
        <v>1450</v>
      </c>
    </row>
    <row r="248" spans="7:12">
      <c r="G248" s="75" t="str">
        <f t="shared" si="8"/>
        <v>330NhoQuan</v>
      </c>
      <c r="H248" s="76" t="s">
        <v>1451</v>
      </c>
      <c r="I248" s="76" t="s">
        <v>1452</v>
      </c>
      <c r="J248" s="77" t="str">
        <f t="shared" si="7"/>
        <v>10029QuangTrung</v>
      </c>
      <c r="K248" s="77" t="s">
        <v>1453</v>
      </c>
      <c r="L248" s="77" t="s">
        <v>665</v>
      </c>
    </row>
    <row r="249" spans="7:12">
      <c r="G249" s="75" t="str">
        <f t="shared" si="8"/>
        <v>330GiaViễn</v>
      </c>
      <c r="H249" s="76" t="s">
        <v>1454</v>
      </c>
      <c r="I249" s="76" t="s">
        <v>1455</v>
      </c>
      <c r="J249" s="77" t="str">
        <f t="shared" si="7"/>
        <v>10029HàCầu</v>
      </c>
      <c r="K249" s="77" t="s">
        <v>1456</v>
      </c>
      <c r="L249" s="77" t="s">
        <v>1457</v>
      </c>
    </row>
    <row r="250" spans="7:12">
      <c r="G250" s="75" t="str">
        <f t="shared" si="8"/>
        <v>330HoaLư</v>
      </c>
      <c r="H250" s="76" t="s">
        <v>1458</v>
      </c>
      <c r="I250" s="76" t="s">
        <v>1459</v>
      </c>
      <c r="J250" s="77" t="str">
        <f t="shared" si="7"/>
        <v>10029PhúLa</v>
      </c>
      <c r="K250" s="77" t="s">
        <v>1460</v>
      </c>
      <c r="L250" s="77" t="s">
        <v>1461</v>
      </c>
    </row>
    <row r="251" spans="7:12">
      <c r="G251" s="75" t="str">
        <f t="shared" si="8"/>
        <v>330YênMô</v>
      </c>
      <c r="H251" s="76" t="s">
        <v>1462</v>
      </c>
      <c r="I251" s="76" t="s">
        <v>1463</v>
      </c>
      <c r="J251" s="77" t="str">
        <f t="shared" si="7"/>
        <v>10029KiếnHưng</v>
      </c>
      <c r="K251" s="77" t="s">
        <v>1464</v>
      </c>
      <c r="L251" s="77" t="s">
        <v>1465</v>
      </c>
    </row>
    <row r="252" spans="7:12">
      <c r="G252" s="75" t="str">
        <f t="shared" si="8"/>
        <v>330YênKhánh</v>
      </c>
      <c r="H252" s="76" t="s">
        <v>1466</v>
      </c>
      <c r="I252" s="76" t="s">
        <v>1467</v>
      </c>
      <c r="J252" s="77" t="str">
        <f t="shared" si="7"/>
        <v>10029YênNghĩa</v>
      </c>
      <c r="K252" s="77" t="s">
        <v>1468</v>
      </c>
      <c r="L252" s="77" t="s">
        <v>1469</v>
      </c>
    </row>
    <row r="253" spans="7:12">
      <c r="G253" s="75" t="str">
        <f t="shared" si="8"/>
        <v>330KimSơn</v>
      </c>
      <c r="H253" s="76" t="s">
        <v>1470</v>
      </c>
      <c r="I253" s="76" t="s">
        <v>1471</v>
      </c>
      <c r="J253" s="77" t="str">
        <f t="shared" si="7"/>
        <v>10029PhúLãm</v>
      </c>
      <c r="K253" s="77" t="s">
        <v>1472</v>
      </c>
      <c r="L253" s="77" t="s">
        <v>1473</v>
      </c>
    </row>
    <row r="254" spans="7:12">
      <c r="G254" s="75" t="str">
        <f t="shared" si="8"/>
        <v>340TháiBình</v>
      </c>
      <c r="H254" s="76" t="s">
        <v>1474</v>
      </c>
      <c r="I254" s="76" t="s">
        <v>1475</v>
      </c>
      <c r="J254" s="77" t="str">
        <f t="shared" si="7"/>
        <v>10029PhúLương</v>
      </c>
      <c r="K254" s="77" t="s">
        <v>1476</v>
      </c>
      <c r="L254" s="77" t="s">
        <v>1477</v>
      </c>
    </row>
    <row r="255" spans="7:12">
      <c r="G255" s="75" t="str">
        <f t="shared" si="8"/>
        <v>340QuỳnhPhụ</v>
      </c>
      <c r="H255" s="76" t="s">
        <v>1478</v>
      </c>
      <c r="I255" s="76" t="s">
        <v>1479</v>
      </c>
      <c r="J255" s="77" t="str">
        <f t="shared" si="7"/>
        <v>10029VạnPhúc</v>
      </c>
      <c r="K255" s="77" t="s">
        <v>1480</v>
      </c>
      <c r="L255" s="77" t="s">
        <v>1481</v>
      </c>
    </row>
    <row r="256" spans="7:12">
      <c r="G256" s="75" t="str">
        <f t="shared" si="8"/>
        <v>340HưngHà</v>
      </c>
      <c r="H256" s="76" t="s">
        <v>1482</v>
      </c>
      <c r="I256" s="76" t="s">
        <v>1483</v>
      </c>
      <c r="J256" s="77" t="str">
        <f t="shared" si="7"/>
        <v>10029VănQuán</v>
      </c>
      <c r="K256" s="77" t="s">
        <v>1484</v>
      </c>
      <c r="L256" s="77" t="s">
        <v>1485</v>
      </c>
    </row>
    <row r="257" spans="7:12">
      <c r="G257" s="75" t="str">
        <f t="shared" si="8"/>
        <v>340TháiThụy</v>
      </c>
      <c r="H257" s="76" t="s">
        <v>1486</v>
      </c>
      <c r="I257" s="76" t="s">
        <v>1487</v>
      </c>
      <c r="J257" s="77" t="str">
        <f t="shared" si="7"/>
        <v>10029BiênGiang</v>
      </c>
      <c r="K257" s="77" t="s">
        <v>1488</v>
      </c>
      <c r="L257" s="77" t="s">
        <v>1489</v>
      </c>
    </row>
    <row r="258" spans="7:12">
      <c r="G258" s="75" t="str">
        <f t="shared" si="8"/>
        <v>340ĐôngHưng</v>
      </c>
      <c r="H258" s="76" t="s">
        <v>1490</v>
      </c>
      <c r="I258" s="76" t="s">
        <v>1491</v>
      </c>
      <c r="J258" s="77" t="str">
        <f t="shared" ref="J258:J321" si="9">SUBSTITUTE(LEFT(K258,5)&amp;MID(L258,IF(ISERROR(SEARCH("Thị trấn",L258)),IF(ISERROR(SEARCH("Phường",L258)),4,8),10),100)," ","")</f>
        <v>10029DươngNội</v>
      </c>
      <c r="K258" s="77" t="s">
        <v>1492</v>
      </c>
      <c r="L258" s="77" t="s">
        <v>1493</v>
      </c>
    </row>
    <row r="259" spans="7:12">
      <c r="G259" s="75" t="str">
        <f t="shared" ref="G259:G322" si="10">SUBSTITUTE(LEFT(H259,3)&amp;MID(I259,IF(ISERROR(SEARCH("Thành Phố",I259)),IF(ISERROR(SEARCH("Quận",I259)),IF(ISERROR(SEARCH("Huyện",I259)),8,7),6),10),100)," ","")</f>
        <v>340VũThư</v>
      </c>
      <c r="H259" s="76" t="s">
        <v>1494</v>
      </c>
      <c r="I259" s="76" t="s">
        <v>1495</v>
      </c>
      <c r="J259" s="77" t="str">
        <f t="shared" si="9"/>
        <v>10029ĐồngMai</v>
      </c>
      <c r="K259" s="77" t="s">
        <v>1496</v>
      </c>
      <c r="L259" s="77" t="s">
        <v>1497</v>
      </c>
    </row>
    <row r="260" spans="7:12">
      <c r="G260" s="75" t="str">
        <f t="shared" si="10"/>
        <v>340KiếnXương</v>
      </c>
      <c r="H260" s="76" t="s">
        <v>1498</v>
      </c>
      <c r="I260" s="76" t="s">
        <v>1499</v>
      </c>
      <c r="J260" s="77" t="str">
        <f t="shared" si="9"/>
        <v>10029MộLao</v>
      </c>
      <c r="K260" s="77" t="s">
        <v>1500</v>
      </c>
      <c r="L260" s="77" t="s">
        <v>1501</v>
      </c>
    </row>
    <row r="261" spans="7:12">
      <c r="G261" s="75" t="str">
        <f t="shared" si="10"/>
        <v>340TiềnHải</v>
      </c>
      <c r="H261" s="76" t="s">
        <v>1502</v>
      </c>
      <c r="I261" s="76" t="s">
        <v>1503</v>
      </c>
      <c r="J261" s="77" t="str">
        <f t="shared" si="9"/>
        <v>10031LêLợi</v>
      </c>
      <c r="K261" s="77" t="s">
        <v>1504</v>
      </c>
      <c r="L261" s="77" t="s">
        <v>1505</v>
      </c>
    </row>
    <row r="262" spans="7:12">
      <c r="G262" s="75" t="str">
        <f t="shared" si="10"/>
        <v>350ThanhHóa</v>
      </c>
      <c r="H262" s="76" t="s">
        <v>1506</v>
      </c>
      <c r="I262" s="76" t="s">
        <v>1507</v>
      </c>
      <c r="J262" s="77" t="str">
        <f t="shared" si="9"/>
        <v>10031NgôQuyền</v>
      </c>
      <c r="K262" s="77" t="s">
        <v>1508</v>
      </c>
      <c r="L262" s="77" t="s">
        <v>1509</v>
      </c>
    </row>
    <row r="263" spans="7:12">
      <c r="G263" s="75" t="str">
        <f t="shared" si="10"/>
        <v>350BỉmSơn</v>
      </c>
      <c r="H263" s="76" t="s">
        <v>1510</v>
      </c>
      <c r="I263" s="76" t="s">
        <v>1511</v>
      </c>
      <c r="J263" s="77" t="str">
        <f t="shared" si="9"/>
        <v>10031QuangTrung</v>
      </c>
      <c r="K263" s="77" t="s">
        <v>1512</v>
      </c>
      <c r="L263" s="77" t="s">
        <v>665</v>
      </c>
    </row>
    <row r="264" spans="7:12">
      <c r="G264" s="75" t="str">
        <f t="shared" si="10"/>
        <v>350SầmSơn</v>
      </c>
      <c r="H264" s="76" t="s">
        <v>1513</v>
      </c>
      <c r="I264" s="76" t="s">
        <v>1514</v>
      </c>
      <c r="J264" s="77" t="str">
        <f t="shared" si="9"/>
        <v>10031SơnLộc</v>
      </c>
      <c r="K264" s="77" t="s">
        <v>1515</v>
      </c>
      <c r="L264" s="77" t="s">
        <v>1516</v>
      </c>
    </row>
    <row r="265" spans="7:12">
      <c r="G265" s="75" t="str">
        <f t="shared" si="10"/>
        <v>350MườngLát</v>
      </c>
      <c r="H265" s="76" t="s">
        <v>1517</v>
      </c>
      <c r="I265" s="76" t="s">
        <v>1518</v>
      </c>
      <c r="J265" s="77" t="str">
        <f t="shared" si="9"/>
        <v>10031XuânKhanh</v>
      </c>
      <c r="K265" s="77" t="s">
        <v>1519</v>
      </c>
      <c r="L265" s="77" t="s">
        <v>1520</v>
      </c>
    </row>
    <row r="266" spans="7:12">
      <c r="G266" s="75" t="str">
        <f t="shared" si="10"/>
        <v>350QuanHóa</v>
      </c>
      <c r="H266" s="76" t="s">
        <v>1521</v>
      </c>
      <c r="I266" s="76" t="s">
        <v>1522</v>
      </c>
      <c r="J266" s="77" t="str">
        <f t="shared" si="9"/>
        <v>10031PhúThịnh</v>
      </c>
      <c r="K266" s="77" t="s">
        <v>1523</v>
      </c>
      <c r="L266" s="77" t="s">
        <v>1524</v>
      </c>
    </row>
    <row r="267" spans="7:12">
      <c r="G267" s="75" t="str">
        <f t="shared" si="10"/>
        <v>350QuanSơn</v>
      </c>
      <c r="H267" s="76" t="s">
        <v>1525</v>
      </c>
      <c r="I267" s="76" t="s">
        <v>1526</v>
      </c>
      <c r="J267" s="77" t="str">
        <f t="shared" si="9"/>
        <v>10031XuânSơn</v>
      </c>
      <c r="K267" s="77" t="s">
        <v>1527</v>
      </c>
      <c r="L267" s="77" t="s">
        <v>1528</v>
      </c>
    </row>
    <row r="268" spans="7:12">
      <c r="G268" s="75" t="str">
        <f t="shared" si="10"/>
        <v>350BáThước</v>
      </c>
      <c r="H268" s="76" t="s">
        <v>1529</v>
      </c>
      <c r="I268" s="76" t="s">
        <v>1530</v>
      </c>
      <c r="J268" s="77" t="str">
        <f t="shared" si="9"/>
        <v>10031KimSơn</v>
      </c>
      <c r="K268" s="77" t="s">
        <v>1531</v>
      </c>
      <c r="L268" s="77" t="s">
        <v>1159</v>
      </c>
    </row>
    <row r="269" spans="7:12">
      <c r="G269" s="75" t="str">
        <f t="shared" si="10"/>
        <v>350CẩmThủy</v>
      </c>
      <c r="H269" s="76" t="s">
        <v>1532</v>
      </c>
      <c r="I269" s="76" t="s">
        <v>1533</v>
      </c>
      <c r="J269" s="77" t="str">
        <f t="shared" si="9"/>
        <v>10031ĐườngLâm</v>
      </c>
      <c r="K269" s="77" t="s">
        <v>1534</v>
      </c>
      <c r="L269" s="77" t="s">
        <v>1535</v>
      </c>
    </row>
    <row r="270" spans="7:12">
      <c r="G270" s="75" t="str">
        <f t="shared" si="10"/>
        <v>350LangChánh</v>
      </c>
      <c r="H270" s="76" t="s">
        <v>1536</v>
      </c>
      <c r="I270" s="76" t="s">
        <v>1537</v>
      </c>
      <c r="J270" s="77" t="str">
        <f t="shared" si="9"/>
        <v>10031ThanhMỹ</v>
      </c>
      <c r="K270" s="77" t="s">
        <v>1538</v>
      </c>
      <c r="L270" s="77" t="s">
        <v>1539</v>
      </c>
    </row>
    <row r="271" spans="7:12">
      <c r="G271" s="75" t="str">
        <f t="shared" si="10"/>
        <v>350ThạchThành</v>
      </c>
      <c r="H271" s="76" t="s">
        <v>1540</v>
      </c>
      <c r="I271" s="76" t="s">
        <v>1541</v>
      </c>
      <c r="J271" s="77" t="str">
        <f t="shared" si="9"/>
        <v>10031TrungSơnTrầm</v>
      </c>
      <c r="K271" s="77" t="s">
        <v>1542</v>
      </c>
      <c r="L271" s="77" t="s">
        <v>1543</v>
      </c>
    </row>
    <row r="272" spans="7:12">
      <c r="G272" s="75" t="str">
        <f t="shared" si="10"/>
        <v>350NgọcLạc</v>
      </c>
      <c r="H272" s="76" t="s">
        <v>1544</v>
      </c>
      <c r="I272" s="76" t="s">
        <v>1545</v>
      </c>
      <c r="J272" s="77" t="str">
        <f t="shared" si="9"/>
        <v>10031SơnĐông</v>
      </c>
      <c r="K272" s="77" t="s">
        <v>1546</v>
      </c>
      <c r="L272" s="77" t="s">
        <v>1547</v>
      </c>
    </row>
    <row r="273" spans="7:12">
      <c r="G273" s="75" t="str">
        <f t="shared" si="10"/>
        <v>350ThườngXuân</v>
      </c>
      <c r="H273" s="76" t="s">
        <v>1548</v>
      </c>
      <c r="I273" s="76" t="s">
        <v>1549</v>
      </c>
      <c r="J273" s="77" t="str">
        <f t="shared" si="9"/>
        <v>10031CổĐông</v>
      </c>
      <c r="K273" s="77" t="s">
        <v>1550</v>
      </c>
      <c r="L273" s="77" t="s">
        <v>1551</v>
      </c>
    </row>
    <row r="274" spans="7:12">
      <c r="G274" s="75" t="str">
        <f t="shared" si="10"/>
        <v>350NhưXuân</v>
      </c>
      <c r="H274" s="76" t="s">
        <v>1552</v>
      </c>
      <c r="I274" s="76" t="s">
        <v>1553</v>
      </c>
      <c r="J274" s="77" t="str">
        <f t="shared" si="9"/>
        <v>10031TrungHưng</v>
      </c>
      <c r="K274" s="77" t="s">
        <v>1554</v>
      </c>
      <c r="L274" s="77" t="s">
        <v>1555</v>
      </c>
    </row>
    <row r="275" spans="7:12">
      <c r="G275" s="75" t="str">
        <f t="shared" si="10"/>
        <v>350NhưThanh</v>
      </c>
      <c r="H275" s="76" t="s">
        <v>1556</v>
      </c>
      <c r="I275" s="76" t="s">
        <v>1557</v>
      </c>
      <c r="J275" s="77" t="str">
        <f t="shared" si="9"/>
        <v>10031ViênSơn</v>
      </c>
      <c r="K275" s="77" t="s">
        <v>1558</v>
      </c>
      <c r="L275" s="77" t="s">
        <v>1559</v>
      </c>
    </row>
    <row r="276" spans="7:12">
      <c r="G276" s="75" t="str">
        <f t="shared" si="10"/>
        <v>350VĩnhLộc</v>
      </c>
      <c r="H276" s="76" t="s">
        <v>1560</v>
      </c>
      <c r="I276" s="76" t="s">
        <v>1561</v>
      </c>
      <c r="J276" s="77" t="str">
        <f t="shared" si="9"/>
        <v>10033TâyĐằng</v>
      </c>
      <c r="K276" s="77" t="s">
        <v>1562</v>
      </c>
      <c r="L276" s="77" t="s">
        <v>1563</v>
      </c>
    </row>
    <row r="277" spans="7:12">
      <c r="G277" s="75" t="str">
        <f t="shared" si="10"/>
        <v>350HàTrung</v>
      </c>
      <c r="H277" s="76" t="s">
        <v>1564</v>
      </c>
      <c r="I277" s="76" t="s">
        <v>1565</v>
      </c>
      <c r="J277" s="77" t="str">
        <f t="shared" si="9"/>
        <v>10033ThuầnMỹ</v>
      </c>
      <c r="K277" s="77" t="s">
        <v>1566</v>
      </c>
      <c r="L277" s="77" t="s">
        <v>1567</v>
      </c>
    </row>
    <row r="278" spans="7:12">
      <c r="G278" s="75" t="str">
        <f t="shared" si="10"/>
        <v>350NgaSơn</v>
      </c>
      <c r="H278" s="76" t="s">
        <v>1568</v>
      </c>
      <c r="I278" s="76" t="s">
        <v>1569</v>
      </c>
      <c r="J278" s="77" t="str">
        <f t="shared" si="9"/>
        <v>10033SơnĐà</v>
      </c>
      <c r="K278" s="77" t="s">
        <v>1570</v>
      </c>
      <c r="L278" s="77" t="s">
        <v>1571</v>
      </c>
    </row>
    <row r="279" spans="7:12">
      <c r="G279" s="75" t="str">
        <f t="shared" si="10"/>
        <v>350YênĐịnh</v>
      </c>
      <c r="H279" s="76" t="s">
        <v>1572</v>
      </c>
      <c r="I279" s="76" t="s">
        <v>1573</v>
      </c>
      <c r="J279" s="77" t="str">
        <f t="shared" si="9"/>
        <v>10033TòngBạt</v>
      </c>
      <c r="K279" s="77" t="s">
        <v>1574</v>
      </c>
      <c r="L279" s="77" t="s">
        <v>1575</v>
      </c>
    </row>
    <row r="280" spans="7:12">
      <c r="G280" s="75" t="str">
        <f t="shared" si="10"/>
        <v>350ThọXuân</v>
      </c>
      <c r="H280" s="76" t="s">
        <v>1576</v>
      </c>
      <c r="I280" s="76" t="s">
        <v>1577</v>
      </c>
      <c r="J280" s="77" t="str">
        <f t="shared" si="9"/>
        <v>10033PhongVân</v>
      </c>
      <c r="K280" s="77" t="s">
        <v>1578</v>
      </c>
      <c r="L280" s="77" t="s">
        <v>1579</v>
      </c>
    </row>
    <row r="281" spans="7:12">
      <c r="G281" s="75" t="str">
        <f t="shared" si="10"/>
        <v>350HậuLộc</v>
      </c>
      <c r="H281" s="76" t="s">
        <v>1580</v>
      </c>
      <c r="I281" s="76" t="s">
        <v>1581</v>
      </c>
      <c r="J281" s="77" t="str">
        <f t="shared" si="9"/>
        <v>10033CổĐô</v>
      </c>
      <c r="K281" s="77" t="s">
        <v>1582</v>
      </c>
      <c r="L281" s="77" t="s">
        <v>1583</v>
      </c>
    </row>
    <row r="282" spans="7:12">
      <c r="G282" s="75" t="str">
        <f t="shared" si="10"/>
        <v>350ThiệuHóa</v>
      </c>
      <c r="H282" s="76" t="s">
        <v>1584</v>
      </c>
      <c r="I282" s="76" t="s">
        <v>1585</v>
      </c>
      <c r="J282" s="77" t="str">
        <f t="shared" si="9"/>
        <v>10033TânĐức</v>
      </c>
      <c r="K282" s="77" t="s">
        <v>1586</v>
      </c>
      <c r="L282" s="77" t="s">
        <v>1587</v>
      </c>
    </row>
    <row r="283" spans="7:12">
      <c r="G283" s="75" t="str">
        <f t="shared" si="10"/>
        <v>350HoằngHóa</v>
      </c>
      <c r="H283" s="76" t="s">
        <v>1588</v>
      </c>
      <c r="I283" s="76" t="s">
        <v>1589</v>
      </c>
      <c r="J283" s="77" t="str">
        <f t="shared" si="9"/>
        <v>10033PhúCường</v>
      </c>
      <c r="K283" s="77" t="s">
        <v>1590</v>
      </c>
      <c r="L283" s="77" t="s">
        <v>872</v>
      </c>
    </row>
    <row r="284" spans="7:12">
      <c r="G284" s="75" t="str">
        <f t="shared" si="10"/>
        <v>350ĐôngSơn</v>
      </c>
      <c r="H284" s="76" t="s">
        <v>1591</v>
      </c>
      <c r="I284" s="76" t="s">
        <v>1592</v>
      </c>
      <c r="J284" s="77" t="str">
        <f t="shared" si="9"/>
        <v>10033TảnHồng</v>
      </c>
      <c r="K284" s="77" t="s">
        <v>1593</v>
      </c>
      <c r="L284" s="77" t="s">
        <v>1594</v>
      </c>
    </row>
    <row r="285" spans="7:12">
      <c r="G285" s="75" t="str">
        <f t="shared" si="10"/>
        <v>350TriệuSơn</v>
      </c>
      <c r="H285" s="76" t="s">
        <v>1595</v>
      </c>
      <c r="I285" s="76" t="s">
        <v>1596</v>
      </c>
      <c r="J285" s="77" t="str">
        <f t="shared" si="9"/>
        <v>10033ChâuSơn</v>
      </c>
      <c r="K285" s="77" t="s">
        <v>1597</v>
      </c>
      <c r="L285" s="77" t="s">
        <v>1598</v>
      </c>
    </row>
    <row r="286" spans="7:12">
      <c r="G286" s="75" t="str">
        <f t="shared" si="10"/>
        <v>350QuảngXương</v>
      </c>
      <c r="H286" s="76" t="s">
        <v>1599</v>
      </c>
      <c r="I286" s="76" t="s">
        <v>1600</v>
      </c>
      <c r="J286" s="77" t="str">
        <f t="shared" si="9"/>
        <v>10033PhúPhương</v>
      </c>
      <c r="K286" s="77" t="s">
        <v>1601</v>
      </c>
      <c r="L286" s="77" t="s">
        <v>1602</v>
      </c>
    </row>
    <row r="287" spans="7:12">
      <c r="G287" s="75" t="str">
        <f t="shared" si="10"/>
        <v>350NôngCống</v>
      </c>
      <c r="H287" s="76" t="s">
        <v>1603</v>
      </c>
      <c r="I287" s="76" t="s">
        <v>1604</v>
      </c>
      <c r="J287" s="77" t="str">
        <f t="shared" si="9"/>
        <v>10033PhúChâu</v>
      </c>
      <c r="K287" s="77" t="s">
        <v>1605</v>
      </c>
      <c r="L287" s="77" t="s">
        <v>1606</v>
      </c>
    </row>
    <row r="288" spans="7:12">
      <c r="G288" s="75" t="str">
        <f t="shared" si="10"/>
        <v>350TĩnhGia</v>
      </c>
      <c r="H288" s="76" t="s">
        <v>1607</v>
      </c>
      <c r="I288" s="76" t="s">
        <v>1608</v>
      </c>
      <c r="J288" s="77" t="str">
        <f t="shared" si="9"/>
        <v>10033MinhChâu</v>
      </c>
      <c r="K288" s="77" t="s">
        <v>1609</v>
      </c>
      <c r="L288" s="77" t="s">
        <v>1610</v>
      </c>
    </row>
    <row r="289" spans="7:12">
      <c r="G289" s="75" t="str">
        <f t="shared" si="10"/>
        <v>360Vinh</v>
      </c>
      <c r="H289" s="76" t="s">
        <v>1611</v>
      </c>
      <c r="I289" s="76" t="s">
        <v>1612</v>
      </c>
      <c r="J289" s="77" t="str">
        <f t="shared" si="9"/>
        <v>10033ChuMinh</v>
      </c>
      <c r="K289" s="77" t="s">
        <v>1613</v>
      </c>
      <c r="L289" s="77" t="s">
        <v>1614</v>
      </c>
    </row>
    <row r="290" spans="7:12">
      <c r="G290" s="75" t="str">
        <f t="shared" si="10"/>
        <v>360CửaLò</v>
      </c>
      <c r="H290" s="76" t="s">
        <v>1615</v>
      </c>
      <c r="I290" s="76" t="s">
        <v>1616</v>
      </c>
      <c r="J290" s="77" t="str">
        <f t="shared" si="9"/>
        <v>10033ĐôngQuang</v>
      </c>
      <c r="K290" s="77" t="s">
        <v>1617</v>
      </c>
      <c r="L290" s="77" t="s">
        <v>1618</v>
      </c>
    </row>
    <row r="291" spans="7:12">
      <c r="G291" s="75" t="str">
        <f t="shared" si="10"/>
        <v>360QuếPhong</v>
      </c>
      <c r="H291" s="76" t="s">
        <v>1619</v>
      </c>
      <c r="I291" s="76" t="s">
        <v>1620</v>
      </c>
      <c r="J291" s="77" t="str">
        <f t="shared" si="9"/>
        <v>10033TháiHòa</v>
      </c>
      <c r="K291" s="77" t="s">
        <v>1621</v>
      </c>
      <c r="L291" s="77" t="s">
        <v>1622</v>
      </c>
    </row>
    <row r="292" spans="7:12">
      <c r="G292" s="75" t="str">
        <f t="shared" si="10"/>
        <v>360QuỳChâu</v>
      </c>
      <c r="H292" s="76" t="s">
        <v>1623</v>
      </c>
      <c r="I292" s="76" t="s">
        <v>1624</v>
      </c>
      <c r="J292" s="77" t="str">
        <f t="shared" si="9"/>
        <v>10033PhúSơn</v>
      </c>
      <c r="K292" s="77" t="s">
        <v>1625</v>
      </c>
      <c r="L292" s="77" t="s">
        <v>1626</v>
      </c>
    </row>
    <row r="293" spans="7:12">
      <c r="G293" s="75" t="str">
        <f t="shared" si="10"/>
        <v>360KỳSơn</v>
      </c>
      <c r="H293" s="76" t="s">
        <v>1627</v>
      </c>
      <c r="I293" s="76" t="s">
        <v>1352</v>
      </c>
      <c r="J293" s="77" t="str">
        <f t="shared" si="9"/>
        <v>10033PhúĐông</v>
      </c>
      <c r="K293" s="77" t="s">
        <v>1628</v>
      </c>
      <c r="L293" s="77" t="s">
        <v>1629</v>
      </c>
    </row>
    <row r="294" spans="7:12">
      <c r="G294" s="75" t="str">
        <f t="shared" si="10"/>
        <v>360QuỳHợp</v>
      </c>
      <c r="H294" s="76" t="s">
        <v>1630</v>
      </c>
      <c r="I294" s="76" t="s">
        <v>1631</v>
      </c>
      <c r="J294" s="77" t="str">
        <f t="shared" si="9"/>
        <v>10033VạnThắng</v>
      </c>
      <c r="K294" s="77" t="s">
        <v>1632</v>
      </c>
      <c r="L294" s="77" t="s">
        <v>1633</v>
      </c>
    </row>
    <row r="295" spans="7:12">
      <c r="G295" s="75" t="str">
        <f t="shared" si="10"/>
        <v>360NghĩaĐàn</v>
      </c>
      <c r="H295" s="76" t="s">
        <v>1634</v>
      </c>
      <c r="I295" s="76" t="s">
        <v>1635</v>
      </c>
      <c r="J295" s="77" t="str">
        <f t="shared" si="9"/>
        <v>10033ĐồngThái</v>
      </c>
      <c r="K295" s="77" t="s">
        <v>1636</v>
      </c>
      <c r="L295" s="77" t="s">
        <v>1637</v>
      </c>
    </row>
    <row r="296" spans="7:12">
      <c r="G296" s="75" t="str">
        <f t="shared" si="10"/>
        <v>360TươngDương</v>
      </c>
      <c r="H296" s="76" t="s">
        <v>1638</v>
      </c>
      <c r="I296" s="76" t="s">
        <v>1639</v>
      </c>
      <c r="J296" s="77" t="str">
        <f t="shared" si="9"/>
        <v>10033VậtLại</v>
      </c>
      <c r="K296" s="77" t="s">
        <v>1640</v>
      </c>
      <c r="L296" s="77" t="s">
        <v>1641</v>
      </c>
    </row>
    <row r="297" spans="7:12">
      <c r="G297" s="75" t="str">
        <f t="shared" si="10"/>
        <v>360QuỳnhLưu</v>
      </c>
      <c r="H297" s="76" t="s">
        <v>1642</v>
      </c>
      <c r="I297" s="76" t="s">
        <v>1643</v>
      </c>
      <c r="J297" s="77" t="str">
        <f t="shared" si="9"/>
        <v>10033CẩmLĩnh</v>
      </c>
      <c r="K297" s="77" t="s">
        <v>1644</v>
      </c>
      <c r="L297" s="77" t="s">
        <v>1645</v>
      </c>
    </row>
    <row r="298" spans="7:12">
      <c r="G298" s="75" t="str">
        <f t="shared" si="10"/>
        <v>360TânKỳ</v>
      </c>
      <c r="H298" s="76" t="s">
        <v>1646</v>
      </c>
      <c r="I298" s="76" t="s">
        <v>1647</v>
      </c>
      <c r="J298" s="77" t="str">
        <f t="shared" si="9"/>
        <v>10033ThụyAn</v>
      </c>
      <c r="K298" s="77" t="s">
        <v>1648</v>
      </c>
      <c r="L298" s="77" t="s">
        <v>1649</v>
      </c>
    </row>
    <row r="299" spans="7:12">
      <c r="G299" s="75" t="str">
        <f t="shared" si="10"/>
        <v>360ConCuông</v>
      </c>
      <c r="H299" s="76" t="s">
        <v>1650</v>
      </c>
      <c r="I299" s="76" t="s">
        <v>1651</v>
      </c>
      <c r="J299" s="77" t="str">
        <f t="shared" si="9"/>
        <v>10033TiênPhong</v>
      </c>
      <c r="K299" s="77" t="s">
        <v>1652</v>
      </c>
      <c r="L299" s="77" t="s">
        <v>1653</v>
      </c>
    </row>
    <row r="300" spans="7:12">
      <c r="G300" s="75" t="str">
        <f t="shared" si="10"/>
        <v>360YênThành</v>
      </c>
      <c r="H300" s="76" t="s">
        <v>1654</v>
      </c>
      <c r="I300" s="76" t="s">
        <v>1655</v>
      </c>
      <c r="J300" s="77" t="str">
        <f t="shared" si="9"/>
        <v>10033CamThượng</v>
      </c>
      <c r="K300" s="77" t="s">
        <v>1656</v>
      </c>
      <c r="L300" s="77" t="s">
        <v>1657</v>
      </c>
    </row>
    <row r="301" spans="7:12">
      <c r="G301" s="75" t="str">
        <f t="shared" si="10"/>
        <v>360DiễnChâu</v>
      </c>
      <c r="H301" s="76" t="s">
        <v>1658</v>
      </c>
      <c r="I301" s="76" t="s">
        <v>1659</v>
      </c>
      <c r="J301" s="77" t="str">
        <f t="shared" si="9"/>
        <v>10033BaVì</v>
      </c>
      <c r="K301" s="77" t="s">
        <v>1660</v>
      </c>
      <c r="L301" s="77" t="s">
        <v>1661</v>
      </c>
    </row>
    <row r="302" spans="7:12">
      <c r="G302" s="75" t="str">
        <f t="shared" si="10"/>
        <v>360AnhSơn</v>
      </c>
      <c r="H302" s="76" t="s">
        <v>1662</v>
      </c>
      <c r="I302" s="76" t="s">
        <v>1663</v>
      </c>
      <c r="J302" s="77" t="str">
        <f t="shared" si="9"/>
        <v>10033KhánhThượng</v>
      </c>
      <c r="K302" s="77" t="s">
        <v>1664</v>
      </c>
      <c r="L302" s="77" t="s">
        <v>1665</v>
      </c>
    </row>
    <row r="303" spans="7:12">
      <c r="G303" s="75" t="str">
        <f t="shared" si="10"/>
        <v>360ĐôLương</v>
      </c>
      <c r="H303" s="76" t="s">
        <v>1666</v>
      </c>
      <c r="I303" s="76" t="s">
        <v>1667</v>
      </c>
      <c r="J303" s="77" t="str">
        <f t="shared" si="9"/>
        <v>10033MinhQuang</v>
      </c>
      <c r="K303" s="77" t="s">
        <v>1668</v>
      </c>
      <c r="L303" s="77" t="s">
        <v>1669</v>
      </c>
    </row>
    <row r="304" spans="7:12">
      <c r="G304" s="75" t="str">
        <f t="shared" si="10"/>
        <v>360ThanhChương</v>
      </c>
      <c r="H304" s="76" t="s">
        <v>1670</v>
      </c>
      <c r="I304" s="76" t="s">
        <v>1671</v>
      </c>
      <c r="J304" s="77" t="str">
        <f t="shared" si="9"/>
        <v>10033BaTrại</v>
      </c>
      <c r="K304" s="77" t="s">
        <v>1672</v>
      </c>
      <c r="L304" s="77" t="s">
        <v>1673</v>
      </c>
    </row>
    <row r="305" spans="7:12">
      <c r="G305" s="75" t="str">
        <f t="shared" si="10"/>
        <v>360NghiLộc</v>
      </c>
      <c r="H305" s="76" t="s">
        <v>1674</v>
      </c>
      <c r="I305" s="76" t="s">
        <v>1675</v>
      </c>
      <c r="J305" s="77" t="str">
        <f t="shared" si="9"/>
        <v>10033TảnLĩnh</v>
      </c>
      <c r="K305" s="77" t="s">
        <v>1676</v>
      </c>
      <c r="L305" s="77" t="s">
        <v>1677</v>
      </c>
    </row>
    <row r="306" spans="7:12">
      <c r="G306" s="75" t="str">
        <f t="shared" si="10"/>
        <v>360NamĐàn</v>
      </c>
      <c r="H306" s="76" t="s">
        <v>1678</v>
      </c>
      <c r="I306" s="76" t="s">
        <v>1679</v>
      </c>
      <c r="J306" s="77" t="str">
        <f t="shared" si="9"/>
        <v>10033VânHòa</v>
      </c>
      <c r="K306" s="77" t="s">
        <v>1680</v>
      </c>
      <c r="L306" s="77" t="s">
        <v>1681</v>
      </c>
    </row>
    <row r="307" spans="7:12">
      <c r="G307" s="75" t="str">
        <f t="shared" si="10"/>
        <v>360HưngNguyên</v>
      </c>
      <c r="H307" s="76" t="s">
        <v>1682</v>
      </c>
      <c r="I307" s="76" t="s">
        <v>1683</v>
      </c>
      <c r="J307" s="77" t="str">
        <f t="shared" si="9"/>
        <v>10033YênBài</v>
      </c>
      <c r="K307" s="77" t="s">
        <v>1684</v>
      </c>
      <c r="L307" s="77" t="s">
        <v>1685</v>
      </c>
    </row>
    <row r="308" spans="7:12">
      <c r="G308" s="75" t="str">
        <f t="shared" si="10"/>
        <v>360TháiHòa</v>
      </c>
      <c r="H308" s="76" t="s">
        <v>1686</v>
      </c>
      <c r="I308" s="76" t="s">
        <v>1687</v>
      </c>
      <c r="J308" s="77" t="str">
        <f t="shared" si="9"/>
        <v>10035PhúcThọ</v>
      </c>
      <c r="K308" s="77" t="s">
        <v>1688</v>
      </c>
      <c r="L308" s="77" t="s">
        <v>1689</v>
      </c>
    </row>
    <row r="309" spans="7:12">
      <c r="G309" s="75" t="str">
        <f t="shared" si="10"/>
        <v>370HàTĩnh</v>
      </c>
      <c r="H309" s="76" t="s">
        <v>1690</v>
      </c>
      <c r="I309" s="76" t="s">
        <v>1691</v>
      </c>
      <c r="J309" s="77" t="str">
        <f t="shared" si="9"/>
        <v>10035VânHà</v>
      </c>
      <c r="K309" s="77" t="s">
        <v>1692</v>
      </c>
      <c r="L309" s="77" t="s">
        <v>1031</v>
      </c>
    </row>
    <row r="310" spans="7:12">
      <c r="G310" s="75" t="str">
        <f t="shared" si="10"/>
        <v>370HồngLĩnh</v>
      </c>
      <c r="H310" s="76" t="s">
        <v>1693</v>
      </c>
      <c r="I310" s="76" t="s">
        <v>1694</v>
      </c>
      <c r="J310" s="77" t="str">
        <f t="shared" si="9"/>
        <v>10035VânNam</v>
      </c>
      <c r="K310" s="77" t="s">
        <v>1695</v>
      </c>
      <c r="L310" s="77" t="s">
        <v>1696</v>
      </c>
    </row>
    <row r="311" spans="7:12">
      <c r="G311" s="75" t="str">
        <f t="shared" si="10"/>
        <v>370NghiXuân</v>
      </c>
      <c r="H311" s="76" t="s">
        <v>1697</v>
      </c>
      <c r="I311" s="76" t="s">
        <v>1698</v>
      </c>
      <c r="J311" s="77" t="str">
        <f t="shared" si="9"/>
        <v>10035VânPhúc</v>
      </c>
      <c r="K311" s="77" t="s">
        <v>1699</v>
      </c>
      <c r="L311" s="77" t="s">
        <v>1700</v>
      </c>
    </row>
    <row r="312" spans="7:12">
      <c r="G312" s="75" t="str">
        <f t="shared" si="10"/>
        <v>370ĐứcThọ</v>
      </c>
      <c r="H312" s="76" t="s">
        <v>1701</v>
      </c>
      <c r="I312" s="76" t="s">
        <v>1702</v>
      </c>
      <c r="J312" s="77" t="str">
        <f t="shared" si="9"/>
        <v>10035XuânPhú</v>
      </c>
      <c r="K312" s="77" t="s">
        <v>1703</v>
      </c>
      <c r="L312" s="77" t="s">
        <v>1704</v>
      </c>
    </row>
    <row r="313" spans="7:12">
      <c r="G313" s="75" t="str">
        <f t="shared" si="10"/>
        <v>370HươngSơn</v>
      </c>
      <c r="H313" s="76" t="s">
        <v>1705</v>
      </c>
      <c r="I313" s="76" t="s">
        <v>1706</v>
      </c>
      <c r="J313" s="77" t="str">
        <f t="shared" si="9"/>
        <v>10035CẩmĐình</v>
      </c>
      <c r="K313" s="77" t="s">
        <v>1707</v>
      </c>
      <c r="L313" s="77" t="s">
        <v>1708</v>
      </c>
    </row>
    <row r="314" spans="7:12">
      <c r="G314" s="75" t="str">
        <f t="shared" si="10"/>
        <v>370CanLộc</v>
      </c>
      <c r="H314" s="76" t="s">
        <v>1709</v>
      </c>
      <c r="I314" s="76" t="s">
        <v>1710</v>
      </c>
      <c r="J314" s="77" t="str">
        <f t="shared" si="9"/>
        <v>10035PhươngĐộ</v>
      </c>
      <c r="K314" s="77" t="s">
        <v>1711</v>
      </c>
      <c r="L314" s="77" t="s">
        <v>1712</v>
      </c>
    </row>
    <row r="315" spans="7:12">
      <c r="G315" s="75" t="str">
        <f t="shared" si="10"/>
        <v>370ThạchHà</v>
      </c>
      <c r="H315" s="76" t="s">
        <v>1713</v>
      </c>
      <c r="I315" s="76" t="s">
        <v>1714</v>
      </c>
      <c r="J315" s="77" t="str">
        <f t="shared" si="9"/>
        <v>10035SenChiểu</v>
      </c>
      <c r="K315" s="77" t="s">
        <v>1715</v>
      </c>
      <c r="L315" s="77" t="s">
        <v>1716</v>
      </c>
    </row>
    <row r="316" spans="7:12">
      <c r="G316" s="75" t="str">
        <f t="shared" si="10"/>
        <v>370CẩmXuyên</v>
      </c>
      <c r="H316" s="76" t="s">
        <v>1717</v>
      </c>
      <c r="I316" s="76" t="s">
        <v>1718</v>
      </c>
      <c r="J316" s="77" t="str">
        <f t="shared" si="9"/>
        <v>10035VõngXuyên</v>
      </c>
      <c r="K316" s="77" t="s">
        <v>1719</v>
      </c>
      <c r="L316" s="77" t="s">
        <v>1720</v>
      </c>
    </row>
    <row r="317" spans="7:12">
      <c r="G317" s="75" t="str">
        <f t="shared" si="10"/>
        <v>370HươngKhê</v>
      </c>
      <c r="H317" s="76" t="s">
        <v>1721</v>
      </c>
      <c r="I317" s="76" t="s">
        <v>1722</v>
      </c>
      <c r="J317" s="77" t="str">
        <f t="shared" si="9"/>
        <v>10035LongXuyên</v>
      </c>
      <c r="K317" s="77" t="s">
        <v>1723</v>
      </c>
      <c r="L317" s="77" t="s">
        <v>1724</v>
      </c>
    </row>
    <row r="318" spans="7:12">
      <c r="G318" s="75" t="str">
        <f t="shared" si="10"/>
        <v>370KỳAnh</v>
      </c>
      <c r="H318" s="76" t="s">
        <v>1725</v>
      </c>
      <c r="I318" s="76" t="s">
        <v>1726</v>
      </c>
      <c r="J318" s="77" t="str">
        <f t="shared" si="9"/>
        <v>10035ThượngCốc</v>
      </c>
      <c r="K318" s="77" t="s">
        <v>1727</v>
      </c>
      <c r="L318" s="77" t="s">
        <v>1728</v>
      </c>
    </row>
    <row r="319" spans="7:12">
      <c r="G319" s="75" t="str">
        <f t="shared" si="10"/>
        <v>370VũQuang</v>
      </c>
      <c r="H319" s="76" t="s">
        <v>1729</v>
      </c>
      <c r="I319" s="76" t="s">
        <v>1730</v>
      </c>
      <c r="J319" s="77" t="str">
        <f t="shared" si="9"/>
        <v>10035HátMôn</v>
      </c>
      <c r="K319" s="77" t="s">
        <v>1731</v>
      </c>
      <c r="L319" s="77" t="s">
        <v>1732</v>
      </c>
    </row>
    <row r="320" spans="7:12">
      <c r="G320" s="75" t="str">
        <f t="shared" si="10"/>
        <v>380ĐồngHới</v>
      </c>
      <c r="H320" s="76" t="s">
        <v>1733</v>
      </c>
      <c r="I320" s="76" t="s">
        <v>1734</v>
      </c>
      <c r="J320" s="77" t="str">
        <f t="shared" si="9"/>
        <v>10035ThọLộc</v>
      </c>
      <c r="K320" s="77" t="s">
        <v>1735</v>
      </c>
      <c r="L320" s="77" t="s">
        <v>1736</v>
      </c>
    </row>
    <row r="321" spans="7:12">
      <c r="G321" s="75" t="str">
        <f t="shared" si="10"/>
        <v>380TuyênHóa</v>
      </c>
      <c r="H321" s="76" t="s">
        <v>1737</v>
      </c>
      <c r="I321" s="76" t="s">
        <v>1738</v>
      </c>
      <c r="J321" s="77" t="str">
        <f t="shared" si="9"/>
        <v>10035TíchGiang</v>
      </c>
      <c r="K321" s="77" t="s">
        <v>1739</v>
      </c>
      <c r="L321" s="77" t="s">
        <v>1740</v>
      </c>
    </row>
    <row r="322" spans="7:12">
      <c r="G322" s="75" t="str">
        <f t="shared" si="10"/>
        <v>380MinhHóa</v>
      </c>
      <c r="H322" s="76" t="s">
        <v>1741</v>
      </c>
      <c r="I322" s="76" t="s">
        <v>1742</v>
      </c>
      <c r="J322" s="77" t="str">
        <f t="shared" ref="J322:J385" si="11">SUBSTITUTE(LEFT(K322,5)&amp;MID(L322,IF(ISERROR(SEARCH("Thị trấn",L322)),IF(ISERROR(SEARCH("Phường",L322)),4,8),10),100)," ","")</f>
        <v>10035PhúcHòa</v>
      </c>
      <c r="K322" s="77" t="s">
        <v>1743</v>
      </c>
      <c r="L322" s="77" t="s">
        <v>1744</v>
      </c>
    </row>
    <row r="323" spans="7:12">
      <c r="G323" s="75" t="str">
        <f t="shared" ref="G323:G386" si="12">SUBSTITUTE(LEFT(H323,3)&amp;MID(I323,IF(ISERROR(SEARCH("Thành Phố",I323)),IF(ISERROR(SEARCH("Quận",I323)),IF(ISERROR(SEARCH("Huyện",I323)),8,7),6),10),100)," ","")</f>
        <v>380QuảngTrạch</v>
      </c>
      <c r="H323" s="76" t="s">
        <v>1745</v>
      </c>
      <c r="I323" s="76" t="s">
        <v>1746</v>
      </c>
      <c r="J323" s="77" t="str">
        <f t="shared" si="11"/>
        <v>10035NgọcTảo</v>
      </c>
      <c r="K323" s="77" t="s">
        <v>1747</v>
      </c>
      <c r="L323" s="77" t="s">
        <v>1748</v>
      </c>
    </row>
    <row r="324" spans="7:12">
      <c r="G324" s="75" t="str">
        <f t="shared" si="12"/>
        <v>380BốTrạch</v>
      </c>
      <c r="H324" s="76" t="s">
        <v>1749</v>
      </c>
      <c r="I324" s="76" t="s">
        <v>1750</v>
      </c>
      <c r="J324" s="77" t="str">
        <f t="shared" si="11"/>
        <v>10035ThanhĐa</v>
      </c>
      <c r="K324" s="77" t="s">
        <v>1751</v>
      </c>
      <c r="L324" s="77" t="s">
        <v>1752</v>
      </c>
    </row>
    <row r="325" spans="7:12">
      <c r="G325" s="75" t="str">
        <f t="shared" si="12"/>
        <v>380QuảngNinh</v>
      </c>
      <c r="H325" s="76" t="s">
        <v>1753</v>
      </c>
      <c r="I325" s="76" t="s">
        <v>1754</v>
      </c>
      <c r="J325" s="77" t="str">
        <f t="shared" si="11"/>
        <v>10035TrạchMỹLộc</v>
      </c>
      <c r="K325" s="77" t="s">
        <v>1755</v>
      </c>
      <c r="L325" s="77" t="s">
        <v>1756</v>
      </c>
    </row>
    <row r="326" spans="7:12">
      <c r="G326" s="75" t="str">
        <f t="shared" si="12"/>
        <v>380LệThủy</v>
      </c>
      <c r="H326" s="76" t="s">
        <v>1757</v>
      </c>
      <c r="I326" s="76" t="s">
        <v>1758</v>
      </c>
      <c r="J326" s="77" t="str">
        <f t="shared" si="11"/>
        <v>10035TamThuấn</v>
      </c>
      <c r="K326" s="77" t="s">
        <v>1759</v>
      </c>
      <c r="L326" s="77" t="s">
        <v>1760</v>
      </c>
    </row>
    <row r="327" spans="7:12">
      <c r="G327" s="75" t="str">
        <f t="shared" si="12"/>
        <v>390ĐôngHà</v>
      </c>
      <c r="H327" s="76" t="s">
        <v>1761</v>
      </c>
      <c r="I327" s="76" t="s">
        <v>1762</v>
      </c>
      <c r="J327" s="77" t="str">
        <f t="shared" si="11"/>
        <v>10035PhụngThượng</v>
      </c>
      <c r="K327" s="77" t="s">
        <v>1763</v>
      </c>
      <c r="L327" s="77" t="s">
        <v>1764</v>
      </c>
    </row>
    <row r="328" spans="7:12">
      <c r="G328" s="75" t="str">
        <f t="shared" si="12"/>
        <v>390QuảngTrị</v>
      </c>
      <c r="H328" s="76" t="s">
        <v>1765</v>
      </c>
      <c r="I328" s="76" t="s">
        <v>1766</v>
      </c>
      <c r="J328" s="77" t="str">
        <f t="shared" si="11"/>
        <v>10035TamHiệp</v>
      </c>
      <c r="K328" s="77" t="s">
        <v>1767</v>
      </c>
      <c r="L328" s="77" t="s">
        <v>1259</v>
      </c>
    </row>
    <row r="329" spans="7:12">
      <c r="G329" s="75" t="str">
        <f t="shared" si="12"/>
        <v>390VĩnhLinh</v>
      </c>
      <c r="H329" s="76" t="s">
        <v>1768</v>
      </c>
      <c r="I329" s="76" t="s">
        <v>1769</v>
      </c>
      <c r="J329" s="77" t="str">
        <f t="shared" si="11"/>
        <v>10035HiệpThuận</v>
      </c>
      <c r="K329" s="77" t="s">
        <v>1770</v>
      </c>
      <c r="L329" s="77" t="s">
        <v>1771</v>
      </c>
    </row>
    <row r="330" spans="7:12">
      <c r="G330" s="75" t="str">
        <f t="shared" si="12"/>
        <v>390GioLinh</v>
      </c>
      <c r="H330" s="76" t="s">
        <v>1772</v>
      </c>
      <c r="I330" s="76" t="s">
        <v>1773</v>
      </c>
      <c r="J330" s="77" t="str">
        <f t="shared" si="11"/>
        <v>10035LiênHiệp</v>
      </c>
      <c r="K330" s="77" t="s">
        <v>1774</v>
      </c>
      <c r="L330" s="77" t="s">
        <v>1775</v>
      </c>
    </row>
    <row r="331" spans="7:12">
      <c r="G331" s="75" t="str">
        <f t="shared" si="12"/>
        <v>390CamLộ</v>
      </c>
      <c r="H331" s="76" t="s">
        <v>1776</v>
      </c>
      <c r="I331" s="76" t="s">
        <v>1777</v>
      </c>
      <c r="J331" s="77" t="str">
        <f t="shared" si="11"/>
        <v>10035ĐồngTâm</v>
      </c>
      <c r="K331" s="77" t="s">
        <v>1778</v>
      </c>
      <c r="L331" s="77" t="s">
        <v>1779</v>
      </c>
    </row>
    <row r="332" spans="7:12">
      <c r="G332" s="75" t="str">
        <f t="shared" si="12"/>
        <v>390TriệuPhong</v>
      </c>
      <c r="H332" s="76" t="s">
        <v>1780</v>
      </c>
      <c r="I332" s="76" t="s">
        <v>1781</v>
      </c>
      <c r="J332" s="77" t="str">
        <f t="shared" si="11"/>
        <v>10037Phùng</v>
      </c>
      <c r="K332" s="77" t="s">
        <v>1782</v>
      </c>
      <c r="L332" s="77" t="s">
        <v>1783</v>
      </c>
    </row>
    <row r="333" spans="7:12">
      <c r="G333" s="75" t="str">
        <f t="shared" si="12"/>
        <v>390HảiLăng</v>
      </c>
      <c r="H333" s="76" t="s">
        <v>1784</v>
      </c>
      <c r="I333" s="76" t="s">
        <v>1785</v>
      </c>
      <c r="J333" s="77" t="str">
        <f t="shared" si="11"/>
        <v>10037TrungChâu</v>
      </c>
      <c r="K333" s="77" t="s">
        <v>1786</v>
      </c>
      <c r="L333" s="77" t="s">
        <v>1787</v>
      </c>
    </row>
    <row r="334" spans="7:12">
      <c r="G334" s="75" t="str">
        <f t="shared" si="12"/>
        <v>390HướngHóa</v>
      </c>
      <c r="H334" s="76" t="s">
        <v>1788</v>
      </c>
      <c r="I334" s="76" t="s">
        <v>1789</v>
      </c>
      <c r="J334" s="77" t="str">
        <f t="shared" si="11"/>
        <v>10037ThọAn</v>
      </c>
      <c r="K334" s="77" t="s">
        <v>1790</v>
      </c>
      <c r="L334" s="77" t="s">
        <v>1791</v>
      </c>
    </row>
    <row r="335" spans="7:12">
      <c r="G335" s="75" t="str">
        <f t="shared" si="12"/>
        <v>390ĐaKrông</v>
      </c>
      <c r="H335" s="76" t="s">
        <v>1792</v>
      </c>
      <c r="I335" s="76" t="s">
        <v>1793</v>
      </c>
      <c r="J335" s="77" t="str">
        <f t="shared" si="11"/>
        <v>10037ThọXuân</v>
      </c>
      <c r="K335" s="77" t="s">
        <v>1794</v>
      </c>
      <c r="L335" s="77" t="s">
        <v>1795</v>
      </c>
    </row>
    <row r="336" spans="7:12">
      <c r="G336" s="75" t="str">
        <f t="shared" si="12"/>
        <v>400Huế</v>
      </c>
      <c r="H336" s="76" t="s">
        <v>1796</v>
      </c>
      <c r="I336" s="76" t="s">
        <v>1797</v>
      </c>
      <c r="J336" s="77" t="str">
        <f t="shared" si="11"/>
        <v>10037HồngHà</v>
      </c>
      <c r="K336" s="77" t="s">
        <v>1798</v>
      </c>
      <c r="L336" s="77" t="s">
        <v>1799</v>
      </c>
    </row>
    <row r="337" spans="7:12">
      <c r="G337" s="75" t="str">
        <f t="shared" si="12"/>
        <v>400PhongĐiền</v>
      </c>
      <c r="H337" s="76" t="s">
        <v>1800</v>
      </c>
      <c r="I337" s="76" t="s">
        <v>1801</v>
      </c>
      <c r="J337" s="77" t="str">
        <f t="shared" si="11"/>
        <v>10037LiênHồng</v>
      </c>
      <c r="K337" s="77" t="s">
        <v>1802</v>
      </c>
      <c r="L337" s="77" t="s">
        <v>1803</v>
      </c>
    </row>
    <row r="338" spans="7:12">
      <c r="G338" s="75" t="str">
        <f t="shared" si="12"/>
        <v>400QuảngĐiền</v>
      </c>
      <c r="H338" s="76" t="s">
        <v>1804</v>
      </c>
      <c r="I338" s="76" t="s">
        <v>1805</v>
      </c>
      <c r="J338" s="77" t="str">
        <f t="shared" si="11"/>
        <v>10037LiênHà</v>
      </c>
      <c r="K338" s="77" t="s">
        <v>1806</v>
      </c>
      <c r="L338" s="77" t="s">
        <v>1027</v>
      </c>
    </row>
    <row r="339" spans="7:12">
      <c r="G339" s="75" t="str">
        <f t="shared" si="12"/>
        <v>400HươngTrà</v>
      </c>
      <c r="H339" s="76" t="s">
        <v>1807</v>
      </c>
      <c r="I339" s="76" t="s">
        <v>1808</v>
      </c>
      <c r="J339" s="77" t="str">
        <f t="shared" si="11"/>
        <v>10037HạMỗ</v>
      </c>
      <c r="K339" s="77" t="s">
        <v>1809</v>
      </c>
      <c r="L339" s="77" t="s">
        <v>1810</v>
      </c>
    </row>
    <row r="340" spans="7:12">
      <c r="G340" s="75" t="str">
        <f t="shared" si="12"/>
        <v>400PhúVang</v>
      </c>
      <c r="H340" s="76" t="s">
        <v>1811</v>
      </c>
      <c r="I340" s="76" t="s">
        <v>1812</v>
      </c>
      <c r="J340" s="77" t="str">
        <f t="shared" si="11"/>
        <v>10037LiênTrung</v>
      </c>
      <c r="K340" s="77" t="s">
        <v>1813</v>
      </c>
      <c r="L340" s="77" t="s">
        <v>1814</v>
      </c>
    </row>
    <row r="341" spans="7:12">
      <c r="G341" s="75" t="str">
        <f t="shared" si="12"/>
        <v>400HươngThủy</v>
      </c>
      <c r="H341" s="76" t="s">
        <v>1815</v>
      </c>
      <c r="I341" s="76" t="s">
        <v>1816</v>
      </c>
      <c r="J341" s="77" t="str">
        <f t="shared" si="11"/>
        <v>10037PhươngĐình</v>
      </c>
      <c r="K341" s="77" t="s">
        <v>1817</v>
      </c>
      <c r="L341" s="77" t="s">
        <v>1818</v>
      </c>
    </row>
    <row r="342" spans="7:12">
      <c r="G342" s="75" t="str">
        <f t="shared" si="12"/>
        <v>400PhúLộc</v>
      </c>
      <c r="H342" s="76" t="s">
        <v>1819</v>
      </c>
      <c r="I342" s="76" t="s">
        <v>1820</v>
      </c>
      <c r="J342" s="77" t="str">
        <f t="shared" si="11"/>
        <v>10037ThượngMỗ</v>
      </c>
      <c r="K342" s="77" t="s">
        <v>1821</v>
      </c>
      <c r="L342" s="77" t="s">
        <v>1822</v>
      </c>
    </row>
    <row r="343" spans="7:12">
      <c r="G343" s="75" t="str">
        <f t="shared" si="12"/>
        <v>400ALưới</v>
      </c>
      <c r="H343" s="76" t="s">
        <v>1823</v>
      </c>
      <c r="I343" s="76" t="s">
        <v>1824</v>
      </c>
      <c r="J343" s="77" t="str">
        <f t="shared" si="11"/>
        <v>10037ĐanPhượng</v>
      </c>
      <c r="K343" s="77" t="s">
        <v>1825</v>
      </c>
      <c r="L343" s="77" t="s">
        <v>1826</v>
      </c>
    </row>
    <row r="344" spans="7:12">
      <c r="G344" s="75" t="str">
        <f t="shared" si="12"/>
        <v>400NamĐông</v>
      </c>
      <c r="H344" s="76" t="s">
        <v>1827</v>
      </c>
      <c r="I344" s="76" t="s">
        <v>1828</v>
      </c>
      <c r="J344" s="77" t="str">
        <f t="shared" si="11"/>
        <v>10037TânHội</v>
      </c>
      <c r="K344" s="77" t="s">
        <v>1829</v>
      </c>
      <c r="L344" s="77" t="s">
        <v>1830</v>
      </c>
    </row>
    <row r="345" spans="7:12">
      <c r="G345" s="75" t="str">
        <f t="shared" si="12"/>
        <v>410HảiChâu</v>
      </c>
      <c r="H345" s="76" t="s">
        <v>1831</v>
      </c>
      <c r="I345" s="76" t="s">
        <v>1832</v>
      </c>
      <c r="J345" s="77" t="str">
        <f t="shared" si="11"/>
        <v>10037TânLập</v>
      </c>
      <c r="K345" s="77" t="s">
        <v>1833</v>
      </c>
      <c r="L345" s="77" t="s">
        <v>1834</v>
      </c>
    </row>
    <row r="346" spans="7:12">
      <c r="G346" s="75" t="str">
        <f t="shared" si="12"/>
        <v>410ThanhKhê</v>
      </c>
      <c r="H346" s="76" t="s">
        <v>1835</v>
      </c>
      <c r="I346" s="76" t="s">
        <v>1836</v>
      </c>
      <c r="J346" s="77" t="str">
        <f t="shared" si="11"/>
        <v>10037ĐồngTháp</v>
      </c>
      <c r="K346" s="77" t="s">
        <v>1837</v>
      </c>
      <c r="L346" s="77" t="s">
        <v>1838</v>
      </c>
    </row>
    <row r="347" spans="7:12">
      <c r="G347" s="75" t="str">
        <f t="shared" si="12"/>
        <v>410SơnTrà</v>
      </c>
      <c r="H347" s="76" t="s">
        <v>1839</v>
      </c>
      <c r="I347" s="76" t="s">
        <v>1840</v>
      </c>
      <c r="J347" s="77" t="str">
        <f t="shared" si="11"/>
        <v>10037SongPhượng</v>
      </c>
      <c r="K347" s="77" t="s">
        <v>1841</v>
      </c>
      <c r="L347" s="77" t="s">
        <v>1842</v>
      </c>
    </row>
    <row r="348" spans="7:12">
      <c r="G348" s="75" t="str">
        <f t="shared" si="12"/>
        <v>410NgũHànhSơn</v>
      </c>
      <c r="H348" s="76" t="s">
        <v>1843</v>
      </c>
      <c r="I348" s="76" t="s">
        <v>1844</v>
      </c>
      <c r="J348" s="77" t="str">
        <f t="shared" si="11"/>
        <v>10039LiênQuan</v>
      </c>
      <c r="K348" s="77" t="s">
        <v>1845</v>
      </c>
      <c r="L348" s="77" t="s">
        <v>1846</v>
      </c>
    </row>
    <row r="349" spans="7:12">
      <c r="G349" s="75" t="str">
        <f t="shared" si="12"/>
        <v>410LiênChiểu</v>
      </c>
      <c r="H349" s="76" t="s">
        <v>1847</v>
      </c>
      <c r="I349" s="76" t="s">
        <v>1848</v>
      </c>
      <c r="J349" s="77" t="str">
        <f t="shared" si="11"/>
        <v>10039ĐạiĐồng</v>
      </c>
      <c r="K349" s="77" t="s">
        <v>1849</v>
      </c>
      <c r="L349" s="77" t="s">
        <v>1850</v>
      </c>
    </row>
    <row r="350" spans="7:12">
      <c r="G350" s="75" t="str">
        <f t="shared" si="12"/>
        <v>410HòaVang</v>
      </c>
      <c r="H350" s="76" t="s">
        <v>1851</v>
      </c>
      <c r="I350" s="76" t="s">
        <v>1852</v>
      </c>
      <c r="J350" s="77" t="str">
        <f t="shared" si="11"/>
        <v>10039LạiThượng</v>
      </c>
      <c r="K350" s="77" t="s">
        <v>1853</v>
      </c>
      <c r="L350" s="77" t="s">
        <v>1854</v>
      </c>
    </row>
    <row r="351" spans="7:12">
      <c r="G351" s="75" t="str">
        <f t="shared" si="12"/>
        <v>420TamKỳ</v>
      </c>
      <c r="H351" s="76" t="s">
        <v>1855</v>
      </c>
      <c r="I351" s="76" t="s">
        <v>1856</v>
      </c>
      <c r="J351" s="77" t="str">
        <f t="shared" si="11"/>
        <v>10039PhúKim</v>
      </c>
      <c r="K351" s="77" t="s">
        <v>1857</v>
      </c>
      <c r="L351" s="77" t="s">
        <v>1858</v>
      </c>
    </row>
    <row r="352" spans="7:12">
      <c r="G352" s="75" t="str">
        <f t="shared" si="12"/>
        <v>420HộiAn</v>
      </c>
      <c r="H352" s="76" t="s">
        <v>1859</v>
      </c>
      <c r="I352" s="76" t="s">
        <v>1860</v>
      </c>
      <c r="J352" s="77" t="str">
        <f t="shared" si="11"/>
        <v>10039HươngNgải</v>
      </c>
      <c r="K352" s="77" t="s">
        <v>1861</v>
      </c>
      <c r="L352" s="77" t="s">
        <v>1862</v>
      </c>
    </row>
    <row r="353" spans="7:12">
      <c r="G353" s="75" t="str">
        <f t="shared" si="12"/>
        <v>420ĐôngGiang</v>
      </c>
      <c r="H353" s="76" t="s">
        <v>1863</v>
      </c>
      <c r="I353" s="76" t="s">
        <v>1864</v>
      </c>
      <c r="J353" s="77" t="str">
        <f t="shared" si="11"/>
        <v>10039CanhNậu</v>
      </c>
      <c r="K353" s="77" t="s">
        <v>1865</v>
      </c>
      <c r="L353" s="77" t="s">
        <v>1866</v>
      </c>
    </row>
    <row r="354" spans="7:12">
      <c r="G354" s="75" t="str">
        <f t="shared" si="12"/>
        <v>420ĐạiLộc</v>
      </c>
      <c r="H354" s="76" t="s">
        <v>1867</v>
      </c>
      <c r="I354" s="76" t="s">
        <v>1868</v>
      </c>
      <c r="J354" s="77" t="str">
        <f t="shared" si="11"/>
        <v>10039DịNậu</v>
      </c>
      <c r="K354" s="77" t="s">
        <v>1869</v>
      </c>
      <c r="L354" s="77" t="s">
        <v>1870</v>
      </c>
    </row>
    <row r="355" spans="7:12">
      <c r="G355" s="75" t="str">
        <f t="shared" si="12"/>
        <v>420ĐiệnBàn</v>
      </c>
      <c r="H355" s="76" t="s">
        <v>1871</v>
      </c>
      <c r="I355" s="76" t="s">
        <v>1872</v>
      </c>
      <c r="J355" s="77" t="str">
        <f t="shared" si="11"/>
        <v>10039BìnhYên</v>
      </c>
      <c r="K355" s="77" t="s">
        <v>1873</v>
      </c>
      <c r="L355" s="77" t="s">
        <v>1874</v>
      </c>
    </row>
    <row r="356" spans="7:12">
      <c r="G356" s="75" t="str">
        <f t="shared" si="12"/>
        <v>420DuyXuyên</v>
      </c>
      <c r="H356" s="76" t="s">
        <v>1875</v>
      </c>
      <c r="I356" s="76" t="s">
        <v>1876</v>
      </c>
      <c r="J356" s="77" t="str">
        <f t="shared" si="11"/>
        <v>10039KimQuan</v>
      </c>
      <c r="K356" s="77" t="s">
        <v>1877</v>
      </c>
      <c r="L356" s="77" t="s">
        <v>1878</v>
      </c>
    </row>
    <row r="357" spans="7:12">
      <c r="G357" s="75" t="str">
        <f t="shared" si="12"/>
        <v>420NamGiang</v>
      </c>
      <c r="H357" s="76" t="s">
        <v>1879</v>
      </c>
      <c r="I357" s="76" t="s">
        <v>1880</v>
      </c>
      <c r="J357" s="77" t="str">
        <f t="shared" si="11"/>
        <v>10039ChàngSơn</v>
      </c>
      <c r="K357" s="77" t="s">
        <v>1881</v>
      </c>
      <c r="L357" s="77" t="s">
        <v>1882</v>
      </c>
    </row>
    <row r="358" spans="7:12">
      <c r="G358" s="75" t="str">
        <f t="shared" si="12"/>
        <v>420ThăngBình</v>
      </c>
      <c r="H358" s="76" t="s">
        <v>1883</v>
      </c>
      <c r="I358" s="76" t="s">
        <v>1884</v>
      </c>
      <c r="J358" s="77" t="str">
        <f t="shared" si="11"/>
        <v>10039ThạchXá</v>
      </c>
      <c r="K358" s="77" t="s">
        <v>1885</v>
      </c>
      <c r="L358" s="77" t="s">
        <v>1886</v>
      </c>
    </row>
    <row r="359" spans="7:12">
      <c r="G359" s="75" t="str">
        <f t="shared" si="12"/>
        <v>420QuếSơn</v>
      </c>
      <c r="H359" s="76" t="s">
        <v>1887</v>
      </c>
      <c r="I359" s="76" t="s">
        <v>1888</v>
      </c>
      <c r="J359" s="77" t="str">
        <f t="shared" si="11"/>
        <v>10039HữuBằng</v>
      </c>
      <c r="K359" s="77" t="s">
        <v>1889</v>
      </c>
      <c r="L359" s="77" t="s">
        <v>1890</v>
      </c>
    </row>
    <row r="360" spans="7:12">
      <c r="G360" s="75" t="str">
        <f t="shared" si="12"/>
        <v>420HiệpĐức</v>
      </c>
      <c r="H360" s="76" t="s">
        <v>1891</v>
      </c>
      <c r="I360" s="76" t="s">
        <v>1892</v>
      </c>
      <c r="J360" s="77" t="str">
        <f t="shared" si="11"/>
        <v>10039PhùngXá</v>
      </c>
      <c r="K360" s="77" t="s">
        <v>1893</v>
      </c>
      <c r="L360" s="77" t="s">
        <v>1894</v>
      </c>
    </row>
    <row r="361" spans="7:12">
      <c r="G361" s="75" t="str">
        <f t="shared" si="12"/>
        <v>420TiênPhước</v>
      </c>
      <c r="H361" s="76" t="s">
        <v>1895</v>
      </c>
      <c r="I361" s="76" t="s">
        <v>1896</v>
      </c>
      <c r="J361" s="77" t="str">
        <f t="shared" si="11"/>
        <v>10039TânXã</v>
      </c>
      <c r="K361" s="77" t="s">
        <v>1897</v>
      </c>
      <c r="L361" s="77" t="s">
        <v>1898</v>
      </c>
    </row>
    <row r="362" spans="7:12">
      <c r="G362" s="75" t="str">
        <f t="shared" si="12"/>
        <v>420PhướcSơn</v>
      </c>
      <c r="H362" s="76" t="s">
        <v>1899</v>
      </c>
      <c r="I362" s="76" t="s">
        <v>1900</v>
      </c>
      <c r="J362" s="77" t="str">
        <f t="shared" si="11"/>
        <v>10039CầnKiệm</v>
      </c>
      <c r="K362" s="77" t="s">
        <v>1901</v>
      </c>
      <c r="L362" s="77" t="s">
        <v>1902</v>
      </c>
    </row>
    <row r="363" spans="7:12">
      <c r="G363" s="75" t="str">
        <f t="shared" si="12"/>
        <v>420NúiThành</v>
      </c>
      <c r="H363" s="76" t="s">
        <v>1903</v>
      </c>
      <c r="I363" s="76" t="s">
        <v>1904</v>
      </c>
      <c r="J363" s="77" t="str">
        <f t="shared" si="11"/>
        <v>10039BìnhPhú</v>
      </c>
      <c r="K363" s="77" t="s">
        <v>1905</v>
      </c>
      <c r="L363" s="77" t="s">
        <v>1906</v>
      </c>
    </row>
    <row r="364" spans="7:12">
      <c r="G364" s="75" t="str">
        <f t="shared" si="12"/>
        <v>420BắcTràMy</v>
      </c>
      <c r="H364" s="76" t="s">
        <v>1907</v>
      </c>
      <c r="I364" s="76" t="s">
        <v>1908</v>
      </c>
      <c r="J364" s="77" t="str">
        <f t="shared" si="11"/>
        <v>10039HạBằng</v>
      </c>
      <c r="K364" s="77" t="s">
        <v>1909</v>
      </c>
      <c r="L364" s="77" t="s">
        <v>1910</v>
      </c>
    </row>
    <row r="365" spans="7:12">
      <c r="G365" s="75" t="str">
        <f t="shared" si="12"/>
        <v>420NamTràMy</v>
      </c>
      <c r="H365" s="76" t="s">
        <v>1911</v>
      </c>
      <c r="I365" s="76" t="s">
        <v>1912</v>
      </c>
      <c r="J365" s="77" t="str">
        <f t="shared" si="11"/>
        <v>10039ĐồngTrúc</v>
      </c>
      <c r="K365" s="77" t="s">
        <v>1913</v>
      </c>
      <c r="L365" s="77" t="s">
        <v>1914</v>
      </c>
    </row>
    <row r="366" spans="7:12">
      <c r="G366" s="75" t="str">
        <f t="shared" si="12"/>
        <v>420TâyGiang</v>
      </c>
      <c r="H366" s="76" t="s">
        <v>1915</v>
      </c>
      <c r="I366" s="76" t="s">
        <v>1916</v>
      </c>
      <c r="J366" s="77" t="str">
        <f t="shared" si="11"/>
        <v>10039ThạchHòa</v>
      </c>
      <c r="K366" s="77" t="s">
        <v>1917</v>
      </c>
      <c r="L366" s="77" t="s">
        <v>1918</v>
      </c>
    </row>
    <row r="367" spans="7:12">
      <c r="G367" s="75" t="str">
        <f t="shared" si="12"/>
        <v>420NôngSơn</v>
      </c>
      <c r="H367" s="76" t="s">
        <v>1919</v>
      </c>
      <c r="I367" s="76" t="s">
        <v>1920</v>
      </c>
      <c r="J367" s="77" t="str">
        <f t="shared" si="11"/>
        <v>10039CẩmYên</v>
      </c>
      <c r="K367" s="77" t="s">
        <v>1921</v>
      </c>
      <c r="L367" s="77" t="s">
        <v>1922</v>
      </c>
    </row>
    <row r="368" spans="7:12">
      <c r="G368" s="75" t="str">
        <f t="shared" si="12"/>
        <v>420PhúNinh</v>
      </c>
      <c r="H368" s="76" t="s">
        <v>1923</v>
      </c>
      <c r="I368" s="76" t="s">
        <v>1924</v>
      </c>
      <c r="J368" s="77" t="str">
        <f t="shared" si="11"/>
        <v>10039YênBình</v>
      </c>
      <c r="K368" s="77" t="s">
        <v>1925</v>
      </c>
      <c r="L368" s="77" t="s">
        <v>1926</v>
      </c>
    </row>
    <row r="369" spans="7:12">
      <c r="G369" s="75" t="str">
        <f t="shared" si="12"/>
        <v>430QuảngNgãi</v>
      </c>
      <c r="H369" s="76" t="s">
        <v>1927</v>
      </c>
      <c r="I369" s="76" t="s">
        <v>1928</v>
      </c>
      <c r="J369" s="77" t="str">
        <f t="shared" si="11"/>
        <v>10039YênTrung</v>
      </c>
      <c r="K369" s="77" t="s">
        <v>1929</v>
      </c>
      <c r="L369" s="77" t="s">
        <v>1930</v>
      </c>
    </row>
    <row r="370" spans="7:12">
      <c r="G370" s="75" t="str">
        <f t="shared" si="12"/>
        <v>430ĐảoLýSơn</v>
      </c>
      <c r="H370" s="76" t="s">
        <v>1931</v>
      </c>
      <c r="I370" s="76" t="s">
        <v>1932</v>
      </c>
      <c r="J370" s="77" t="str">
        <f t="shared" si="11"/>
        <v>10039TiếnXuân</v>
      </c>
      <c r="K370" s="77" t="s">
        <v>1933</v>
      </c>
      <c r="L370" s="77" t="s">
        <v>1934</v>
      </c>
    </row>
    <row r="371" spans="7:12">
      <c r="G371" s="75" t="str">
        <f t="shared" si="12"/>
        <v>430BìnhSơn</v>
      </c>
      <c r="H371" s="76" t="s">
        <v>1935</v>
      </c>
      <c r="I371" s="76" t="s">
        <v>1936</v>
      </c>
      <c r="J371" s="77" t="str">
        <f t="shared" si="11"/>
        <v>10041TrạmTrôi</v>
      </c>
      <c r="K371" s="77" t="s">
        <v>1937</v>
      </c>
      <c r="L371" s="77" t="s">
        <v>1938</v>
      </c>
    </row>
    <row r="372" spans="7:12">
      <c r="G372" s="75" t="str">
        <f t="shared" si="12"/>
        <v>430TràBồng</v>
      </c>
      <c r="H372" s="76" t="s">
        <v>1939</v>
      </c>
      <c r="I372" s="76" t="s">
        <v>1940</v>
      </c>
      <c r="J372" s="77" t="str">
        <f t="shared" si="11"/>
        <v>10041ĐứcThượng</v>
      </c>
      <c r="K372" s="77" t="s">
        <v>1941</v>
      </c>
      <c r="L372" s="77" t="s">
        <v>1942</v>
      </c>
    </row>
    <row r="373" spans="7:12">
      <c r="G373" s="75" t="str">
        <f t="shared" si="12"/>
        <v>430SơnTịnh</v>
      </c>
      <c r="H373" s="76" t="s">
        <v>1943</v>
      </c>
      <c r="I373" s="76" t="s">
        <v>1944</v>
      </c>
      <c r="J373" s="77" t="str">
        <f t="shared" si="11"/>
        <v>10041MinhKhai</v>
      </c>
      <c r="K373" s="77" t="s">
        <v>1945</v>
      </c>
      <c r="L373" s="77" t="s">
        <v>1179</v>
      </c>
    </row>
    <row r="374" spans="7:12">
      <c r="G374" s="75" t="str">
        <f t="shared" si="12"/>
        <v>430SơnTây</v>
      </c>
      <c r="H374" s="76" t="s">
        <v>1946</v>
      </c>
      <c r="I374" s="76" t="s">
        <v>1947</v>
      </c>
      <c r="J374" s="77" t="str">
        <f t="shared" si="11"/>
        <v>10041DươngLiễu</v>
      </c>
      <c r="K374" s="77" t="s">
        <v>1948</v>
      </c>
      <c r="L374" s="77" t="s">
        <v>1949</v>
      </c>
    </row>
    <row r="375" spans="7:12">
      <c r="G375" s="75" t="str">
        <f t="shared" si="12"/>
        <v>430SơnHà</v>
      </c>
      <c r="H375" s="76" t="s">
        <v>1950</v>
      </c>
      <c r="I375" s="76" t="s">
        <v>1951</v>
      </c>
      <c r="J375" s="77" t="str">
        <f t="shared" si="11"/>
        <v>10041ĐứcGiang</v>
      </c>
      <c r="K375" s="77" t="s">
        <v>1952</v>
      </c>
      <c r="L375" s="77" t="s">
        <v>1953</v>
      </c>
    </row>
    <row r="376" spans="7:12">
      <c r="G376" s="75" t="str">
        <f t="shared" si="12"/>
        <v>430TưNghĩa</v>
      </c>
      <c r="H376" s="76" t="s">
        <v>1954</v>
      </c>
      <c r="I376" s="76" t="s">
        <v>1955</v>
      </c>
      <c r="J376" s="77" t="str">
        <f t="shared" si="11"/>
        <v>10041KimChung</v>
      </c>
      <c r="K376" s="77" t="s">
        <v>1956</v>
      </c>
      <c r="L376" s="77" t="s">
        <v>1011</v>
      </c>
    </row>
    <row r="377" spans="7:12">
      <c r="G377" s="75" t="str">
        <f t="shared" si="12"/>
        <v>430NghĩaHành</v>
      </c>
      <c r="H377" s="76" t="s">
        <v>1957</v>
      </c>
      <c r="I377" s="76" t="s">
        <v>1958</v>
      </c>
      <c r="J377" s="77" t="str">
        <f t="shared" si="11"/>
        <v>10041DiTrạch</v>
      </c>
      <c r="K377" s="77" t="s">
        <v>1959</v>
      </c>
      <c r="L377" s="77" t="s">
        <v>1960</v>
      </c>
    </row>
    <row r="378" spans="7:12">
      <c r="G378" s="75" t="str">
        <f t="shared" si="12"/>
        <v>430MinhLong</v>
      </c>
      <c r="H378" s="76" t="s">
        <v>1961</v>
      </c>
      <c r="I378" s="76" t="s">
        <v>1962</v>
      </c>
      <c r="J378" s="77" t="str">
        <f t="shared" si="11"/>
        <v>10041CátQuế</v>
      </c>
      <c r="K378" s="77" t="s">
        <v>1963</v>
      </c>
      <c r="L378" s="77" t="s">
        <v>1964</v>
      </c>
    </row>
    <row r="379" spans="7:12">
      <c r="G379" s="75" t="str">
        <f t="shared" si="12"/>
        <v>430MộĐức</v>
      </c>
      <c r="H379" s="76" t="s">
        <v>1965</v>
      </c>
      <c r="I379" s="76" t="s">
        <v>1966</v>
      </c>
      <c r="J379" s="77" t="str">
        <f t="shared" si="11"/>
        <v>10041SơnĐồng</v>
      </c>
      <c r="K379" s="77" t="s">
        <v>1967</v>
      </c>
      <c r="L379" s="77" t="s">
        <v>1968</v>
      </c>
    </row>
    <row r="380" spans="7:12">
      <c r="G380" s="75" t="str">
        <f t="shared" si="12"/>
        <v>430ĐứcPhổ</v>
      </c>
      <c r="H380" s="76" t="s">
        <v>1969</v>
      </c>
      <c r="I380" s="76" t="s">
        <v>1970</v>
      </c>
      <c r="J380" s="77" t="str">
        <f t="shared" si="11"/>
        <v>10041YênSở</v>
      </c>
      <c r="K380" s="77" t="s">
        <v>1971</v>
      </c>
      <c r="L380" s="77" t="s">
        <v>1295</v>
      </c>
    </row>
    <row r="381" spans="7:12">
      <c r="G381" s="75" t="str">
        <f t="shared" si="12"/>
        <v>430BaTơ</v>
      </c>
      <c r="H381" s="76" t="s">
        <v>1972</v>
      </c>
      <c r="I381" s="76" t="s">
        <v>1973</v>
      </c>
      <c r="J381" s="77" t="str">
        <f t="shared" si="11"/>
        <v>10041ĐắcSở</v>
      </c>
      <c r="K381" s="77" t="s">
        <v>1974</v>
      </c>
      <c r="L381" s="77" t="s">
        <v>1975</v>
      </c>
    </row>
    <row r="382" spans="7:12">
      <c r="G382" s="75" t="str">
        <f t="shared" si="12"/>
        <v>430TâyTrà</v>
      </c>
      <c r="H382" s="76" t="s">
        <v>1976</v>
      </c>
      <c r="I382" s="76" t="s">
        <v>1977</v>
      </c>
      <c r="J382" s="77" t="str">
        <f t="shared" si="11"/>
        <v>10041VânCanh</v>
      </c>
      <c r="K382" s="77" t="s">
        <v>1978</v>
      </c>
      <c r="L382" s="77" t="s">
        <v>1979</v>
      </c>
    </row>
    <row r="383" spans="7:12">
      <c r="G383" s="75" t="str">
        <f t="shared" si="12"/>
        <v>440QuiNhơn</v>
      </c>
      <c r="H383" s="76" t="s">
        <v>1980</v>
      </c>
      <c r="I383" s="76" t="s">
        <v>1981</v>
      </c>
      <c r="J383" s="77" t="str">
        <f t="shared" si="11"/>
        <v>10041TiềnYên</v>
      </c>
      <c r="K383" s="77" t="s">
        <v>1982</v>
      </c>
      <c r="L383" s="77" t="s">
        <v>1983</v>
      </c>
    </row>
    <row r="384" spans="7:12">
      <c r="G384" s="75" t="str">
        <f t="shared" si="12"/>
        <v>440AnLão</v>
      </c>
      <c r="H384" s="76" t="s">
        <v>1984</v>
      </c>
      <c r="I384" s="76" t="s">
        <v>1077</v>
      </c>
      <c r="J384" s="77" t="str">
        <f t="shared" si="11"/>
        <v>10041SongPhương</v>
      </c>
      <c r="K384" s="77" t="s">
        <v>1985</v>
      </c>
      <c r="L384" s="77" t="s">
        <v>1986</v>
      </c>
    </row>
    <row r="385" spans="7:12">
      <c r="G385" s="75" t="str">
        <f t="shared" si="12"/>
        <v>440HoàiNhơn</v>
      </c>
      <c r="H385" s="76" t="s">
        <v>1987</v>
      </c>
      <c r="I385" s="76" t="s">
        <v>1988</v>
      </c>
      <c r="J385" s="77" t="str">
        <f t="shared" si="11"/>
        <v>10041LạiYên</v>
      </c>
      <c r="K385" s="77" t="s">
        <v>1989</v>
      </c>
      <c r="L385" s="77" t="s">
        <v>1990</v>
      </c>
    </row>
    <row r="386" spans="7:12">
      <c r="G386" s="75" t="str">
        <f t="shared" si="12"/>
        <v>440HoàiÂn</v>
      </c>
      <c r="H386" s="76" t="s">
        <v>1991</v>
      </c>
      <c r="I386" s="76" t="s">
        <v>1992</v>
      </c>
      <c r="J386" s="77" t="str">
        <f t="shared" ref="J386:J449" si="13">SUBSTITUTE(LEFT(K386,5)&amp;MID(L386,IF(ISERROR(SEARCH("Thị trấn",L386)),IF(ISERROR(SEARCH("Phường",L386)),4,8),10),100)," ","")</f>
        <v>10041AnKhánh</v>
      </c>
      <c r="K386" s="77" t="s">
        <v>1993</v>
      </c>
      <c r="L386" s="77" t="s">
        <v>1994</v>
      </c>
    </row>
    <row r="387" spans="7:12">
      <c r="G387" s="75" t="str">
        <f t="shared" ref="G387:G450" si="14">SUBSTITUTE(LEFT(H387,3)&amp;MID(I387,IF(ISERROR(SEARCH("Thành Phố",I387)),IF(ISERROR(SEARCH("Quận",I387)),IF(ISERROR(SEARCH("Huyện",I387)),8,7),6),10),100)," ","")</f>
        <v>440PhùMỹ</v>
      </c>
      <c r="H387" s="76" t="s">
        <v>1995</v>
      </c>
      <c r="I387" s="76" t="s">
        <v>1996</v>
      </c>
      <c r="J387" s="77" t="str">
        <f t="shared" si="13"/>
        <v>10041VânCôn</v>
      </c>
      <c r="K387" s="77" t="s">
        <v>1997</v>
      </c>
      <c r="L387" s="77" t="s">
        <v>1998</v>
      </c>
    </row>
    <row r="388" spans="7:12">
      <c r="G388" s="75" t="str">
        <f t="shared" si="14"/>
        <v>440VĩnhThạnh</v>
      </c>
      <c r="H388" s="76" t="s">
        <v>1999</v>
      </c>
      <c r="I388" s="76" t="s">
        <v>2000</v>
      </c>
      <c r="J388" s="77" t="str">
        <f t="shared" si="13"/>
        <v>10041AnThượng</v>
      </c>
      <c r="K388" s="77" t="s">
        <v>2001</v>
      </c>
      <c r="L388" s="77" t="s">
        <v>2002</v>
      </c>
    </row>
    <row r="389" spans="7:12">
      <c r="G389" s="75" t="str">
        <f t="shared" si="14"/>
        <v>440PhùCát</v>
      </c>
      <c r="H389" s="76" t="s">
        <v>2003</v>
      </c>
      <c r="I389" s="76" t="s">
        <v>2004</v>
      </c>
      <c r="J389" s="77" t="str">
        <f t="shared" si="13"/>
        <v>10041DươngNội</v>
      </c>
      <c r="K389" s="77" t="s">
        <v>2005</v>
      </c>
      <c r="L389" s="77" t="s">
        <v>1493</v>
      </c>
    </row>
    <row r="390" spans="7:12">
      <c r="G390" s="75" t="str">
        <f t="shared" si="14"/>
        <v>440TâySơn</v>
      </c>
      <c r="H390" s="76" t="s">
        <v>2006</v>
      </c>
      <c r="I390" s="76" t="s">
        <v>2007</v>
      </c>
      <c r="J390" s="77" t="str">
        <f t="shared" si="13"/>
        <v>10041LaPhù</v>
      </c>
      <c r="K390" s="77" t="s">
        <v>2008</v>
      </c>
      <c r="L390" s="77" t="s">
        <v>2009</v>
      </c>
    </row>
    <row r="391" spans="7:12">
      <c r="G391" s="75" t="str">
        <f t="shared" si="14"/>
        <v>440AnNhơn</v>
      </c>
      <c r="H391" s="76" t="s">
        <v>2010</v>
      </c>
      <c r="I391" s="76" t="s">
        <v>2011</v>
      </c>
      <c r="J391" s="77" t="str">
        <f t="shared" si="13"/>
        <v>10041ĐôngLa</v>
      </c>
      <c r="K391" s="77" t="s">
        <v>2012</v>
      </c>
      <c r="L391" s="77" t="s">
        <v>2013</v>
      </c>
    </row>
    <row r="392" spans="7:12">
      <c r="G392" s="75" t="str">
        <f t="shared" si="14"/>
        <v>440TuyPhước</v>
      </c>
      <c r="H392" s="76" t="s">
        <v>2014</v>
      </c>
      <c r="I392" s="76" t="s">
        <v>2015</v>
      </c>
      <c r="J392" s="77" t="str">
        <f t="shared" si="13"/>
        <v>10041YênNghĩa</v>
      </c>
      <c r="K392" s="77" t="s">
        <v>2016</v>
      </c>
      <c r="L392" s="77" t="s">
        <v>1469</v>
      </c>
    </row>
    <row r="393" spans="7:12">
      <c r="G393" s="75" t="str">
        <f t="shared" si="14"/>
        <v>440VânCanh</v>
      </c>
      <c r="H393" s="76" t="s">
        <v>2017</v>
      </c>
      <c r="I393" s="76" t="s">
        <v>2018</v>
      </c>
      <c r="J393" s="77" t="str">
        <f t="shared" si="13"/>
        <v>10043QuốcOai</v>
      </c>
      <c r="K393" s="77" t="s">
        <v>2019</v>
      </c>
      <c r="L393" s="77" t="s">
        <v>2020</v>
      </c>
    </row>
    <row r="394" spans="7:12">
      <c r="G394" s="75" t="str">
        <f t="shared" si="14"/>
        <v>450TuyHòa</v>
      </c>
      <c r="H394" s="76" t="s">
        <v>2021</v>
      </c>
      <c r="I394" s="76" t="s">
        <v>2022</v>
      </c>
      <c r="J394" s="77" t="str">
        <f t="shared" si="13"/>
        <v>10043PhúMãn</v>
      </c>
      <c r="K394" s="77" t="s">
        <v>2023</v>
      </c>
      <c r="L394" s="77" t="s">
        <v>2024</v>
      </c>
    </row>
    <row r="395" spans="7:12">
      <c r="G395" s="75" t="str">
        <f t="shared" si="14"/>
        <v>450ĐồngXuân</v>
      </c>
      <c r="H395" s="76" t="s">
        <v>2025</v>
      </c>
      <c r="I395" s="76" t="s">
        <v>2026</v>
      </c>
      <c r="J395" s="77" t="str">
        <f t="shared" si="13"/>
        <v>10043PhúCát</v>
      </c>
      <c r="K395" s="77" t="s">
        <v>2027</v>
      </c>
      <c r="L395" s="77" t="s">
        <v>2028</v>
      </c>
    </row>
    <row r="396" spans="7:12">
      <c r="G396" s="75" t="str">
        <f t="shared" si="14"/>
        <v>450SôngCầu</v>
      </c>
      <c r="H396" s="76" t="s">
        <v>2029</v>
      </c>
      <c r="I396" s="76" t="s">
        <v>2030</v>
      </c>
      <c r="J396" s="77" t="str">
        <f t="shared" si="13"/>
        <v>10043HòaThạch</v>
      </c>
      <c r="K396" s="77" t="s">
        <v>2031</v>
      </c>
      <c r="L396" s="77" t="s">
        <v>2032</v>
      </c>
    </row>
    <row r="397" spans="7:12">
      <c r="G397" s="75" t="str">
        <f t="shared" si="14"/>
        <v>450TuyAn</v>
      </c>
      <c r="H397" s="76" t="s">
        <v>2033</v>
      </c>
      <c r="I397" s="76" t="s">
        <v>2034</v>
      </c>
      <c r="J397" s="77" t="str">
        <f t="shared" si="13"/>
        <v>10043TuyếtNghĩa</v>
      </c>
      <c r="K397" s="77" t="s">
        <v>2035</v>
      </c>
      <c r="L397" s="77" t="s">
        <v>2036</v>
      </c>
    </row>
    <row r="398" spans="7:12">
      <c r="G398" s="75" t="str">
        <f t="shared" si="14"/>
        <v>450SơnHòa</v>
      </c>
      <c r="H398" s="76" t="s">
        <v>2037</v>
      </c>
      <c r="I398" s="76" t="s">
        <v>2038</v>
      </c>
      <c r="J398" s="77" t="str">
        <f t="shared" si="13"/>
        <v>10043ĐôngYên</v>
      </c>
      <c r="K398" s="77" t="s">
        <v>2039</v>
      </c>
      <c r="L398" s="77" t="s">
        <v>2040</v>
      </c>
    </row>
    <row r="399" spans="7:12">
      <c r="G399" s="75" t="str">
        <f t="shared" si="14"/>
        <v>450TâyHòa</v>
      </c>
      <c r="H399" s="76" t="s">
        <v>2041</v>
      </c>
      <c r="I399" s="76" t="s">
        <v>2042</v>
      </c>
      <c r="J399" s="77" t="str">
        <f t="shared" si="13"/>
        <v>10043LiệpTuyết</v>
      </c>
      <c r="K399" s="77" t="s">
        <v>2043</v>
      </c>
      <c r="L399" s="77" t="s">
        <v>2044</v>
      </c>
    </row>
    <row r="400" spans="7:12">
      <c r="G400" s="75" t="str">
        <f t="shared" si="14"/>
        <v>450SôngHinh</v>
      </c>
      <c r="H400" s="76" t="s">
        <v>2045</v>
      </c>
      <c r="I400" s="76" t="s">
        <v>2046</v>
      </c>
      <c r="J400" s="77" t="str">
        <f t="shared" si="13"/>
        <v>10043NgọcLiệp</v>
      </c>
      <c r="K400" s="77" t="s">
        <v>2047</v>
      </c>
      <c r="L400" s="77" t="s">
        <v>2048</v>
      </c>
    </row>
    <row r="401" spans="7:12">
      <c r="G401" s="75" t="str">
        <f t="shared" si="14"/>
        <v>450PhúHòa</v>
      </c>
      <c r="H401" s="76" t="s">
        <v>2049</v>
      </c>
      <c r="I401" s="76" t="s">
        <v>2050</v>
      </c>
      <c r="J401" s="77" t="str">
        <f t="shared" si="13"/>
        <v>10043NgọcMỹ</v>
      </c>
      <c r="K401" s="77" t="s">
        <v>2051</v>
      </c>
      <c r="L401" s="77" t="s">
        <v>2052</v>
      </c>
    </row>
    <row r="402" spans="7:12">
      <c r="G402" s="75" t="str">
        <f t="shared" si="14"/>
        <v>450ĐôngHòa</v>
      </c>
      <c r="H402" s="76" t="s">
        <v>2053</v>
      </c>
      <c r="I402" s="76" t="s">
        <v>2054</v>
      </c>
      <c r="J402" s="77" t="str">
        <f t="shared" si="13"/>
        <v>10043CấnHữu</v>
      </c>
      <c r="K402" s="77" t="s">
        <v>2055</v>
      </c>
      <c r="L402" s="77" t="s">
        <v>2056</v>
      </c>
    </row>
    <row r="403" spans="7:12">
      <c r="G403" s="75" t="str">
        <f t="shared" si="14"/>
        <v>460NhaTrang</v>
      </c>
      <c r="H403" s="76" t="s">
        <v>2057</v>
      </c>
      <c r="I403" s="76" t="s">
        <v>2058</v>
      </c>
      <c r="J403" s="77" t="str">
        <f t="shared" si="13"/>
        <v>10043NghĩaHương</v>
      </c>
      <c r="K403" s="77" t="s">
        <v>2059</v>
      </c>
      <c r="L403" s="77" t="s">
        <v>2060</v>
      </c>
    </row>
    <row r="404" spans="7:12">
      <c r="G404" s="75" t="str">
        <f t="shared" si="14"/>
        <v>460VạnNinh</v>
      </c>
      <c r="H404" s="76" t="s">
        <v>2061</v>
      </c>
      <c r="I404" s="76" t="s">
        <v>2062</v>
      </c>
      <c r="J404" s="77" t="str">
        <f t="shared" si="13"/>
        <v>10043ThạchThán</v>
      </c>
      <c r="K404" s="77" t="s">
        <v>2063</v>
      </c>
      <c r="L404" s="77" t="s">
        <v>2064</v>
      </c>
    </row>
    <row r="405" spans="7:12">
      <c r="G405" s="75" t="str">
        <f t="shared" si="14"/>
        <v>460NinhHòa</v>
      </c>
      <c r="H405" s="76" t="s">
        <v>2065</v>
      </c>
      <c r="I405" s="76" t="s">
        <v>2066</v>
      </c>
      <c r="J405" s="77" t="str">
        <f t="shared" si="13"/>
        <v>10043ĐồngQuang</v>
      </c>
      <c r="K405" s="77" t="s">
        <v>2067</v>
      </c>
      <c r="L405" s="77" t="s">
        <v>2068</v>
      </c>
    </row>
    <row r="406" spans="7:12">
      <c r="G406" s="75" t="str">
        <f t="shared" si="14"/>
        <v>460DiênKhánh</v>
      </c>
      <c r="H406" s="76" t="s">
        <v>2069</v>
      </c>
      <c r="I406" s="76" t="s">
        <v>2070</v>
      </c>
      <c r="J406" s="77" t="str">
        <f t="shared" si="13"/>
        <v>10043SàiSơn</v>
      </c>
      <c r="K406" s="77" t="s">
        <v>2071</v>
      </c>
      <c r="L406" s="77" t="s">
        <v>2072</v>
      </c>
    </row>
    <row r="407" spans="7:12">
      <c r="G407" s="75" t="str">
        <f t="shared" si="14"/>
        <v>460CamRanh</v>
      </c>
      <c r="H407" s="76" t="s">
        <v>2073</v>
      </c>
      <c r="I407" s="76" t="s">
        <v>2074</v>
      </c>
      <c r="J407" s="77" t="str">
        <f t="shared" si="13"/>
        <v>10043YênSơn</v>
      </c>
      <c r="K407" s="77" t="s">
        <v>2075</v>
      </c>
      <c r="L407" s="77" t="s">
        <v>2076</v>
      </c>
    </row>
    <row r="408" spans="7:12">
      <c r="G408" s="75" t="str">
        <f t="shared" si="14"/>
        <v>460KhánhVĩnh</v>
      </c>
      <c r="H408" s="76" t="s">
        <v>2077</v>
      </c>
      <c r="I408" s="76" t="s">
        <v>2078</v>
      </c>
      <c r="J408" s="77" t="str">
        <f t="shared" si="13"/>
        <v>10043PhượngCách</v>
      </c>
      <c r="K408" s="77" t="s">
        <v>2079</v>
      </c>
      <c r="L408" s="77" t="s">
        <v>2080</v>
      </c>
    </row>
    <row r="409" spans="7:12">
      <c r="G409" s="75" t="str">
        <f t="shared" si="14"/>
        <v>460KhánhSơn</v>
      </c>
      <c r="H409" s="76" t="s">
        <v>2081</v>
      </c>
      <c r="I409" s="76" t="s">
        <v>2082</v>
      </c>
      <c r="J409" s="77" t="str">
        <f t="shared" si="13"/>
        <v>10043TânPhú</v>
      </c>
      <c r="K409" s="77" t="s">
        <v>2083</v>
      </c>
      <c r="L409" s="77" t="s">
        <v>2084</v>
      </c>
    </row>
    <row r="410" spans="7:12">
      <c r="G410" s="75" t="str">
        <f t="shared" si="14"/>
        <v>460TrườngSa</v>
      </c>
      <c r="H410" s="76" t="s">
        <v>2085</v>
      </c>
      <c r="I410" s="76" t="s">
        <v>2086</v>
      </c>
      <c r="J410" s="77" t="str">
        <f t="shared" si="13"/>
        <v>10043ĐạiThành</v>
      </c>
      <c r="K410" s="77" t="s">
        <v>2087</v>
      </c>
      <c r="L410" s="77" t="s">
        <v>2088</v>
      </c>
    </row>
    <row r="411" spans="7:12">
      <c r="G411" s="75" t="str">
        <f t="shared" si="14"/>
        <v>460CamLâm</v>
      </c>
      <c r="H411" s="76" t="s">
        <v>2089</v>
      </c>
      <c r="I411" s="76" t="s">
        <v>2090</v>
      </c>
      <c r="J411" s="77" t="str">
        <f t="shared" si="13"/>
        <v>10043TânHòa</v>
      </c>
      <c r="K411" s="77" t="s">
        <v>2091</v>
      </c>
      <c r="L411" s="77" t="s">
        <v>2092</v>
      </c>
    </row>
    <row r="412" spans="7:12">
      <c r="G412" s="75" t="str">
        <f t="shared" si="14"/>
        <v>470PhanThiết</v>
      </c>
      <c r="H412" s="76" t="s">
        <v>2093</v>
      </c>
      <c r="I412" s="76" t="s">
        <v>2094</v>
      </c>
      <c r="J412" s="77" t="str">
        <f t="shared" si="13"/>
        <v>10043CộngHòa</v>
      </c>
      <c r="K412" s="77" t="s">
        <v>2095</v>
      </c>
      <c r="L412" s="77" t="s">
        <v>2096</v>
      </c>
    </row>
    <row r="413" spans="7:12">
      <c r="G413" s="75" t="str">
        <f t="shared" si="14"/>
        <v>470LaGi</v>
      </c>
      <c r="H413" s="76" t="s">
        <v>2097</v>
      </c>
      <c r="I413" s="76" t="s">
        <v>2098</v>
      </c>
      <c r="J413" s="77" t="str">
        <f t="shared" si="13"/>
        <v>10043ĐôngXuân</v>
      </c>
      <c r="K413" s="77" t="s">
        <v>2099</v>
      </c>
      <c r="L413" s="77" t="s">
        <v>893</v>
      </c>
    </row>
    <row r="414" spans="7:12">
      <c r="G414" s="75" t="str">
        <f t="shared" si="14"/>
        <v>470TuyPhong</v>
      </c>
      <c r="H414" s="76" t="s">
        <v>2100</v>
      </c>
      <c r="I414" s="76" t="s">
        <v>2101</v>
      </c>
      <c r="J414" s="77" t="str">
        <f t="shared" si="13"/>
        <v>10045PhụngChâu</v>
      </c>
      <c r="K414" s="77" t="s">
        <v>2102</v>
      </c>
      <c r="L414" s="77" t="s">
        <v>2103</v>
      </c>
    </row>
    <row r="415" spans="7:12">
      <c r="G415" s="75" t="str">
        <f t="shared" si="14"/>
        <v>470BắcBình</v>
      </c>
      <c r="H415" s="76" t="s">
        <v>2104</v>
      </c>
      <c r="I415" s="76" t="s">
        <v>2105</v>
      </c>
      <c r="J415" s="77" t="str">
        <f t="shared" si="13"/>
        <v>10045ĐôngSơn</v>
      </c>
      <c r="K415" s="77" t="s">
        <v>2106</v>
      </c>
      <c r="L415" s="77" t="s">
        <v>2107</v>
      </c>
    </row>
    <row r="416" spans="7:12">
      <c r="G416" s="75" t="str">
        <f t="shared" si="14"/>
        <v>470HàmThuậnBắc</v>
      </c>
      <c r="H416" s="76" t="s">
        <v>2108</v>
      </c>
      <c r="I416" s="76" t="s">
        <v>2109</v>
      </c>
      <c r="J416" s="77" t="str">
        <f t="shared" si="13"/>
        <v>10045ĐôngPhươngYên</v>
      </c>
      <c r="K416" s="77" t="s">
        <v>2110</v>
      </c>
      <c r="L416" s="77" t="s">
        <v>2111</v>
      </c>
    </row>
    <row r="417" spans="7:12">
      <c r="G417" s="75" t="str">
        <f t="shared" si="14"/>
        <v>470HàmThuậnNam</v>
      </c>
      <c r="H417" s="76" t="s">
        <v>2112</v>
      </c>
      <c r="I417" s="76" t="s">
        <v>2113</v>
      </c>
      <c r="J417" s="77" t="str">
        <f t="shared" si="13"/>
        <v>10045PhúNghĩa</v>
      </c>
      <c r="K417" s="77" t="s">
        <v>2114</v>
      </c>
      <c r="L417" s="77" t="s">
        <v>2115</v>
      </c>
    </row>
    <row r="418" spans="7:12">
      <c r="G418" s="75" t="str">
        <f t="shared" si="14"/>
        <v>470TánhLinh</v>
      </c>
      <c r="H418" s="76" t="s">
        <v>2116</v>
      </c>
      <c r="I418" s="76" t="s">
        <v>2117</v>
      </c>
      <c r="J418" s="77" t="str">
        <f t="shared" si="13"/>
        <v>10045TiênPhương</v>
      </c>
      <c r="K418" s="77" t="s">
        <v>2118</v>
      </c>
      <c r="L418" s="77" t="s">
        <v>2119</v>
      </c>
    </row>
    <row r="419" spans="7:12">
      <c r="G419" s="75" t="str">
        <f t="shared" si="14"/>
        <v>470HàmTân</v>
      </c>
      <c r="H419" s="76" t="s">
        <v>2120</v>
      </c>
      <c r="I419" s="76" t="s">
        <v>2121</v>
      </c>
      <c r="J419" s="77" t="str">
        <f t="shared" si="13"/>
        <v>10045NgọcSơn</v>
      </c>
      <c r="K419" s="77" t="s">
        <v>2122</v>
      </c>
      <c r="L419" s="77" t="s">
        <v>2123</v>
      </c>
    </row>
    <row r="420" spans="7:12">
      <c r="G420" s="75" t="str">
        <f t="shared" si="14"/>
        <v>470ĐứcLinh</v>
      </c>
      <c r="H420" s="76" t="s">
        <v>2124</v>
      </c>
      <c r="I420" s="76" t="s">
        <v>2125</v>
      </c>
      <c r="J420" s="77" t="str">
        <f t="shared" si="13"/>
        <v>10045NgọcHòa</v>
      </c>
      <c r="K420" s="77" t="s">
        <v>2126</v>
      </c>
      <c r="L420" s="77" t="s">
        <v>2127</v>
      </c>
    </row>
    <row r="421" spans="7:12">
      <c r="G421" s="75" t="str">
        <f t="shared" si="14"/>
        <v>470ĐảoPhúQuí</v>
      </c>
      <c r="H421" s="76" t="s">
        <v>2128</v>
      </c>
      <c r="I421" s="76" t="s">
        <v>2129</v>
      </c>
      <c r="J421" s="77" t="str">
        <f t="shared" si="13"/>
        <v>10045TrườngYên</v>
      </c>
      <c r="K421" s="77" t="s">
        <v>2130</v>
      </c>
      <c r="L421" s="77" t="s">
        <v>2131</v>
      </c>
    </row>
    <row r="422" spans="7:12">
      <c r="G422" s="75" t="str">
        <f t="shared" si="14"/>
        <v>480Rang-thápChàm</v>
      </c>
      <c r="H422" s="76" t="s">
        <v>2132</v>
      </c>
      <c r="I422" s="76" t="s">
        <v>2133</v>
      </c>
      <c r="J422" s="77" t="str">
        <f t="shared" si="13"/>
        <v>10045ThủyXuânTiên</v>
      </c>
      <c r="K422" s="77" t="s">
        <v>2134</v>
      </c>
      <c r="L422" s="77" t="s">
        <v>2135</v>
      </c>
    </row>
    <row r="423" spans="7:12">
      <c r="G423" s="75" t="str">
        <f t="shared" si="14"/>
        <v>480NinhSơn</v>
      </c>
      <c r="H423" s="76" t="s">
        <v>2136</v>
      </c>
      <c r="I423" s="76" t="s">
        <v>2137</v>
      </c>
      <c r="J423" s="77" t="str">
        <f t="shared" si="13"/>
        <v>10045ThanhBình</v>
      </c>
      <c r="K423" s="77" t="s">
        <v>2138</v>
      </c>
      <c r="L423" s="77" t="s">
        <v>2139</v>
      </c>
    </row>
    <row r="424" spans="7:12">
      <c r="G424" s="75" t="str">
        <f t="shared" si="14"/>
        <v>480NinhHải</v>
      </c>
      <c r="H424" s="76" t="s">
        <v>2140</v>
      </c>
      <c r="I424" s="76" t="s">
        <v>2141</v>
      </c>
      <c r="J424" s="77" t="str">
        <f t="shared" si="13"/>
        <v>10045TrungHòa</v>
      </c>
      <c r="K424" s="77" t="s">
        <v>2142</v>
      </c>
      <c r="L424" s="77" t="s">
        <v>2143</v>
      </c>
    </row>
    <row r="425" spans="7:12">
      <c r="G425" s="75" t="str">
        <f t="shared" si="14"/>
        <v>480NinhPhước</v>
      </c>
      <c r="H425" s="76" t="s">
        <v>2144</v>
      </c>
      <c r="I425" s="76" t="s">
        <v>2145</v>
      </c>
      <c r="J425" s="77" t="str">
        <f t="shared" si="13"/>
        <v>10045ThụyPhương</v>
      </c>
      <c r="K425" s="77" t="s">
        <v>2146</v>
      </c>
      <c r="L425" s="77" t="s">
        <v>1191</v>
      </c>
    </row>
    <row r="426" spans="7:12">
      <c r="G426" s="75" t="str">
        <f t="shared" si="14"/>
        <v>480ThuậnBắc</v>
      </c>
      <c r="H426" s="76" t="s">
        <v>2147</v>
      </c>
      <c r="I426" s="76" t="s">
        <v>2148</v>
      </c>
      <c r="J426" s="77" t="str">
        <f t="shared" si="13"/>
        <v>10045ĐạiYên</v>
      </c>
      <c r="K426" s="77" t="s">
        <v>2149</v>
      </c>
      <c r="L426" s="77" t="s">
        <v>2150</v>
      </c>
    </row>
    <row r="427" spans="7:12">
      <c r="G427" s="75" t="str">
        <f t="shared" si="14"/>
        <v>480BácÁi</v>
      </c>
      <c r="H427" s="76" t="s">
        <v>2151</v>
      </c>
      <c r="I427" s="76" t="s">
        <v>2152</v>
      </c>
      <c r="J427" s="77" t="str">
        <f t="shared" si="13"/>
        <v>10045TânTiến</v>
      </c>
      <c r="K427" s="77" t="s">
        <v>2153</v>
      </c>
      <c r="L427" s="77" t="s">
        <v>2154</v>
      </c>
    </row>
    <row r="428" spans="7:12">
      <c r="G428" s="75" t="str">
        <f t="shared" si="14"/>
        <v>490Pleiku</v>
      </c>
      <c r="H428" s="76" t="s">
        <v>2155</v>
      </c>
      <c r="I428" s="76" t="s">
        <v>2156</v>
      </c>
      <c r="J428" s="77" t="str">
        <f t="shared" si="13"/>
        <v>10045NamPhươngTiến</v>
      </c>
      <c r="K428" s="77" t="s">
        <v>2157</v>
      </c>
      <c r="L428" s="77" t="s">
        <v>2158</v>
      </c>
    </row>
    <row r="429" spans="7:12">
      <c r="G429" s="75" t="str">
        <f t="shared" si="14"/>
        <v>490Kbang</v>
      </c>
      <c r="H429" s="76" t="s">
        <v>2159</v>
      </c>
      <c r="I429" s="76" t="s">
        <v>2160</v>
      </c>
      <c r="J429" s="77" t="str">
        <f t="shared" si="13"/>
        <v>10045LamĐiền</v>
      </c>
      <c r="K429" s="77" t="s">
        <v>2161</v>
      </c>
      <c r="L429" s="77" t="s">
        <v>2162</v>
      </c>
    </row>
    <row r="430" spans="7:12">
      <c r="G430" s="75" t="str">
        <f t="shared" si="14"/>
        <v>490ĐăkĐoa</v>
      </c>
      <c r="H430" s="76" t="s">
        <v>2163</v>
      </c>
      <c r="I430" s="76" t="s">
        <v>2164</v>
      </c>
      <c r="J430" s="77" t="str">
        <f t="shared" si="13"/>
        <v>10045TốtĐộng</v>
      </c>
      <c r="K430" s="77" t="s">
        <v>2165</v>
      </c>
      <c r="L430" s="77" t="s">
        <v>2166</v>
      </c>
    </row>
    <row r="431" spans="7:12">
      <c r="G431" s="75" t="str">
        <f t="shared" si="14"/>
        <v>490ChưPăh</v>
      </c>
      <c r="H431" s="76" t="s">
        <v>2167</v>
      </c>
      <c r="I431" s="76" t="s">
        <v>2168</v>
      </c>
      <c r="J431" s="77" t="str">
        <f t="shared" si="13"/>
        <v>10045HợpĐồng</v>
      </c>
      <c r="K431" s="77" t="s">
        <v>2169</v>
      </c>
      <c r="L431" s="77" t="s">
        <v>2170</v>
      </c>
    </row>
    <row r="432" spans="7:12">
      <c r="G432" s="75" t="str">
        <f t="shared" si="14"/>
        <v>490IaGrai</v>
      </c>
      <c r="H432" s="76" t="s">
        <v>2171</v>
      </c>
      <c r="I432" s="76" t="s">
        <v>2172</v>
      </c>
      <c r="J432" s="77" t="str">
        <f t="shared" si="13"/>
        <v>10045HoàngVănThụ</v>
      </c>
      <c r="K432" s="77" t="s">
        <v>2173</v>
      </c>
      <c r="L432" s="77" t="s">
        <v>2174</v>
      </c>
    </row>
    <row r="433" spans="7:12">
      <c r="G433" s="75" t="str">
        <f t="shared" si="14"/>
        <v>490AnKhê</v>
      </c>
      <c r="H433" s="76" t="s">
        <v>2175</v>
      </c>
      <c r="I433" s="76" t="s">
        <v>2176</v>
      </c>
      <c r="J433" s="77" t="str">
        <f t="shared" si="13"/>
        <v>10045HoàngDiệu</v>
      </c>
      <c r="K433" s="77" t="s">
        <v>2177</v>
      </c>
      <c r="L433" s="77" t="s">
        <v>2178</v>
      </c>
    </row>
    <row r="434" spans="7:12">
      <c r="G434" s="75" t="str">
        <f t="shared" si="14"/>
        <v>490KôngChro</v>
      </c>
      <c r="H434" s="76" t="s">
        <v>2179</v>
      </c>
      <c r="I434" s="76" t="s">
        <v>2180</v>
      </c>
      <c r="J434" s="77" t="str">
        <f t="shared" si="13"/>
        <v>10045HữuVăn</v>
      </c>
      <c r="K434" s="77" t="s">
        <v>2181</v>
      </c>
      <c r="L434" s="77" t="s">
        <v>2182</v>
      </c>
    </row>
    <row r="435" spans="7:12">
      <c r="G435" s="75" t="str">
        <f t="shared" si="14"/>
        <v>490ĐứcCơ</v>
      </c>
      <c r="H435" s="76" t="s">
        <v>2183</v>
      </c>
      <c r="I435" s="76" t="s">
        <v>2184</v>
      </c>
      <c r="J435" s="77" t="str">
        <f t="shared" si="13"/>
        <v>10045QuảngBị</v>
      </c>
      <c r="K435" s="77" t="s">
        <v>2185</v>
      </c>
      <c r="L435" s="77" t="s">
        <v>2186</v>
      </c>
    </row>
    <row r="436" spans="7:12">
      <c r="G436" s="75" t="str">
        <f t="shared" si="14"/>
        <v>490ChưPrông</v>
      </c>
      <c r="H436" s="76" t="s">
        <v>2187</v>
      </c>
      <c r="I436" s="76" t="s">
        <v>2188</v>
      </c>
      <c r="J436" s="77" t="str">
        <f t="shared" si="13"/>
        <v>10045MỹLương</v>
      </c>
      <c r="K436" s="77" t="s">
        <v>2189</v>
      </c>
      <c r="L436" s="77" t="s">
        <v>2190</v>
      </c>
    </row>
    <row r="437" spans="7:12">
      <c r="G437" s="75" t="str">
        <f t="shared" si="14"/>
        <v>490ChưSê</v>
      </c>
      <c r="H437" s="76" t="s">
        <v>2191</v>
      </c>
      <c r="I437" s="76" t="s">
        <v>2192</v>
      </c>
      <c r="J437" s="77" t="str">
        <f t="shared" si="13"/>
        <v>10045ThượngVực</v>
      </c>
      <c r="K437" s="77" t="s">
        <v>2193</v>
      </c>
      <c r="L437" s="77" t="s">
        <v>2194</v>
      </c>
    </row>
    <row r="438" spans="7:12">
      <c r="G438" s="75" t="str">
        <f t="shared" si="14"/>
        <v>490AyunPa</v>
      </c>
      <c r="H438" s="76" t="s">
        <v>2195</v>
      </c>
      <c r="I438" s="76" t="s">
        <v>2196</v>
      </c>
      <c r="J438" s="77" t="str">
        <f t="shared" si="13"/>
        <v>10045TrầnPhú</v>
      </c>
      <c r="K438" s="77" t="s">
        <v>2197</v>
      </c>
      <c r="L438" s="77" t="s">
        <v>1291</v>
      </c>
    </row>
    <row r="439" spans="7:12">
      <c r="G439" s="75" t="str">
        <f t="shared" si="14"/>
        <v>490KrôngPa</v>
      </c>
      <c r="H439" s="76" t="s">
        <v>2198</v>
      </c>
      <c r="I439" s="76" t="s">
        <v>2199</v>
      </c>
      <c r="J439" s="77" t="str">
        <f t="shared" si="13"/>
        <v>10045HồngPhong</v>
      </c>
      <c r="K439" s="77" t="s">
        <v>2200</v>
      </c>
      <c r="L439" s="77" t="s">
        <v>2201</v>
      </c>
    </row>
    <row r="440" spans="7:12">
      <c r="G440" s="75" t="str">
        <f t="shared" si="14"/>
        <v>490PhúThiện</v>
      </c>
      <c r="H440" s="76" t="s">
        <v>2202</v>
      </c>
      <c r="I440" s="76" t="s">
        <v>2203</v>
      </c>
      <c r="J440" s="77" t="str">
        <f t="shared" si="13"/>
        <v>10045ĐồngPhú</v>
      </c>
      <c r="K440" s="77" t="s">
        <v>2204</v>
      </c>
      <c r="L440" s="77" t="s">
        <v>2205</v>
      </c>
    </row>
    <row r="441" spans="7:12">
      <c r="G441" s="75" t="str">
        <f t="shared" si="14"/>
        <v>490MangYang</v>
      </c>
      <c r="H441" s="76" t="s">
        <v>2206</v>
      </c>
      <c r="I441" s="76" t="s">
        <v>2207</v>
      </c>
      <c r="J441" s="77" t="str">
        <f t="shared" si="13"/>
        <v>10045VănVõ</v>
      </c>
      <c r="K441" s="77" t="s">
        <v>2208</v>
      </c>
      <c r="L441" s="77" t="s">
        <v>2209</v>
      </c>
    </row>
    <row r="442" spans="7:12">
      <c r="G442" s="75" t="str">
        <f t="shared" si="14"/>
        <v>490ĐăkPơ</v>
      </c>
      <c r="H442" s="76" t="s">
        <v>2210</v>
      </c>
      <c r="I442" s="76" t="s">
        <v>2211</v>
      </c>
      <c r="J442" s="77" t="str">
        <f t="shared" si="13"/>
        <v>10045ĐồngLạc</v>
      </c>
      <c r="K442" s="77" t="s">
        <v>2212</v>
      </c>
      <c r="L442" s="77" t="s">
        <v>2213</v>
      </c>
    </row>
    <row r="443" spans="7:12">
      <c r="G443" s="75" t="str">
        <f t="shared" si="14"/>
        <v>490IaPa</v>
      </c>
      <c r="H443" s="76" t="s">
        <v>2214</v>
      </c>
      <c r="I443" s="76" t="s">
        <v>2215</v>
      </c>
      <c r="J443" s="77" t="str">
        <f t="shared" si="13"/>
        <v>10045HòaChính</v>
      </c>
      <c r="K443" s="77" t="s">
        <v>2216</v>
      </c>
      <c r="L443" s="77" t="s">
        <v>2217</v>
      </c>
    </row>
    <row r="444" spans="7:12">
      <c r="G444" s="75" t="str">
        <f t="shared" si="14"/>
        <v>5001</v>
      </c>
      <c r="H444" s="76" t="s">
        <v>2218</v>
      </c>
      <c r="I444" s="76" t="s">
        <v>2219</v>
      </c>
      <c r="J444" s="77" t="str">
        <f t="shared" si="13"/>
        <v>10045PhúNamAn</v>
      </c>
      <c r="K444" s="77" t="s">
        <v>2220</v>
      </c>
      <c r="L444" s="77" t="s">
        <v>2221</v>
      </c>
    </row>
    <row r="445" spans="7:12">
      <c r="G445" s="75" t="str">
        <f t="shared" si="14"/>
        <v>5002</v>
      </c>
      <c r="H445" s="76" t="s">
        <v>2222</v>
      </c>
      <c r="I445" s="76" t="s">
        <v>2223</v>
      </c>
      <c r="J445" s="77" t="str">
        <f t="shared" si="13"/>
        <v>10047KimBài</v>
      </c>
      <c r="K445" s="77" t="s">
        <v>2224</v>
      </c>
      <c r="L445" s="77" t="s">
        <v>2225</v>
      </c>
    </row>
    <row r="446" spans="7:12">
      <c r="G446" s="75" t="str">
        <f t="shared" si="14"/>
        <v>5003</v>
      </c>
      <c r="H446" s="76" t="s">
        <v>2226</v>
      </c>
      <c r="I446" s="76" t="s">
        <v>2227</v>
      </c>
      <c r="J446" s="77" t="str">
        <f t="shared" si="13"/>
        <v>10047BiênGiang</v>
      </c>
      <c r="K446" s="77" t="s">
        <v>2228</v>
      </c>
      <c r="L446" s="77" t="s">
        <v>1489</v>
      </c>
    </row>
    <row r="447" spans="7:12">
      <c r="G447" s="75" t="str">
        <f t="shared" si="14"/>
        <v>5004</v>
      </c>
      <c r="H447" s="76" t="s">
        <v>2229</v>
      </c>
      <c r="I447" s="76" t="s">
        <v>2230</v>
      </c>
      <c r="J447" s="77" t="str">
        <f t="shared" si="13"/>
        <v>10047ĐồngMai</v>
      </c>
      <c r="K447" s="77" t="s">
        <v>2231</v>
      </c>
      <c r="L447" s="77" t="s">
        <v>1497</v>
      </c>
    </row>
    <row r="448" spans="7:12">
      <c r="G448" s="75" t="str">
        <f t="shared" si="14"/>
        <v>5005</v>
      </c>
      <c r="H448" s="76" t="s">
        <v>2232</v>
      </c>
      <c r="I448" s="76" t="s">
        <v>2233</v>
      </c>
      <c r="J448" s="77" t="str">
        <f t="shared" si="13"/>
        <v>10047CựKhê</v>
      </c>
      <c r="K448" s="77" t="s">
        <v>2234</v>
      </c>
      <c r="L448" s="77" t="s">
        <v>2235</v>
      </c>
    </row>
    <row r="449" spans="7:12">
      <c r="G449" s="75" t="str">
        <f t="shared" si="14"/>
        <v>5006</v>
      </c>
      <c r="H449" s="76" t="s">
        <v>2236</v>
      </c>
      <c r="I449" s="76" t="s">
        <v>2237</v>
      </c>
      <c r="J449" s="77" t="str">
        <f t="shared" si="13"/>
        <v>10047BíchHòa</v>
      </c>
      <c r="K449" s="77" t="s">
        <v>2238</v>
      </c>
      <c r="L449" s="77" t="s">
        <v>2239</v>
      </c>
    </row>
    <row r="450" spans="7:12">
      <c r="G450" s="75" t="str">
        <f t="shared" si="14"/>
        <v>5007</v>
      </c>
      <c r="H450" s="76" t="s">
        <v>2240</v>
      </c>
      <c r="I450" s="76" t="s">
        <v>2241</v>
      </c>
      <c r="J450" s="77" t="str">
        <f t="shared" ref="J450:J513" si="15">SUBSTITUTE(LEFT(K450,5)&amp;MID(L450,IF(ISERROR(SEARCH("Thị trấn",L450)),IF(ISERROR(SEARCH("Phường",L450)),4,8),10),100)," ","")</f>
        <v>10047CaoViên</v>
      </c>
      <c r="K450" s="77" t="s">
        <v>2242</v>
      </c>
      <c r="L450" s="77" t="s">
        <v>2243</v>
      </c>
    </row>
    <row r="451" spans="7:12">
      <c r="G451" s="75" t="str">
        <f t="shared" ref="G451:G514" si="16">SUBSTITUTE(LEFT(H451,3)&amp;MID(I451,IF(ISERROR(SEARCH("Thành Phố",I451)),IF(ISERROR(SEARCH("Quận",I451)),IF(ISERROR(SEARCH("Huyện",I451)),8,7),6),10),100)," ","")</f>
        <v>5008</v>
      </c>
      <c r="H451" s="76" t="s">
        <v>2244</v>
      </c>
      <c r="I451" s="76" t="s">
        <v>2245</v>
      </c>
      <c r="J451" s="77" t="str">
        <f t="shared" si="15"/>
        <v>10047MỹHưng</v>
      </c>
      <c r="K451" s="77" t="s">
        <v>2246</v>
      </c>
      <c r="L451" s="77" t="s">
        <v>2247</v>
      </c>
    </row>
    <row r="452" spans="7:12">
      <c r="G452" s="75" t="str">
        <f t="shared" si="16"/>
        <v>5009</v>
      </c>
      <c r="H452" s="76" t="s">
        <v>2248</v>
      </c>
      <c r="I452" s="76" t="s">
        <v>2249</v>
      </c>
      <c r="J452" s="77" t="str">
        <f t="shared" si="15"/>
        <v>10047BìnhMinh</v>
      </c>
      <c r="K452" s="77" t="s">
        <v>2250</v>
      </c>
      <c r="L452" s="77" t="s">
        <v>2251</v>
      </c>
    </row>
    <row r="453" spans="7:12">
      <c r="G453" s="75" t="str">
        <f t="shared" si="16"/>
        <v>50010</v>
      </c>
      <c r="H453" s="76" t="s">
        <v>2252</v>
      </c>
      <c r="I453" s="76" t="s">
        <v>2253</v>
      </c>
      <c r="J453" s="77" t="str">
        <f t="shared" si="15"/>
        <v>10047TamHưng</v>
      </c>
      <c r="K453" s="77" t="s">
        <v>2254</v>
      </c>
      <c r="L453" s="77" t="s">
        <v>2255</v>
      </c>
    </row>
    <row r="454" spans="7:12">
      <c r="G454" s="75" t="str">
        <f t="shared" si="16"/>
        <v>50011</v>
      </c>
      <c r="H454" s="76" t="s">
        <v>2256</v>
      </c>
      <c r="I454" s="76" t="s">
        <v>2257</v>
      </c>
      <c r="J454" s="77" t="str">
        <f t="shared" si="15"/>
        <v>10047ThanhCao</v>
      </c>
      <c r="K454" s="77" t="s">
        <v>2258</v>
      </c>
      <c r="L454" s="77" t="s">
        <v>2259</v>
      </c>
    </row>
    <row r="455" spans="7:12">
      <c r="G455" s="75" t="str">
        <f t="shared" si="16"/>
        <v>50012</v>
      </c>
      <c r="H455" s="76" t="s">
        <v>2260</v>
      </c>
      <c r="I455" s="76" t="s">
        <v>2261</v>
      </c>
      <c r="J455" s="77" t="str">
        <f t="shared" si="15"/>
        <v>10047ThanhThùy</v>
      </c>
      <c r="K455" s="77" t="s">
        <v>2262</v>
      </c>
      <c r="L455" s="77" t="s">
        <v>2263</v>
      </c>
    </row>
    <row r="456" spans="7:12">
      <c r="G456" s="75" t="str">
        <f t="shared" si="16"/>
        <v>500GòVấp</v>
      </c>
      <c r="H456" s="76" t="s">
        <v>2264</v>
      </c>
      <c r="I456" s="76" t="s">
        <v>2265</v>
      </c>
      <c r="J456" s="77" t="str">
        <f t="shared" si="15"/>
        <v>10047ThanhMai</v>
      </c>
      <c r="K456" s="77" t="s">
        <v>2266</v>
      </c>
      <c r="L456" s="77" t="s">
        <v>2267</v>
      </c>
    </row>
    <row r="457" spans="7:12">
      <c r="G457" s="75" t="str">
        <f t="shared" si="16"/>
        <v>500TânBình</v>
      </c>
      <c r="H457" s="76" t="s">
        <v>2268</v>
      </c>
      <c r="I457" s="76" t="s">
        <v>2269</v>
      </c>
      <c r="J457" s="77" t="str">
        <f t="shared" si="15"/>
        <v>10047KimAn</v>
      </c>
      <c r="K457" s="77" t="s">
        <v>2270</v>
      </c>
      <c r="L457" s="77" t="s">
        <v>2271</v>
      </c>
    </row>
    <row r="458" spans="7:12">
      <c r="G458" s="75" t="str">
        <f t="shared" si="16"/>
        <v>500BìnhThạnh</v>
      </c>
      <c r="H458" s="76" t="s">
        <v>2272</v>
      </c>
      <c r="I458" s="76" t="s">
        <v>2273</v>
      </c>
      <c r="J458" s="77" t="str">
        <f t="shared" si="15"/>
        <v>10047KimThư</v>
      </c>
      <c r="K458" s="77" t="s">
        <v>2274</v>
      </c>
      <c r="L458" s="77" t="s">
        <v>2275</v>
      </c>
    </row>
    <row r="459" spans="7:12">
      <c r="G459" s="75" t="str">
        <f t="shared" si="16"/>
        <v>500PhúNhuận</v>
      </c>
      <c r="H459" s="76" t="s">
        <v>2276</v>
      </c>
      <c r="I459" s="76" t="s">
        <v>2277</v>
      </c>
      <c r="J459" s="77" t="str">
        <f t="shared" si="15"/>
        <v>10047ThanhVăn</v>
      </c>
      <c r="K459" s="77" t="s">
        <v>2278</v>
      </c>
      <c r="L459" s="77" t="s">
        <v>2279</v>
      </c>
    </row>
    <row r="460" spans="7:12">
      <c r="G460" s="75" t="str">
        <f t="shared" si="16"/>
        <v>500ThủĐức</v>
      </c>
      <c r="H460" s="76" t="s">
        <v>2280</v>
      </c>
      <c r="I460" s="76" t="s">
        <v>2281</v>
      </c>
      <c r="J460" s="77" t="str">
        <f t="shared" si="15"/>
        <v>10047ĐỗĐộng</v>
      </c>
      <c r="K460" s="77" t="s">
        <v>2282</v>
      </c>
      <c r="L460" s="77" t="s">
        <v>2283</v>
      </c>
    </row>
    <row r="461" spans="7:12">
      <c r="G461" s="75" t="str">
        <f t="shared" si="16"/>
        <v>500TânPhú</v>
      </c>
      <c r="H461" s="76" t="s">
        <v>2284</v>
      </c>
      <c r="I461" s="76" t="s">
        <v>2285</v>
      </c>
      <c r="J461" s="77" t="str">
        <f t="shared" si="15"/>
        <v>10047TânƯớc</v>
      </c>
      <c r="K461" s="77" t="s">
        <v>2286</v>
      </c>
      <c r="L461" s="77" t="s">
        <v>2287</v>
      </c>
    </row>
    <row r="462" spans="7:12">
      <c r="G462" s="75" t="str">
        <f t="shared" si="16"/>
        <v>500BìnhTân</v>
      </c>
      <c r="H462" s="76" t="s">
        <v>2288</v>
      </c>
      <c r="I462" s="76" t="s">
        <v>2289</v>
      </c>
      <c r="J462" s="77" t="str">
        <f t="shared" si="15"/>
        <v>10047PhươngTrung</v>
      </c>
      <c r="K462" s="77" t="s">
        <v>2290</v>
      </c>
      <c r="L462" s="77" t="s">
        <v>2291</v>
      </c>
    </row>
    <row r="463" spans="7:12">
      <c r="G463" s="75" t="str">
        <f t="shared" si="16"/>
        <v>500BìnhChánh</v>
      </c>
      <c r="H463" s="76" t="s">
        <v>2292</v>
      </c>
      <c r="I463" s="76" t="s">
        <v>2293</v>
      </c>
      <c r="J463" s="77" t="str">
        <f t="shared" si="15"/>
        <v>10047LiênChâu</v>
      </c>
      <c r="K463" s="77" t="s">
        <v>2294</v>
      </c>
      <c r="L463" s="77" t="s">
        <v>2295</v>
      </c>
    </row>
    <row r="464" spans="7:12">
      <c r="G464" s="75" t="str">
        <f t="shared" si="16"/>
        <v>500NhàBè</v>
      </c>
      <c r="H464" s="76" t="s">
        <v>2296</v>
      </c>
      <c r="I464" s="76" t="s">
        <v>2297</v>
      </c>
      <c r="J464" s="77" t="str">
        <f t="shared" si="15"/>
        <v>10047DânHòa</v>
      </c>
      <c r="K464" s="77" t="s">
        <v>2298</v>
      </c>
      <c r="L464" s="77" t="s">
        <v>2299</v>
      </c>
    </row>
    <row r="465" spans="7:12">
      <c r="G465" s="75" t="str">
        <f t="shared" si="16"/>
        <v>500CầnGiờ</v>
      </c>
      <c r="H465" s="76" t="s">
        <v>2300</v>
      </c>
      <c r="I465" s="76" t="s">
        <v>2301</v>
      </c>
      <c r="J465" s="77" t="str">
        <f t="shared" si="15"/>
        <v>10047CaoDương</v>
      </c>
      <c r="K465" s="77" t="s">
        <v>2302</v>
      </c>
      <c r="L465" s="77" t="s">
        <v>2303</v>
      </c>
    </row>
    <row r="466" spans="7:12">
      <c r="G466" s="75" t="str">
        <f t="shared" si="16"/>
        <v>500CủChi</v>
      </c>
      <c r="H466" s="76" t="s">
        <v>2304</v>
      </c>
      <c r="I466" s="76" t="s">
        <v>2305</v>
      </c>
      <c r="J466" s="77" t="str">
        <f t="shared" si="15"/>
        <v>10047XuânDương</v>
      </c>
      <c r="K466" s="77" t="s">
        <v>2306</v>
      </c>
      <c r="L466" s="77" t="s">
        <v>2307</v>
      </c>
    </row>
    <row r="467" spans="7:12">
      <c r="G467" s="75" t="str">
        <f t="shared" si="16"/>
        <v>500HócMôn</v>
      </c>
      <c r="H467" s="76" t="s">
        <v>2308</v>
      </c>
      <c r="I467" s="76" t="s">
        <v>2309</v>
      </c>
      <c r="J467" s="77" t="str">
        <f t="shared" si="15"/>
        <v>10047HồngDương</v>
      </c>
      <c r="K467" s="77" t="s">
        <v>2310</v>
      </c>
      <c r="L467" s="77" t="s">
        <v>2311</v>
      </c>
    </row>
    <row r="468" spans="7:12">
      <c r="G468" s="75" t="str">
        <f t="shared" si="16"/>
        <v>510KonTum</v>
      </c>
      <c r="H468" s="76" t="s">
        <v>2312</v>
      </c>
      <c r="I468" s="76" t="s">
        <v>2313</v>
      </c>
      <c r="J468" s="77" t="str">
        <f t="shared" si="15"/>
        <v>10049ThườngTín</v>
      </c>
      <c r="K468" s="77" t="s">
        <v>2314</v>
      </c>
      <c r="L468" s="77" t="s">
        <v>2315</v>
      </c>
    </row>
    <row r="469" spans="7:12">
      <c r="G469" s="75" t="str">
        <f t="shared" si="16"/>
        <v>510ĐắkGlei</v>
      </c>
      <c r="H469" s="76" t="s">
        <v>2316</v>
      </c>
      <c r="I469" s="76" t="s">
        <v>2317</v>
      </c>
      <c r="J469" s="77" t="str">
        <f t="shared" si="15"/>
        <v>10049KhánhHà</v>
      </c>
      <c r="K469" s="77" t="s">
        <v>2318</v>
      </c>
      <c r="L469" s="77" t="s">
        <v>2319</v>
      </c>
    </row>
    <row r="470" spans="7:12">
      <c r="G470" s="75" t="str">
        <f t="shared" si="16"/>
        <v>510NgọcHồi</v>
      </c>
      <c r="H470" s="76" t="s">
        <v>2320</v>
      </c>
      <c r="I470" s="76" t="s">
        <v>2321</v>
      </c>
      <c r="J470" s="77" t="str">
        <f t="shared" si="15"/>
        <v>10049DuyênThái</v>
      </c>
      <c r="K470" s="77" t="s">
        <v>2322</v>
      </c>
      <c r="L470" s="77" t="s">
        <v>2323</v>
      </c>
    </row>
    <row r="471" spans="7:12">
      <c r="G471" s="75" t="str">
        <f t="shared" si="16"/>
        <v>510ĐắkTô</v>
      </c>
      <c r="H471" s="76" t="s">
        <v>2324</v>
      </c>
      <c r="I471" s="76" t="s">
        <v>2325</v>
      </c>
      <c r="J471" s="77" t="str">
        <f t="shared" si="15"/>
        <v>10049NhịKhê</v>
      </c>
      <c r="K471" s="77" t="s">
        <v>2326</v>
      </c>
      <c r="L471" s="77" t="s">
        <v>2327</v>
      </c>
    </row>
    <row r="472" spans="7:12">
      <c r="G472" s="75" t="str">
        <f t="shared" si="16"/>
        <v>510KonPlông</v>
      </c>
      <c r="H472" s="76" t="s">
        <v>2328</v>
      </c>
      <c r="I472" s="76" t="s">
        <v>2329</v>
      </c>
      <c r="J472" s="77" t="str">
        <f t="shared" si="15"/>
        <v>10049HòaBình</v>
      </c>
      <c r="K472" s="77" t="s">
        <v>2330</v>
      </c>
      <c r="L472" s="77" t="s">
        <v>2331</v>
      </c>
    </row>
    <row r="473" spans="7:12">
      <c r="G473" s="75" t="str">
        <f t="shared" si="16"/>
        <v>510ĐắkHà</v>
      </c>
      <c r="H473" s="76" t="s">
        <v>2332</v>
      </c>
      <c r="I473" s="76" t="s">
        <v>2333</v>
      </c>
      <c r="J473" s="77" t="str">
        <f t="shared" si="15"/>
        <v>10049VănBình</v>
      </c>
      <c r="K473" s="77" t="s">
        <v>2334</v>
      </c>
      <c r="L473" s="77" t="s">
        <v>2335</v>
      </c>
    </row>
    <row r="474" spans="7:12">
      <c r="G474" s="75" t="str">
        <f t="shared" si="16"/>
        <v>510SaThầy</v>
      </c>
      <c r="H474" s="76" t="s">
        <v>2336</v>
      </c>
      <c r="I474" s="76" t="s">
        <v>2337</v>
      </c>
      <c r="J474" s="77" t="str">
        <f t="shared" si="15"/>
        <v>10049VânTảo</v>
      </c>
      <c r="K474" s="77" t="s">
        <v>2338</v>
      </c>
      <c r="L474" s="77" t="s">
        <v>2339</v>
      </c>
    </row>
    <row r="475" spans="7:12">
      <c r="G475" s="75" t="str">
        <f t="shared" si="16"/>
        <v>510TuRơMông</v>
      </c>
      <c r="H475" s="76" t="s">
        <v>2340</v>
      </c>
      <c r="I475" s="76" t="s">
        <v>2341</v>
      </c>
      <c r="J475" s="77" t="str">
        <f t="shared" si="15"/>
        <v>10049HồngVân</v>
      </c>
      <c r="K475" s="77" t="s">
        <v>2342</v>
      </c>
      <c r="L475" s="77" t="s">
        <v>2343</v>
      </c>
    </row>
    <row r="476" spans="7:12">
      <c r="G476" s="75" t="str">
        <f t="shared" si="16"/>
        <v>510KonRẫy</v>
      </c>
      <c r="H476" s="76" t="s">
        <v>2344</v>
      </c>
      <c r="I476" s="76" t="s">
        <v>2345</v>
      </c>
      <c r="J476" s="77" t="str">
        <f t="shared" si="15"/>
        <v>10049HiềnGiang</v>
      </c>
      <c r="K476" s="77" t="s">
        <v>2346</v>
      </c>
      <c r="L476" s="77" t="s">
        <v>2347</v>
      </c>
    </row>
    <row r="477" spans="7:12">
      <c r="G477" s="75" t="str">
        <f t="shared" si="16"/>
        <v>520BuônMaThuột</v>
      </c>
      <c r="H477" s="76" t="s">
        <v>2348</v>
      </c>
      <c r="I477" s="76" t="s">
        <v>2349</v>
      </c>
      <c r="J477" s="77" t="str">
        <f t="shared" si="15"/>
        <v>10049LiênPhương</v>
      </c>
      <c r="K477" s="77" t="s">
        <v>2350</v>
      </c>
      <c r="L477" s="77" t="s">
        <v>2351</v>
      </c>
    </row>
    <row r="478" spans="7:12">
      <c r="G478" s="75" t="str">
        <f t="shared" si="16"/>
        <v>520Eah''leo</v>
      </c>
      <c r="H478" s="76" t="s">
        <v>2352</v>
      </c>
      <c r="I478" s="76" t="s">
        <v>2353</v>
      </c>
      <c r="J478" s="77" t="str">
        <f t="shared" si="15"/>
        <v>10049VănPhú</v>
      </c>
      <c r="K478" s="77" t="s">
        <v>2354</v>
      </c>
      <c r="L478" s="77" t="s">
        <v>2355</v>
      </c>
    </row>
    <row r="479" spans="7:12">
      <c r="G479" s="75" t="str">
        <f t="shared" si="16"/>
        <v>520EaSúp</v>
      </c>
      <c r="H479" s="76" t="s">
        <v>2356</v>
      </c>
      <c r="I479" s="76" t="s">
        <v>2357</v>
      </c>
      <c r="J479" s="77" t="str">
        <f t="shared" si="15"/>
        <v>10049TựNhiên</v>
      </c>
      <c r="K479" s="77" t="s">
        <v>2358</v>
      </c>
      <c r="L479" s="77" t="s">
        <v>2359</v>
      </c>
    </row>
    <row r="480" spans="7:12">
      <c r="G480" s="75" t="str">
        <f t="shared" si="16"/>
        <v>520KrôngNăng</v>
      </c>
      <c r="H480" s="76" t="s">
        <v>2360</v>
      </c>
      <c r="I480" s="76" t="s">
        <v>2361</v>
      </c>
      <c r="J480" s="77" t="str">
        <f t="shared" si="15"/>
        <v>10049ThưPhú</v>
      </c>
      <c r="K480" s="77" t="s">
        <v>2362</v>
      </c>
      <c r="L480" s="77" t="s">
        <v>2363</v>
      </c>
    </row>
    <row r="481" spans="7:12">
      <c r="G481" s="75" t="str">
        <f t="shared" si="16"/>
        <v>520KrôngBúk</v>
      </c>
      <c r="H481" s="76" t="s">
        <v>2364</v>
      </c>
      <c r="I481" s="76" t="s">
        <v>2365</v>
      </c>
      <c r="J481" s="77" t="str">
        <f t="shared" si="15"/>
        <v>10049TiềnPhong</v>
      </c>
      <c r="K481" s="77" t="s">
        <v>2366</v>
      </c>
      <c r="L481" s="77" t="s">
        <v>2367</v>
      </c>
    </row>
    <row r="482" spans="7:12">
      <c r="G482" s="75" t="str">
        <f t="shared" si="16"/>
        <v>520BuônĐôn</v>
      </c>
      <c r="H482" s="76" t="s">
        <v>2368</v>
      </c>
      <c r="I482" s="76" t="s">
        <v>2369</v>
      </c>
      <c r="J482" s="77" t="str">
        <f t="shared" si="15"/>
        <v>10049HàHồi</v>
      </c>
      <c r="K482" s="77" t="s">
        <v>2370</v>
      </c>
      <c r="L482" s="77" t="s">
        <v>2371</v>
      </c>
    </row>
    <row r="483" spans="7:12">
      <c r="G483" s="75" t="str">
        <f t="shared" si="16"/>
        <v>520CưM''gar</v>
      </c>
      <c r="H483" s="76" t="s">
        <v>2372</v>
      </c>
      <c r="I483" s="76" t="s">
        <v>2373</v>
      </c>
      <c r="J483" s="77" t="str">
        <f t="shared" si="15"/>
        <v>10049NguyễnTrãi</v>
      </c>
      <c r="K483" s="77" t="s">
        <v>2374</v>
      </c>
      <c r="L483" s="77" t="s">
        <v>2375</v>
      </c>
    </row>
    <row r="484" spans="7:12">
      <c r="G484" s="75" t="str">
        <f t="shared" si="16"/>
        <v>520EaKar</v>
      </c>
      <c r="H484" s="76" t="s">
        <v>2376</v>
      </c>
      <c r="I484" s="76" t="s">
        <v>2377</v>
      </c>
      <c r="J484" s="77" t="str">
        <f t="shared" si="15"/>
        <v>10049ChươngDương</v>
      </c>
      <c r="K484" s="77" t="s">
        <v>2378</v>
      </c>
      <c r="L484" s="77" t="s">
        <v>2379</v>
      </c>
    </row>
    <row r="485" spans="7:12">
      <c r="G485" s="75" t="str">
        <f t="shared" si="16"/>
        <v>520M''drắk</v>
      </c>
      <c r="H485" s="76" t="s">
        <v>2380</v>
      </c>
      <c r="I485" s="76" t="s">
        <v>2381</v>
      </c>
      <c r="J485" s="77" t="str">
        <f t="shared" si="15"/>
        <v>10049TânMinh</v>
      </c>
      <c r="K485" s="77" t="s">
        <v>2382</v>
      </c>
      <c r="L485" s="77" t="s">
        <v>961</v>
      </c>
    </row>
    <row r="486" spans="7:12">
      <c r="G486" s="75" t="str">
        <f t="shared" si="16"/>
        <v>520KrôngPắk</v>
      </c>
      <c r="H486" s="76" t="s">
        <v>2383</v>
      </c>
      <c r="I486" s="76" t="s">
        <v>2384</v>
      </c>
      <c r="J486" s="77" t="str">
        <f t="shared" si="15"/>
        <v>10049QuấtĐộng</v>
      </c>
      <c r="K486" s="77" t="s">
        <v>2385</v>
      </c>
      <c r="L486" s="77" t="s">
        <v>2386</v>
      </c>
    </row>
    <row r="487" spans="7:12">
      <c r="G487" s="75" t="str">
        <f t="shared" si="16"/>
        <v>520CưKuin</v>
      </c>
      <c r="H487" s="76" t="s">
        <v>2387</v>
      </c>
      <c r="I487" s="76" t="s">
        <v>2388</v>
      </c>
      <c r="J487" s="77" t="str">
        <f t="shared" si="15"/>
        <v>10049ThắngLợi</v>
      </c>
      <c r="K487" s="77" t="s">
        <v>2389</v>
      </c>
      <c r="L487" s="77" t="s">
        <v>2390</v>
      </c>
    </row>
    <row r="488" spans="7:12">
      <c r="G488" s="75" t="str">
        <f t="shared" si="16"/>
        <v>520KrôngAna</v>
      </c>
      <c r="H488" s="76" t="s">
        <v>2391</v>
      </c>
      <c r="I488" s="76" t="s">
        <v>2392</v>
      </c>
      <c r="J488" s="77" t="str">
        <f t="shared" si="15"/>
        <v>10049LêLợi</v>
      </c>
      <c r="K488" s="77" t="s">
        <v>2393</v>
      </c>
      <c r="L488" s="77" t="s">
        <v>2394</v>
      </c>
    </row>
    <row r="489" spans="7:12">
      <c r="G489" s="75" t="str">
        <f t="shared" si="16"/>
        <v>520KrôngBông</v>
      </c>
      <c r="H489" s="76" t="s">
        <v>2395</v>
      </c>
      <c r="I489" s="76" t="s">
        <v>2396</v>
      </c>
      <c r="J489" s="77" t="str">
        <f t="shared" si="15"/>
        <v>10049DũngTiến</v>
      </c>
      <c r="K489" s="77" t="s">
        <v>2397</v>
      </c>
      <c r="L489" s="77" t="s">
        <v>2398</v>
      </c>
    </row>
    <row r="490" spans="7:12">
      <c r="G490" s="75" t="str">
        <f t="shared" si="16"/>
        <v>520Lăk</v>
      </c>
      <c r="H490" s="76" t="s">
        <v>2399</v>
      </c>
      <c r="I490" s="76" t="s">
        <v>2400</v>
      </c>
      <c r="J490" s="77" t="str">
        <f t="shared" si="15"/>
        <v>10049NghiêmXuyên</v>
      </c>
      <c r="K490" s="77" t="s">
        <v>2401</v>
      </c>
      <c r="L490" s="77" t="s">
        <v>2402</v>
      </c>
    </row>
    <row r="491" spans="7:12">
      <c r="G491" s="75" t="str">
        <f t="shared" si="16"/>
        <v>520BuônHồ</v>
      </c>
      <c r="H491" s="76" t="s">
        <v>2403</v>
      </c>
      <c r="I491" s="76" t="s">
        <v>2404</v>
      </c>
      <c r="J491" s="77" t="str">
        <f t="shared" si="15"/>
        <v>10049TôHiệu</v>
      </c>
      <c r="K491" s="77" t="s">
        <v>2405</v>
      </c>
      <c r="L491" s="77" t="s">
        <v>2406</v>
      </c>
    </row>
    <row r="492" spans="7:12">
      <c r="G492" s="75" t="str">
        <f t="shared" si="16"/>
        <v>530GiaNghĩa</v>
      </c>
      <c r="H492" s="76" t="s">
        <v>2407</v>
      </c>
      <c r="I492" s="76" t="s">
        <v>2408</v>
      </c>
      <c r="J492" s="77" t="str">
        <f t="shared" si="15"/>
        <v>10049ThốngNhất</v>
      </c>
      <c r="K492" s="77" t="s">
        <v>2409</v>
      </c>
      <c r="L492" s="77" t="s">
        <v>2410</v>
      </c>
    </row>
    <row r="493" spans="7:12">
      <c r="G493" s="75" t="str">
        <f t="shared" si="16"/>
        <v>530ĐắkMil</v>
      </c>
      <c r="H493" s="76" t="s">
        <v>2411</v>
      </c>
      <c r="I493" s="76" t="s">
        <v>2412</v>
      </c>
      <c r="J493" s="77" t="str">
        <f t="shared" si="15"/>
        <v>10049VănTự</v>
      </c>
      <c r="K493" s="77" t="s">
        <v>2413</v>
      </c>
      <c r="L493" s="77" t="s">
        <v>2414</v>
      </c>
    </row>
    <row r="494" spans="7:12">
      <c r="G494" s="75" t="str">
        <f t="shared" si="16"/>
        <v>530KrôngNô</v>
      </c>
      <c r="H494" s="76" t="s">
        <v>2415</v>
      </c>
      <c r="I494" s="76" t="s">
        <v>2416</v>
      </c>
      <c r="J494" s="77" t="str">
        <f t="shared" si="15"/>
        <v>10049VạnĐiểm</v>
      </c>
      <c r="K494" s="77" t="s">
        <v>2417</v>
      </c>
      <c r="L494" s="77" t="s">
        <v>2418</v>
      </c>
    </row>
    <row r="495" spans="7:12">
      <c r="G495" s="75" t="str">
        <f t="shared" si="16"/>
        <v>530ĐắkSong</v>
      </c>
      <c r="H495" s="76" t="s">
        <v>2419</v>
      </c>
      <c r="I495" s="76" t="s">
        <v>2420</v>
      </c>
      <c r="J495" s="77" t="str">
        <f t="shared" si="15"/>
        <v>10049MinhCường</v>
      </c>
      <c r="K495" s="77" t="s">
        <v>2421</v>
      </c>
      <c r="L495" s="77" t="s">
        <v>2422</v>
      </c>
    </row>
    <row r="496" spans="7:12">
      <c r="G496" s="75" t="str">
        <f t="shared" si="16"/>
        <v>530ĐắkR''lấp</v>
      </c>
      <c r="H496" s="76" t="s">
        <v>2423</v>
      </c>
      <c r="I496" s="76" t="s">
        <v>2424</v>
      </c>
      <c r="J496" s="77" t="str">
        <f t="shared" si="15"/>
        <v>10049NinhSở</v>
      </c>
      <c r="K496" s="77" t="s">
        <v>2425</v>
      </c>
      <c r="L496" s="77" t="s">
        <v>2426</v>
      </c>
    </row>
    <row r="497" spans="7:12">
      <c r="G497" s="75" t="str">
        <f t="shared" si="16"/>
        <v>530ĐắkGlong</v>
      </c>
      <c r="H497" s="76" t="s">
        <v>2427</v>
      </c>
      <c r="I497" s="76" t="s">
        <v>2428</v>
      </c>
      <c r="J497" s="77" t="str">
        <f t="shared" si="15"/>
        <v>10051TếTiêu</v>
      </c>
      <c r="K497" s="77" t="s">
        <v>2429</v>
      </c>
      <c r="L497" s="77" t="s">
        <v>2430</v>
      </c>
    </row>
    <row r="498" spans="7:12">
      <c r="G498" s="75" t="str">
        <f t="shared" si="16"/>
        <v>530CưJút</v>
      </c>
      <c r="H498" s="76" t="s">
        <v>2431</v>
      </c>
      <c r="I498" s="76" t="s">
        <v>2432</v>
      </c>
      <c r="J498" s="77" t="str">
        <f t="shared" si="15"/>
        <v>10051ĐồngTâm</v>
      </c>
      <c r="K498" s="77" t="s">
        <v>2433</v>
      </c>
      <c r="L498" s="77" t="s">
        <v>2434</v>
      </c>
    </row>
    <row r="499" spans="7:12">
      <c r="G499" s="75" t="str">
        <f t="shared" si="16"/>
        <v>530TuyĐức</v>
      </c>
      <c r="H499" s="76" t="s">
        <v>2435</v>
      </c>
      <c r="I499" s="76" t="s">
        <v>2436</v>
      </c>
      <c r="J499" s="77" t="str">
        <f t="shared" si="15"/>
        <v>10051ThượngLâm</v>
      </c>
      <c r="K499" s="77" t="s">
        <v>2437</v>
      </c>
      <c r="L499" s="77" t="s">
        <v>2438</v>
      </c>
    </row>
    <row r="500" spans="7:12">
      <c r="G500" s="75" t="str">
        <f t="shared" si="16"/>
        <v>540ĐàLạt</v>
      </c>
      <c r="H500" s="76" t="s">
        <v>2439</v>
      </c>
      <c r="I500" s="76" t="s">
        <v>2440</v>
      </c>
      <c r="J500" s="77" t="str">
        <f t="shared" si="15"/>
        <v>10051TuyLai</v>
      </c>
      <c r="K500" s="77" t="s">
        <v>2441</v>
      </c>
      <c r="L500" s="77" t="s">
        <v>2442</v>
      </c>
    </row>
    <row r="501" spans="7:12">
      <c r="G501" s="75" t="str">
        <f t="shared" si="16"/>
        <v>540BảoLộc</v>
      </c>
      <c r="H501" s="76" t="s">
        <v>2443</v>
      </c>
      <c r="I501" s="76" t="s">
        <v>2444</v>
      </c>
      <c r="J501" s="77" t="str">
        <f t="shared" si="15"/>
        <v>10051PhúcLâm</v>
      </c>
      <c r="K501" s="77" t="s">
        <v>2445</v>
      </c>
      <c r="L501" s="77" t="s">
        <v>2446</v>
      </c>
    </row>
    <row r="502" spans="7:12">
      <c r="G502" s="75" t="str">
        <f t="shared" si="16"/>
        <v>540LạcDương</v>
      </c>
      <c r="H502" s="76" t="s">
        <v>2447</v>
      </c>
      <c r="I502" s="76" t="s">
        <v>2448</v>
      </c>
      <c r="J502" s="77" t="str">
        <f t="shared" si="15"/>
        <v>10051MỹThành</v>
      </c>
      <c r="K502" s="77" t="s">
        <v>2449</v>
      </c>
      <c r="L502" s="77" t="s">
        <v>2450</v>
      </c>
    </row>
    <row r="503" spans="7:12">
      <c r="G503" s="75" t="str">
        <f t="shared" si="16"/>
        <v>540ĐơnDương</v>
      </c>
      <c r="H503" s="76" t="s">
        <v>2451</v>
      </c>
      <c r="I503" s="76" t="s">
        <v>2452</v>
      </c>
      <c r="J503" s="77" t="str">
        <f t="shared" si="15"/>
        <v>10051BộtXuyên</v>
      </c>
      <c r="K503" s="77" t="s">
        <v>2453</v>
      </c>
      <c r="L503" s="77" t="s">
        <v>2454</v>
      </c>
    </row>
    <row r="504" spans="7:12">
      <c r="G504" s="75" t="str">
        <f t="shared" si="16"/>
        <v>540ĐứcTrọng</v>
      </c>
      <c r="H504" s="76" t="s">
        <v>2455</v>
      </c>
      <c r="I504" s="76" t="s">
        <v>2456</v>
      </c>
      <c r="J504" s="77" t="str">
        <f t="shared" si="15"/>
        <v>10051AnMỹ</v>
      </c>
      <c r="K504" s="77" t="s">
        <v>2457</v>
      </c>
      <c r="L504" s="77" t="s">
        <v>2458</v>
      </c>
    </row>
    <row r="505" spans="7:12">
      <c r="G505" s="75" t="str">
        <f t="shared" si="16"/>
        <v>540LâmHà</v>
      </c>
      <c r="H505" s="76" t="s">
        <v>2459</v>
      </c>
      <c r="I505" s="76" t="s">
        <v>2460</v>
      </c>
      <c r="J505" s="77" t="str">
        <f t="shared" si="15"/>
        <v>10051HồngSơn</v>
      </c>
      <c r="K505" s="77" t="s">
        <v>2461</v>
      </c>
      <c r="L505" s="77" t="s">
        <v>2462</v>
      </c>
    </row>
    <row r="506" spans="7:12">
      <c r="G506" s="75" t="str">
        <f t="shared" si="16"/>
        <v>540BảoLâm</v>
      </c>
      <c r="H506" s="76" t="s">
        <v>2463</v>
      </c>
      <c r="I506" s="76" t="s">
        <v>603</v>
      </c>
      <c r="J506" s="77" t="str">
        <f t="shared" si="15"/>
        <v>10051LêThanh</v>
      </c>
      <c r="K506" s="77" t="s">
        <v>2464</v>
      </c>
      <c r="L506" s="77" t="s">
        <v>2465</v>
      </c>
    </row>
    <row r="507" spans="7:12">
      <c r="G507" s="75" t="str">
        <f t="shared" si="16"/>
        <v>540DiLinh</v>
      </c>
      <c r="H507" s="76" t="s">
        <v>2466</v>
      </c>
      <c r="I507" s="76" t="s">
        <v>2467</v>
      </c>
      <c r="J507" s="77" t="str">
        <f t="shared" si="15"/>
        <v>10051XuyXá</v>
      </c>
      <c r="K507" s="77" t="s">
        <v>2468</v>
      </c>
      <c r="L507" s="77" t="s">
        <v>2469</v>
      </c>
    </row>
    <row r="508" spans="7:12">
      <c r="G508" s="75" t="str">
        <f t="shared" si="16"/>
        <v>540ĐạHuoai</v>
      </c>
      <c r="H508" s="76" t="s">
        <v>2470</v>
      </c>
      <c r="I508" s="76" t="s">
        <v>2471</v>
      </c>
      <c r="J508" s="77" t="str">
        <f t="shared" si="15"/>
        <v>10051PhùngXá</v>
      </c>
      <c r="K508" s="77" t="s">
        <v>2472</v>
      </c>
      <c r="L508" s="77" t="s">
        <v>1894</v>
      </c>
    </row>
    <row r="509" spans="7:12">
      <c r="G509" s="75" t="str">
        <f t="shared" si="16"/>
        <v>540ĐạTẻh</v>
      </c>
      <c r="H509" s="76" t="s">
        <v>2473</v>
      </c>
      <c r="I509" s="76" t="s">
        <v>2474</v>
      </c>
      <c r="J509" s="77" t="str">
        <f t="shared" si="15"/>
        <v>10051PhùLưuTế</v>
      </c>
      <c r="K509" s="77" t="s">
        <v>2475</v>
      </c>
      <c r="L509" s="77" t="s">
        <v>2476</v>
      </c>
    </row>
    <row r="510" spans="7:12">
      <c r="G510" s="75" t="str">
        <f t="shared" si="16"/>
        <v>540CátTiên</v>
      </c>
      <c r="H510" s="76" t="s">
        <v>2477</v>
      </c>
      <c r="I510" s="76" t="s">
        <v>2478</v>
      </c>
      <c r="J510" s="77" t="str">
        <f t="shared" si="15"/>
        <v>10051ĐạiNghĩa</v>
      </c>
      <c r="K510" s="77" t="s">
        <v>2479</v>
      </c>
      <c r="L510" s="77" t="s">
        <v>2480</v>
      </c>
    </row>
    <row r="511" spans="7:12">
      <c r="G511" s="75" t="str">
        <f t="shared" si="16"/>
        <v>540ĐamRông</v>
      </c>
      <c r="H511" s="76" t="s">
        <v>2481</v>
      </c>
      <c r="I511" s="76" t="s">
        <v>2482</v>
      </c>
      <c r="J511" s="77" t="str">
        <f t="shared" si="15"/>
        <v>10051ĐạiHưng</v>
      </c>
      <c r="K511" s="77" t="s">
        <v>2483</v>
      </c>
      <c r="L511" s="77" t="s">
        <v>2484</v>
      </c>
    </row>
    <row r="512" spans="7:12">
      <c r="G512" s="75" t="str">
        <f t="shared" si="16"/>
        <v>550ThủDầuMột</v>
      </c>
      <c r="H512" s="76" t="s">
        <v>2485</v>
      </c>
      <c r="I512" s="76" t="s">
        <v>2486</v>
      </c>
      <c r="J512" s="77" t="str">
        <f t="shared" si="15"/>
        <v>10051VạnKim</v>
      </c>
      <c r="K512" s="77" t="s">
        <v>2487</v>
      </c>
      <c r="L512" s="77" t="s">
        <v>2488</v>
      </c>
    </row>
    <row r="513" spans="7:12">
      <c r="G513" s="75" t="str">
        <f t="shared" si="16"/>
        <v>550BếnCát</v>
      </c>
      <c r="H513" s="76" t="s">
        <v>2489</v>
      </c>
      <c r="I513" s="76" t="s">
        <v>2490</v>
      </c>
      <c r="J513" s="77" t="str">
        <f t="shared" si="15"/>
        <v>10051ĐốcTín</v>
      </c>
      <c r="K513" s="77" t="s">
        <v>2491</v>
      </c>
      <c r="L513" s="77" t="s">
        <v>2492</v>
      </c>
    </row>
    <row r="514" spans="7:12">
      <c r="G514" s="75" t="str">
        <f t="shared" si="16"/>
        <v>550TânUyên</v>
      </c>
      <c r="H514" s="76" t="s">
        <v>2493</v>
      </c>
      <c r="I514" s="76" t="s">
        <v>2494</v>
      </c>
      <c r="J514" s="77" t="str">
        <f t="shared" ref="J514:J577" si="17">SUBSTITUTE(LEFT(K514,5)&amp;MID(L514,IF(ISERROR(SEARCH("Thị trấn",L514)),IF(ISERROR(SEARCH("Phường",L514)),4,8),10),100)," ","")</f>
        <v>10051HươngSơn</v>
      </c>
      <c r="K514" s="77" t="s">
        <v>2495</v>
      </c>
      <c r="L514" s="77" t="s">
        <v>2496</v>
      </c>
    </row>
    <row r="515" spans="7:12">
      <c r="G515" s="75" t="str">
        <f t="shared" ref="G515:G578" si="18">SUBSTITUTE(LEFT(H515,3)&amp;MID(I515,IF(ISERROR(SEARCH("Thành Phố",I515)),IF(ISERROR(SEARCH("Quận",I515)),IF(ISERROR(SEARCH("Huyện",I515)),8,7),6),10),100)," ","")</f>
        <v>550ThuậnAn</v>
      </c>
      <c r="H515" s="76" t="s">
        <v>2497</v>
      </c>
      <c r="I515" s="76" t="s">
        <v>2498</v>
      </c>
      <c r="J515" s="77" t="str">
        <f t="shared" si="17"/>
        <v>10051HùngTiến</v>
      </c>
      <c r="K515" s="77" t="s">
        <v>2499</v>
      </c>
      <c r="L515" s="77" t="s">
        <v>2500</v>
      </c>
    </row>
    <row r="516" spans="7:12">
      <c r="G516" s="75" t="str">
        <f t="shared" si="18"/>
        <v>550DầuTiếng</v>
      </c>
      <c r="H516" s="76" t="s">
        <v>2501</v>
      </c>
      <c r="I516" s="76" t="s">
        <v>2502</v>
      </c>
      <c r="J516" s="77" t="str">
        <f t="shared" si="17"/>
        <v>10051AnTiến</v>
      </c>
      <c r="K516" s="77" t="s">
        <v>2503</v>
      </c>
      <c r="L516" s="77" t="s">
        <v>2504</v>
      </c>
    </row>
    <row r="517" spans="7:12">
      <c r="G517" s="75" t="str">
        <f t="shared" si="18"/>
        <v>550PhúGiáo</v>
      </c>
      <c r="H517" s="76" t="s">
        <v>2505</v>
      </c>
      <c r="I517" s="76" t="s">
        <v>2506</v>
      </c>
      <c r="J517" s="77" t="str">
        <f t="shared" si="17"/>
        <v>10051HợpTiến</v>
      </c>
      <c r="K517" s="77" t="s">
        <v>2507</v>
      </c>
      <c r="L517" s="77" t="s">
        <v>2508</v>
      </c>
    </row>
    <row r="518" spans="7:12">
      <c r="G518" s="75" t="str">
        <f t="shared" si="18"/>
        <v>550DĩAn</v>
      </c>
      <c r="H518" s="76" t="s">
        <v>2509</v>
      </c>
      <c r="I518" s="76" t="s">
        <v>2510</v>
      </c>
      <c r="J518" s="77" t="str">
        <f t="shared" si="17"/>
        <v>10051HợpThanh</v>
      </c>
      <c r="K518" s="77" t="s">
        <v>2511</v>
      </c>
      <c r="L518" s="77" t="s">
        <v>2512</v>
      </c>
    </row>
    <row r="519" spans="7:12">
      <c r="G519" s="75" t="str">
        <f t="shared" si="18"/>
        <v>560ĐồngXoài</v>
      </c>
      <c r="H519" s="76" t="s">
        <v>2513</v>
      </c>
      <c r="I519" s="76" t="s">
        <v>2514</v>
      </c>
      <c r="J519" s="77" t="str">
        <f t="shared" si="17"/>
        <v>10051AnPhú</v>
      </c>
      <c r="K519" s="77" t="s">
        <v>2515</v>
      </c>
      <c r="L519" s="77" t="s">
        <v>2516</v>
      </c>
    </row>
    <row r="520" spans="7:12">
      <c r="G520" s="75" t="str">
        <f t="shared" si="18"/>
        <v>560PhướcLong</v>
      </c>
      <c r="H520" s="76" t="s">
        <v>2517</v>
      </c>
      <c r="I520" s="76" t="s">
        <v>2518</v>
      </c>
      <c r="J520" s="77" t="str">
        <f t="shared" si="17"/>
        <v>10053VânĐình</v>
      </c>
      <c r="K520" s="77" t="s">
        <v>2519</v>
      </c>
      <c r="L520" s="77" t="s">
        <v>2520</v>
      </c>
    </row>
    <row r="521" spans="7:12">
      <c r="G521" s="75" t="str">
        <f t="shared" si="18"/>
        <v>560LộcNinh</v>
      </c>
      <c r="H521" s="76" t="s">
        <v>2521</v>
      </c>
      <c r="I521" s="76" t="s">
        <v>2522</v>
      </c>
      <c r="J521" s="77" t="str">
        <f t="shared" si="17"/>
        <v>10053ViênAn</v>
      </c>
      <c r="K521" s="77" t="s">
        <v>2523</v>
      </c>
      <c r="L521" s="77" t="s">
        <v>2524</v>
      </c>
    </row>
    <row r="522" spans="7:12">
      <c r="G522" s="75" t="str">
        <f t="shared" si="18"/>
        <v>560BùĐăng</v>
      </c>
      <c r="H522" s="76" t="s">
        <v>2525</v>
      </c>
      <c r="I522" s="76" t="s">
        <v>2526</v>
      </c>
      <c r="J522" s="77" t="str">
        <f t="shared" si="17"/>
        <v>10053ViênNội</v>
      </c>
      <c r="K522" s="77" t="s">
        <v>2527</v>
      </c>
      <c r="L522" s="77" t="s">
        <v>2528</v>
      </c>
    </row>
    <row r="523" spans="7:12">
      <c r="G523" s="75" t="str">
        <f t="shared" si="18"/>
        <v>560BìnhLong</v>
      </c>
      <c r="H523" s="76" t="s">
        <v>2529</v>
      </c>
      <c r="I523" s="76" t="s">
        <v>2530</v>
      </c>
      <c r="J523" s="77" t="str">
        <f t="shared" si="17"/>
        <v>10053SơnCông</v>
      </c>
      <c r="K523" s="77" t="s">
        <v>2531</v>
      </c>
      <c r="L523" s="77" t="s">
        <v>2532</v>
      </c>
    </row>
    <row r="524" spans="7:12">
      <c r="G524" s="75" t="str">
        <f t="shared" si="18"/>
        <v>560ĐồngPhú</v>
      </c>
      <c r="H524" s="76" t="s">
        <v>2533</v>
      </c>
      <c r="I524" s="76" t="s">
        <v>2534</v>
      </c>
      <c r="J524" s="77" t="str">
        <f t="shared" si="17"/>
        <v>10053ĐồngTiến</v>
      </c>
      <c r="K524" s="77" t="s">
        <v>2535</v>
      </c>
      <c r="L524" s="77" t="s">
        <v>2536</v>
      </c>
    </row>
    <row r="525" spans="7:12">
      <c r="G525" s="75" t="str">
        <f t="shared" si="18"/>
        <v>560BùĐốp</v>
      </c>
      <c r="H525" s="76" t="s">
        <v>2537</v>
      </c>
      <c r="I525" s="76" t="s">
        <v>2538</v>
      </c>
      <c r="J525" s="77" t="str">
        <f t="shared" si="17"/>
        <v>10053VạnThái</v>
      </c>
      <c r="K525" s="77" t="s">
        <v>2539</v>
      </c>
      <c r="L525" s="77" t="s">
        <v>2540</v>
      </c>
    </row>
    <row r="526" spans="7:12">
      <c r="G526" s="75" t="str">
        <f t="shared" si="18"/>
        <v>560ChơnThành</v>
      </c>
      <c r="H526" s="76" t="s">
        <v>2541</v>
      </c>
      <c r="I526" s="76" t="s">
        <v>2542</v>
      </c>
      <c r="J526" s="77" t="str">
        <f t="shared" si="17"/>
        <v>10053HòaXá</v>
      </c>
      <c r="K526" s="77" t="s">
        <v>2543</v>
      </c>
      <c r="L526" s="77" t="s">
        <v>2544</v>
      </c>
    </row>
    <row r="527" spans="7:12">
      <c r="G527" s="75" t="str">
        <f t="shared" si="18"/>
        <v>560HớnQuản</v>
      </c>
      <c r="H527" s="76" t="s">
        <v>2545</v>
      </c>
      <c r="I527" s="76" t="s">
        <v>2546</v>
      </c>
      <c r="J527" s="77" t="str">
        <f t="shared" si="17"/>
        <v>10053HòaNam</v>
      </c>
      <c r="K527" s="77" t="s">
        <v>2547</v>
      </c>
      <c r="L527" s="77" t="s">
        <v>2548</v>
      </c>
    </row>
    <row r="528" spans="7:12">
      <c r="G528" s="75" t="str">
        <f t="shared" si="18"/>
        <v>560BùGiaMập</v>
      </c>
      <c r="H528" s="76" t="s">
        <v>2549</v>
      </c>
      <c r="I528" s="76" t="s">
        <v>2550</v>
      </c>
      <c r="J528" s="77" t="str">
        <f t="shared" si="17"/>
        <v>10053HòaPhú</v>
      </c>
      <c r="K528" s="77" t="s">
        <v>2551</v>
      </c>
      <c r="L528" s="77" t="s">
        <v>2552</v>
      </c>
    </row>
    <row r="529" spans="7:12">
      <c r="G529" s="75" t="str">
        <f t="shared" si="18"/>
        <v>570TâyNinh</v>
      </c>
      <c r="H529" s="76" t="s">
        <v>2553</v>
      </c>
      <c r="I529" s="76" t="s">
        <v>2554</v>
      </c>
      <c r="J529" s="77" t="str">
        <f t="shared" si="17"/>
        <v>10053PhùLưu</v>
      </c>
      <c r="K529" s="77" t="s">
        <v>2555</v>
      </c>
      <c r="L529" s="77" t="s">
        <v>2556</v>
      </c>
    </row>
    <row r="530" spans="7:12">
      <c r="G530" s="75" t="str">
        <f t="shared" si="18"/>
        <v>570TânBiên</v>
      </c>
      <c r="H530" s="76" t="s">
        <v>2557</v>
      </c>
      <c r="I530" s="76" t="s">
        <v>2558</v>
      </c>
      <c r="J530" s="77" t="str">
        <f t="shared" si="17"/>
        <v>10053LưuHoàng</v>
      </c>
      <c r="K530" s="77" t="s">
        <v>2559</v>
      </c>
      <c r="L530" s="77" t="s">
        <v>2560</v>
      </c>
    </row>
    <row r="531" spans="7:12">
      <c r="G531" s="75" t="str">
        <f t="shared" si="18"/>
        <v>570TânChâu</v>
      </c>
      <c r="H531" s="76" t="s">
        <v>2561</v>
      </c>
      <c r="I531" s="76" t="s">
        <v>2562</v>
      </c>
      <c r="J531" s="77" t="str">
        <f t="shared" si="17"/>
        <v>10053HồngQuang</v>
      </c>
      <c r="K531" s="77" t="s">
        <v>2563</v>
      </c>
      <c r="L531" s="77" t="s">
        <v>2564</v>
      </c>
    </row>
    <row r="532" spans="7:12">
      <c r="G532" s="75" t="str">
        <f t="shared" si="18"/>
        <v>570DươngMinhChâu</v>
      </c>
      <c r="H532" s="76" t="s">
        <v>2565</v>
      </c>
      <c r="I532" s="76" t="s">
        <v>2566</v>
      </c>
      <c r="J532" s="77" t="str">
        <f t="shared" si="17"/>
        <v>10053CaoThành</v>
      </c>
      <c r="K532" s="77" t="s">
        <v>2567</v>
      </c>
      <c r="L532" s="77" t="s">
        <v>2568</v>
      </c>
    </row>
    <row r="533" spans="7:12">
      <c r="G533" s="75" t="str">
        <f t="shared" si="18"/>
        <v>570ChâuThành</v>
      </c>
      <c r="H533" s="76" t="s">
        <v>2569</v>
      </c>
      <c r="I533" s="76" t="s">
        <v>2570</v>
      </c>
      <c r="J533" s="77" t="str">
        <f t="shared" si="17"/>
        <v>10053TânPhương</v>
      </c>
      <c r="K533" s="77" t="s">
        <v>2571</v>
      </c>
      <c r="L533" s="77" t="s">
        <v>2572</v>
      </c>
    </row>
    <row r="534" spans="7:12">
      <c r="G534" s="75" t="str">
        <f t="shared" si="18"/>
        <v>570HòaThành</v>
      </c>
      <c r="H534" s="76" t="s">
        <v>2573</v>
      </c>
      <c r="I534" s="76" t="s">
        <v>2574</v>
      </c>
      <c r="J534" s="77" t="str">
        <f t="shared" si="17"/>
        <v>10053HoaSơn</v>
      </c>
      <c r="K534" s="77" t="s">
        <v>2575</v>
      </c>
      <c r="L534" s="77" t="s">
        <v>2576</v>
      </c>
    </row>
    <row r="535" spans="7:12">
      <c r="G535" s="75" t="str">
        <f t="shared" si="18"/>
        <v>570BếnCầu</v>
      </c>
      <c r="H535" s="76" t="s">
        <v>2577</v>
      </c>
      <c r="I535" s="76" t="s">
        <v>2578</v>
      </c>
      <c r="J535" s="77" t="str">
        <f t="shared" si="17"/>
        <v>10053TrườngThịnh</v>
      </c>
      <c r="K535" s="77" t="s">
        <v>2579</v>
      </c>
      <c r="L535" s="77" t="s">
        <v>2580</v>
      </c>
    </row>
    <row r="536" spans="7:12">
      <c r="G536" s="75" t="str">
        <f t="shared" si="18"/>
        <v>570GòDầu</v>
      </c>
      <c r="H536" s="76" t="s">
        <v>2581</v>
      </c>
      <c r="I536" s="76" t="s">
        <v>2582</v>
      </c>
      <c r="J536" s="77" t="str">
        <f t="shared" si="17"/>
        <v>10053QuảngPhúCầu</v>
      </c>
      <c r="K536" s="77" t="s">
        <v>2583</v>
      </c>
      <c r="L536" s="77" t="s">
        <v>2584</v>
      </c>
    </row>
    <row r="537" spans="7:12">
      <c r="G537" s="75" t="str">
        <f t="shared" si="18"/>
        <v>570TrảngBàng</v>
      </c>
      <c r="H537" s="76" t="s">
        <v>2585</v>
      </c>
      <c r="I537" s="76" t="s">
        <v>2586</v>
      </c>
      <c r="J537" s="77" t="str">
        <f t="shared" si="17"/>
        <v>10053LiênBạt</v>
      </c>
      <c r="K537" s="77" t="s">
        <v>2587</v>
      </c>
      <c r="L537" s="77" t="s">
        <v>2588</v>
      </c>
    </row>
    <row r="538" spans="7:12">
      <c r="G538" s="75" t="str">
        <f t="shared" si="18"/>
        <v>580BiênHòa</v>
      </c>
      <c r="H538" s="76" t="s">
        <v>2589</v>
      </c>
      <c r="I538" s="76" t="s">
        <v>2590</v>
      </c>
      <c r="J538" s="77" t="str">
        <f t="shared" si="17"/>
        <v>10053PhươngTú</v>
      </c>
      <c r="K538" s="77" t="s">
        <v>2591</v>
      </c>
      <c r="L538" s="77" t="s">
        <v>2592</v>
      </c>
    </row>
    <row r="539" spans="7:12">
      <c r="G539" s="75" t="str">
        <f t="shared" si="18"/>
        <v>580LongKhánh</v>
      </c>
      <c r="H539" s="76" t="s">
        <v>2593</v>
      </c>
      <c r="I539" s="76" t="s">
        <v>2594</v>
      </c>
      <c r="J539" s="77" t="str">
        <f t="shared" si="17"/>
        <v>10053TảoDươngVăn</v>
      </c>
      <c r="K539" s="77" t="s">
        <v>2595</v>
      </c>
      <c r="L539" s="77" t="s">
        <v>2596</v>
      </c>
    </row>
    <row r="540" spans="7:12">
      <c r="G540" s="75" t="str">
        <f t="shared" si="18"/>
        <v>580ĐịnhQuán</v>
      </c>
      <c r="H540" s="76" t="s">
        <v>2597</v>
      </c>
      <c r="I540" s="76" t="s">
        <v>2598</v>
      </c>
      <c r="J540" s="77" t="str">
        <f t="shared" si="17"/>
        <v>10053ĐộiBình</v>
      </c>
      <c r="K540" s="77" t="s">
        <v>2599</v>
      </c>
      <c r="L540" s="77" t="s">
        <v>2600</v>
      </c>
    </row>
    <row r="541" spans="7:12">
      <c r="G541" s="75" t="str">
        <f t="shared" si="18"/>
        <v>580VĩnhCửu</v>
      </c>
      <c r="H541" s="76" t="s">
        <v>2601</v>
      </c>
      <c r="I541" s="76" t="s">
        <v>2602</v>
      </c>
      <c r="J541" s="77" t="str">
        <f t="shared" si="17"/>
        <v>10053ĐạiHùng</v>
      </c>
      <c r="K541" s="77" t="s">
        <v>2603</v>
      </c>
      <c r="L541" s="77" t="s">
        <v>2604</v>
      </c>
    </row>
    <row r="542" spans="7:12">
      <c r="G542" s="75" t="str">
        <f t="shared" si="18"/>
        <v>580ThốngNhất</v>
      </c>
      <c r="H542" s="76" t="s">
        <v>2605</v>
      </c>
      <c r="I542" s="76" t="s">
        <v>2606</v>
      </c>
      <c r="J542" s="77" t="str">
        <f t="shared" si="17"/>
        <v>10053ĐạiCường</v>
      </c>
      <c r="K542" s="77" t="s">
        <v>2607</v>
      </c>
      <c r="L542" s="77" t="s">
        <v>2608</v>
      </c>
    </row>
    <row r="543" spans="7:12">
      <c r="G543" s="75" t="str">
        <f t="shared" si="18"/>
        <v>580TânPhú</v>
      </c>
      <c r="H543" s="76" t="s">
        <v>2609</v>
      </c>
      <c r="I543" s="76" t="s">
        <v>2610</v>
      </c>
      <c r="J543" s="77" t="str">
        <f t="shared" si="17"/>
        <v>10053ĐôngLỗ</v>
      </c>
      <c r="K543" s="77" t="s">
        <v>2611</v>
      </c>
      <c r="L543" s="77" t="s">
        <v>2612</v>
      </c>
    </row>
    <row r="544" spans="7:12">
      <c r="G544" s="75" t="str">
        <f t="shared" si="18"/>
        <v>580XuânLộc</v>
      </c>
      <c r="H544" s="76" t="s">
        <v>2613</v>
      </c>
      <c r="I544" s="76" t="s">
        <v>2614</v>
      </c>
      <c r="J544" s="77" t="str">
        <f t="shared" si="17"/>
        <v>10053TrungTú</v>
      </c>
      <c r="K544" s="77" t="s">
        <v>2615</v>
      </c>
      <c r="L544" s="77" t="s">
        <v>2616</v>
      </c>
    </row>
    <row r="545" spans="7:12">
      <c r="G545" s="75" t="str">
        <f t="shared" si="18"/>
        <v>580LongThành</v>
      </c>
      <c r="H545" s="76" t="s">
        <v>2617</v>
      </c>
      <c r="I545" s="76" t="s">
        <v>2618</v>
      </c>
      <c r="J545" s="77" t="str">
        <f t="shared" si="17"/>
        <v>10053ĐồngTân</v>
      </c>
      <c r="K545" s="77" t="s">
        <v>2619</v>
      </c>
      <c r="L545" s="77" t="s">
        <v>2620</v>
      </c>
    </row>
    <row r="546" spans="7:12">
      <c r="G546" s="75" t="str">
        <f t="shared" si="18"/>
        <v>580NhơnTrạch</v>
      </c>
      <c r="H546" s="76" t="s">
        <v>2621</v>
      </c>
      <c r="I546" s="76" t="s">
        <v>2622</v>
      </c>
      <c r="J546" s="77" t="str">
        <f t="shared" si="17"/>
        <v>10053MinhĐức</v>
      </c>
      <c r="K546" s="77" t="s">
        <v>2623</v>
      </c>
      <c r="L546" s="77" t="s">
        <v>2624</v>
      </c>
    </row>
    <row r="547" spans="7:12">
      <c r="G547" s="75" t="str">
        <f t="shared" si="18"/>
        <v>580TrảngBom</v>
      </c>
      <c r="H547" s="76" t="s">
        <v>2625</v>
      </c>
      <c r="I547" s="76" t="s">
        <v>2626</v>
      </c>
      <c r="J547" s="77" t="str">
        <f t="shared" si="17"/>
        <v>10053KimĐường</v>
      </c>
      <c r="K547" s="77" t="s">
        <v>2627</v>
      </c>
      <c r="L547" s="77" t="s">
        <v>2628</v>
      </c>
    </row>
    <row r="548" spans="7:12">
      <c r="G548" s="75" t="str">
        <f t="shared" si="18"/>
        <v>580CẩmMỹ</v>
      </c>
      <c r="H548" s="76" t="s">
        <v>2629</v>
      </c>
      <c r="I548" s="76" t="s">
        <v>2630</v>
      </c>
      <c r="J548" s="77" t="str">
        <f t="shared" si="17"/>
        <v>10053HòaLâm</v>
      </c>
      <c r="K548" s="77" t="s">
        <v>2631</v>
      </c>
      <c r="L548" s="77" t="s">
        <v>2632</v>
      </c>
    </row>
    <row r="549" spans="7:12">
      <c r="G549" s="75" t="str">
        <f t="shared" si="18"/>
        <v>590VũngTàu</v>
      </c>
      <c r="H549" s="76" t="s">
        <v>2633</v>
      </c>
      <c r="I549" s="76" t="s">
        <v>2634</v>
      </c>
      <c r="J549" s="77" t="str">
        <f t="shared" si="17"/>
        <v>10053TrầmLộng</v>
      </c>
      <c r="K549" s="77" t="s">
        <v>2635</v>
      </c>
      <c r="L549" s="77" t="s">
        <v>2636</v>
      </c>
    </row>
    <row r="550" spans="7:12">
      <c r="G550" s="75" t="str">
        <f t="shared" si="18"/>
        <v>590BàRịa</v>
      </c>
      <c r="H550" s="76" t="s">
        <v>2637</v>
      </c>
      <c r="I550" s="76" t="s">
        <v>2638</v>
      </c>
      <c r="J550" s="77" t="str">
        <f t="shared" si="17"/>
        <v>10055PhúXuyên</v>
      </c>
      <c r="K550" s="77" t="s">
        <v>2639</v>
      </c>
      <c r="L550" s="77" t="s">
        <v>2640</v>
      </c>
    </row>
    <row r="551" spans="7:12">
      <c r="G551" s="75" t="str">
        <f t="shared" si="18"/>
        <v>590ChâuĐức</v>
      </c>
      <c r="H551" s="76" t="s">
        <v>2641</v>
      </c>
      <c r="I551" s="76" t="s">
        <v>2642</v>
      </c>
      <c r="J551" s="77" t="str">
        <f t="shared" si="17"/>
        <v>10055PhúMinh</v>
      </c>
      <c r="K551" s="77" t="s">
        <v>2643</v>
      </c>
      <c r="L551" s="77" t="s">
        <v>2644</v>
      </c>
    </row>
    <row r="552" spans="7:12">
      <c r="G552" s="75" t="str">
        <f t="shared" si="18"/>
        <v>590XuyênMộc</v>
      </c>
      <c r="H552" s="76" t="s">
        <v>2645</v>
      </c>
      <c r="I552" s="76" t="s">
        <v>2646</v>
      </c>
      <c r="J552" s="77" t="str">
        <f t="shared" si="17"/>
        <v>10055HồngMinh</v>
      </c>
      <c r="K552" s="77" t="s">
        <v>2647</v>
      </c>
      <c r="L552" s="77" t="s">
        <v>2648</v>
      </c>
    </row>
    <row r="553" spans="7:12">
      <c r="G553" s="75" t="str">
        <f t="shared" si="18"/>
        <v>590TânThành</v>
      </c>
      <c r="H553" s="76" t="s">
        <v>2649</v>
      </c>
      <c r="I553" s="76" t="s">
        <v>2650</v>
      </c>
      <c r="J553" s="77" t="str">
        <f t="shared" si="17"/>
        <v>10055PhượngDực</v>
      </c>
      <c r="K553" s="77" t="s">
        <v>2651</v>
      </c>
      <c r="L553" s="77" t="s">
        <v>2652</v>
      </c>
    </row>
    <row r="554" spans="7:12">
      <c r="G554" s="75" t="str">
        <f t="shared" si="18"/>
        <v>590LongĐiền</v>
      </c>
      <c r="H554" s="76" t="s">
        <v>2653</v>
      </c>
      <c r="I554" s="76" t="s">
        <v>2654</v>
      </c>
      <c r="J554" s="77" t="str">
        <f t="shared" si="17"/>
        <v>10055ĐạiThắng</v>
      </c>
      <c r="K554" s="77" t="s">
        <v>2655</v>
      </c>
      <c r="L554" s="77" t="s">
        <v>2656</v>
      </c>
    </row>
    <row r="555" spans="7:12">
      <c r="G555" s="75" t="str">
        <f t="shared" si="18"/>
        <v>590CônĐảo</v>
      </c>
      <c r="H555" s="76" t="s">
        <v>2657</v>
      </c>
      <c r="I555" s="76" t="s">
        <v>2658</v>
      </c>
      <c r="J555" s="77" t="str">
        <f t="shared" si="17"/>
        <v>10055TriTrung</v>
      </c>
      <c r="K555" s="77" t="s">
        <v>2659</v>
      </c>
      <c r="L555" s="77" t="s">
        <v>2660</v>
      </c>
    </row>
    <row r="556" spans="7:12">
      <c r="G556" s="75" t="str">
        <f t="shared" si="18"/>
        <v>590ĐấtĐỏ</v>
      </c>
      <c r="H556" s="76" t="s">
        <v>2661</v>
      </c>
      <c r="I556" s="76" t="s">
        <v>2662</v>
      </c>
      <c r="J556" s="77" t="str">
        <f t="shared" si="17"/>
        <v>10055VănHoàng</v>
      </c>
      <c r="K556" s="77" t="s">
        <v>2663</v>
      </c>
      <c r="L556" s="77" t="s">
        <v>2664</v>
      </c>
    </row>
    <row r="557" spans="7:12">
      <c r="G557" s="75" t="str">
        <f t="shared" si="18"/>
        <v>600TânAn</v>
      </c>
      <c r="H557" s="76" t="s">
        <v>2665</v>
      </c>
      <c r="I557" s="76" t="s">
        <v>2666</v>
      </c>
      <c r="J557" s="77" t="str">
        <f t="shared" si="17"/>
        <v>10055PhúTúc</v>
      </c>
      <c r="K557" s="77" t="s">
        <v>2667</v>
      </c>
      <c r="L557" s="77" t="s">
        <v>2668</v>
      </c>
    </row>
    <row r="558" spans="7:12">
      <c r="G558" s="75" t="str">
        <f t="shared" si="18"/>
        <v>600TânHưng</v>
      </c>
      <c r="H558" s="76" t="s">
        <v>2669</v>
      </c>
      <c r="I558" s="76" t="s">
        <v>2670</v>
      </c>
      <c r="J558" s="77" t="str">
        <f t="shared" si="17"/>
        <v>10055HoàngLong</v>
      </c>
      <c r="K558" s="77" t="s">
        <v>2671</v>
      </c>
      <c r="L558" s="77" t="s">
        <v>2672</v>
      </c>
    </row>
    <row r="559" spans="7:12">
      <c r="G559" s="75" t="str">
        <f t="shared" si="18"/>
        <v>600VĩnhHưng</v>
      </c>
      <c r="H559" s="76" t="s">
        <v>2673</v>
      </c>
      <c r="I559" s="76" t="s">
        <v>2674</v>
      </c>
      <c r="J559" s="77" t="str">
        <f t="shared" si="17"/>
        <v>10055QuangTrung</v>
      </c>
      <c r="K559" s="77" t="s">
        <v>2675</v>
      </c>
      <c r="L559" s="77" t="s">
        <v>2676</v>
      </c>
    </row>
    <row r="560" spans="7:12">
      <c r="G560" s="75" t="str">
        <f t="shared" si="18"/>
        <v>600TânThạnh</v>
      </c>
      <c r="H560" s="76" t="s">
        <v>2677</v>
      </c>
      <c r="I560" s="76" t="s">
        <v>2678</v>
      </c>
      <c r="J560" s="77" t="str">
        <f t="shared" si="17"/>
        <v>10055NamTriều</v>
      </c>
      <c r="K560" s="77" t="s">
        <v>2679</v>
      </c>
      <c r="L560" s="77" t="s">
        <v>2680</v>
      </c>
    </row>
    <row r="561" spans="7:12">
      <c r="G561" s="75" t="str">
        <f t="shared" si="18"/>
        <v>600ThạnhHóa</v>
      </c>
      <c r="H561" s="76" t="s">
        <v>2681</v>
      </c>
      <c r="I561" s="76" t="s">
        <v>2682</v>
      </c>
      <c r="J561" s="77" t="str">
        <f t="shared" si="17"/>
        <v>10055TânDân</v>
      </c>
      <c r="K561" s="77" t="s">
        <v>2683</v>
      </c>
      <c r="L561" s="77" t="s">
        <v>842</v>
      </c>
    </row>
    <row r="562" spans="7:12">
      <c r="G562" s="75" t="str">
        <f t="shared" si="18"/>
        <v>600ĐứcHuệ</v>
      </c>
      <c r="H562" s="76" t="s">
        <v>2684</v>
      </c>
      <c r="I562" s="76" t="s">
        <v>2685</v>
      </c>
      <c r="J562" s="77" t="str">
        <f t="shared" si="17"/>
        <v>10055SơnHà</v>
      </c>
      <c r="K562" s="77" t="s">
        <v>2686</v>
      </c>
      <c r="L562" s="77" t="s">
        <v>2687</v>
      </c>
    </row>
    <row r="563" spans="7:12">
      <c r="G563" s="75" t="str">
        <f t="shared" si="18"/>
        <v>600ĐứcHòa</v>
      </c>
      <c r="H563" s="76" t="s">
        <v>2688</v>
      </c>
      <c r="I563" s="76" t="s">
        <v>2689</v>
      </c>
      <c r="J563" s="77" t="str">
        <f t="shared" si="17"/>
        <v>10055ChuyênMỹ</v>
      </c>
      <c r="K563" s="77" t="s">
        <v>2690</v>
      </c>
      <c r="L563" s="77" t="s">
        <v>2691</v>
      </c>
    </row>
    <row r="564" spans="7:12">
      <c r="G564" s="75" t="str">
        <f t="shared" si="18"/>
        <v>600BếnLức</v>
      </c>
      <c r="H564" s="76" t="s">
        <v>2692</v>
      </c>
      <c r="I564" s="76" t="s">
        <v>2693</v>
      </c>
      <c r="J564" s="77" t="str">
        <f t="shared" si="17"/>
        <v>10055PhúcTiến</v>
      </c>
      <c r="K564" s="77" t="s">
        <v>2694</v>
      </c>
      <c r="L564" s="77" t="s">
        <v>2695</v>
      </c>
    </row>
    <row r="565" spans="7:12">
      <c r="G565" s="75" t="str">
        <f t="shared" si="18"/>
        <v>600ThủThừa</v>
      </c>
      <c r="H565" s="76" t="s">
        <v>2696</v>
      </c>
      <c r="I565" s="76" t="s">
        <v>2697</v>
      </c>
      <c r="J565" s="77" t="str">
        <f t="shared" si="17"/>
        <v>10055VânTừ</v>
      </c>
      <c r="K565" s="77" t="s">
        <v>2698</v>
      </c>
      <c r="L565" s="77" t="s">
        <v>2699</v>
      </c>
    </row>
    <row r="566" spans="7:12">
      <c r="G566" s="75" t="str">
        <f t="shared" si="18"/>
        <v>600ChâuThành</v>
      </c>
      <c r="H566" s="76" t="s">
        <v>2700</v>
      </c>
      <c r="I566" s="76" t="s">
        <v>2570</v>
      </c>
      <c r="J566" s="77" t="str">
        <f t="shared" si="17"/>
        <v>10055ĐạiXuyên</v>
      </c>
      <c r="K566" s="77" t="s">
        <v>2701</v>
      </c>
      <c r="L566" s="77" t="s">
        <v>2702</v>
      </c>
    </row>
    <row r="567" spans="7:12">
      <c r="G567" s="75" t="str">
        <f t="shared" si="18"/>
        <v>600TânTrụ</v>
      </c>
      <c r="H567" s="76" t="s">
        <v>2703</v>
      </c>
      <c r="I567" s="76" t="s">
        <v>2704</v>
      </c>
      <c r="J567" s="77" t="str">
        <f t="shared" si="17"/>
        <v>10055PhúYên</v>
      </c>
      <c r="K567" s="77" t="s">
        <v>2705</v>
      </c>
      <c r="L567" s="77" t="s">
        <v>2706</v>
      </c>
    </row>
    <row r="568" spans="7:12">
      <c r="G568" s="75" t="str">
        <f t="shared" si="18"/>
        <v>600CầnĐước</v>
      </c>
      <c r="H568" s="76" t="s">
        <v>2707</v>
      </c>
      <c r="I568" s="76" t="s">
        <v>2708</v>
      </c>
      <c r="J568" s="77" t="str">
        <f t="shared" si="17"/>
        <v>10055ChâuCan</v>
      </c>
      <c r="K568" s="77" t="s">
        <v>2709</v>
      </c>
      <c r="L568" s="77" t="s">
        <v>2710</v>
      </c>
    </row>
    <row r="569" spans="7:12">
      <c r="G569" s="75" t="str">
        <f t="shared" si="18"/>
        <v>600CầnGiuộc</v>
      </c>
      <c r="H569" s="76" t="s">
        <v>2711</v>
      </c>
      <c r="I569" s="76" t="s">
        <v>2712</v>
      </c>
      <c r="J569" s="77" t="str">
        <f t="shared" si="17"/>
        <v>10055VănNhân</v>
      </c>
      <c r="K569" s="77" t="s">
        <v>2713</v>
      </c>
      <c r="L569" s="77" t="s">
        <v>2714</v>
      </c>
    </row>
    <row r="570" spans="7:12">
      <c r="G570" s="75" t="str">
        <f t="shared" si="18"/>
        <v>610CaoLãnh</v>
      </c>
      <c r="H570" s="76" t="s">
        <v>2715</v>
      </c>
      <c r="I570" s="76" t="s">
        <v>2716</v>
      </c>
      <c r="J570" s="77" t="str">
        <f t="shared" si="17"/>
        <v>10055ThụyPhú</v>
      </c>
      <c r="K570" s="77" t="s">
        <v>2717</v>
      </c>
      <c r="L570" s="77" t="s">
        <v>2718</v>
      </c>
    </row>
    <row r="571" spans="7:12">
      <c r="G571" s="75" t="str">
        <f t="shared" si="18"/>
        <v>610SaĐéc</v>
      </c>
      <c r="H571" s="76" t="s">
        <v>2719</v>
      </c>
      <c r="I571" s="76" t="s">
        <v>2720</v>
      </c>
      <c r="J571" s="77" t="str">
        <f t="shared" si="17"/>
        <v>10055HồngThái</v>
      </c>
      <c r="K571" s="77" t="s">
        <v>2721</v>
      </c>
      <c r="L571" s="77" t="s">
        <v>2722</v>
      </c>
    </row>
    <row r="572" spans="7:12">
      <c r="G572" s="75" t="str">
        <f t="shared" si="18"/>
        <v>610TânHồng</v>
      </c>
      <c r="H572" s="76" t="s">
        <v>2723</v>
      </c>
      <c r="I572" s="76" t="s">
        <v>2724</v>
      </c>
      <c r="J572" s="77" t="str">
        <f t="shared" si="17"/>
        <v>10055NamPhong</v>
      </c>
      <c r="K572" s="77" t="s">
        <v>2725</v>
      </c>
      <c r="L572" s="77" t="s">
        <v>2726</v>
      </c>
    </row>
    <row r="573" spans="7:12">
      <c r="G573" s="75" t="str">
        <f t="shared" si="18"/>
        <v>610HồngNgự</v>
      </c>
      <c r="H573" s="76" t="s">
        <v>2727</v>
      </c>
      <c r="I573" s="76" t="s">
        <v>2728</v>
      </c>
      <c r="J573" s="77" t="str">
        <f t="shared" si="17"/>
        <v>10055KhaiThái</v>
      </c>
      <c r="K573" s="77" t="s">
        <v>2729</v>
      </c>
      <c r="L573" s="77" t="s">
        <v>2730</v>
      </c>
    </row>
    <row r="574" spans="7:12">
      <c r="G574" s="75" t="str">
        <f t="shared" si="18"/>
        <v>610TamNông</v>
      </c>
      <c r="H574" s="76" t="s">
        <v>2731</v>
      </c>
      <c r="I574" s="76" t="s">
        <v>1289</v>
      </c>
      <c r="J574" s="77" t="str">
        <f t="shared" si="17"/>
        <v>10055TriThủy</v>
      </c>
      <c r="K574" s="77" t="s">
        <v>2732</v>
      </c>
      <c r="L574" s="77" t="s">
        <v>2733</v>
      </c>
    </row>
    <row r="575" spans="7:12">
      <c r="G575" s="75" t="str">
        <f t="shared" si="18"/>
        <v>610ThanhBình</v>
      </c>
      <c r="H575" s="76" t="s">
        <v>2734</v>
      </c>
      <c r="I575" s="76" t="s">
        <v>2735</v>
      </c>
      <c r="J575" s="77" t="str">
        <f t="shared" si="17"/>
        <v>10055BạchHạ</v>
      </c>
      <c r="K575" s="77" t="s">
        <v>2736</v>
      </c>
      <c r="L575" s="77" t="s">
        <v>2737</v>
      </c>
    </row>
    <row r="576" spans="7:12">
      <c r="G576" s="75" t="str">
        <f t="shared" si="18"/>
        <v>610ThápMười</v>
      </c>
      <c r="H576" s="76" t="s">
        <v>2738</v>
      </c>
      <c r="I576" s="76" t="s">
        <v>2739</v>
      </c>
      <c r="J576" s="77" t="str">
        <f t="shared" si="17"/>
        <v>10055QuangLãng</v>
      </c>
      <c r="K576" s="77" t="s">
        <v>2740</v>
      </c>
      <c r="L576" s="77" t="s">
        <v>2741</v>
      </c>
    </row>
    <row r="577" spans="7:12">
      <c r="G577" s="75" t="str">
        <f t="shared" si="18"/>
        <v>610CaoLãnh</v>
      </c>
      <c r="H577" s="76" t="s">
        <v>2742</v>
      </c>
      <c r="I577" s="76" t="s">
        <v>2743</v>
      </c>
      <c r="J577" s="77" t="str">
        <f t="shared" si="17"/>
        <v>10055MinhTân</v>
      </c>
      <c r="K577" s="77" t="s">
        <v>2744</v>
      </c>
      <c r="L577" s="77" t="s">
        <v>2745</v>
      </c>
    </row>
    <row r="578" spans="7:12">
      <c r="G578" s="75" t="str">
        <f t="shared" si="18"/>
        <v>610LấpVò</v>
      </c>
      <c r="H578" s="76" t="s">
        <v>2746</v>
      </c>
      <c r="I578" s="76" t="s">
        <v>2747</v>
      </c>
      <c r="J578" s="77" t="str">
        <f t="shared" ref="J578:J641" si="19">SUBSTITUTE(LEFT(K578,5)&amp;MID(L578,IF(ISERROR(SEARCH("Thị trấn",L578)),IF(ISERROR(SEARCH("Phường",L578)),4,8),10),100)," ","")</f>
        <v>10057QuangMinh</v>
      </c>
      <c r="K578" s="77" t="s">
        <v>2748</v>
      </c>
      <c r="L578" s="77" t="s">
        <v>2749</v>
      </c>
    </row>
    <row r="579" spans="7:12">
      <c r="G579" s="75" t="str">
        <f t="shared" ref="G579:G642" si="20">SUBSTITUTE(LEFT(H579,3)&amp;MID(I579,IF(ISERROR(SEARCH("Thành Phố",I579)),IF(ISERROR(SEARCH("Quận",I579)),IF(ISERROR(SEARCH("Huyện",I579)),8,7),6),10),100)," ","")</f>
        <v>610LaiVung</v>
      </c>
      <c r="H579" s="76" t="s">
        <v>2750</v>
      </c>
      <c r="I579" s="76" t="s">
        <v>2751</v>
      </c>
      <c r="J579" s="77" t="str">
        <f t="shared" si="19"/>
        <v>10057ChiĐông</v>
      </c>
      <c r="K579" s="77" t="s">
        <v>2752</v>
      </c>
      <c r="L579" s="77" t="s">
        <v>2753</v>
      </c>
    </row>
    <row r="580" spans="7:12">
      <c r="G580" s="75" t="str">
        <f t="shared" si="20"/>
        <v>610ChâuThành</v>
      </c>
      <c r="H580" s="76" t="s">
        <v>2754</v>
      </c>
      <c r="I580" s="76" t="s">
        <v>2570</v>
      </c>
      <c r="J580" s="77" t="str">
        <f t="shared" si="19"/>
        <v>10057KimHoa</v>
      </c>
      <c r="K580" s="77" t="s">
        <v>2755</v>
      </c>
      <c r="L580" s="77" t="s">
        <v>2756</v>
      </c>
    </row>
    <row r="581" spans="7:12">
      <c r="G581" s="75" t="str">
        <f t="shared" si="20"/>
        <v>610HồngNgự</v>
      </c>
      <c r="H581" s="76" t="s">
        <v>2757</v>
      </c>
      <c r="I581" s="76" t="s">
        <v>2758</v>
      </c>
      <c r="J581" s="77" t="str">
        <f t="shared" si="19"/>
        <v>10057ThạchĐà</v>
      </c>
      <c r="K581" s="77" t="s">
        <v>2759</v>
      </c>
      <c r="L581" s="77" t="s">
        <v>2760</v>
      </c>
    </row>
    <row r="582" spans="7:12">
      <c r="G582" s="75" t="str">
        <f t="shared" si="20"/>
        <v>620LongXuyên</v>
      </c>
      <c r="H582" s="76" t="s">
        <v>2761</v>
      </c>
      <c r="I582" s="76" t="s">
        <v>2762</v>
      </c>
      <c r="J582" s="77" t="str">
        <f t="shared" si="19"/>
        <v>10057TiếnThắng</v>
      </c>
      <c r="K582" s="77" t="s">
        <v>2763</v>
      </c>
      <c r="L582" s="77" t="s">
        <v>2764</v>
      </c>
    </row>
    <row r="583" spans="7:12">
      <c r="G583" s="75" t="str">
        <f t="shared" si="20"/>
        <v>620ChâuĐốc</v>
      </c>
      <c r="H583" s="76" t="s">
        <v>2765</v>
      </c>
      <c r="I583" s="76" t="s">
        <v>2766</v>
      </c>
      <c r="J583" s="77" t="str">
        <f t="shared" si="19"/>
        <v>10057TựLập</v>
      </c>
      <c r="K583" s="77" t="s">
        <v>2767</v>
      </c>
      <c r="L583" s="77" t="s">
        <v>2768</v>
      </c>
    </row>
    <row r="584" spans="7:12">
      <c r="G584" s="75" t="str">
        <f t="shared" si="20"/>
        <v>620AnPhú</v>
      </c>
      <c r="H584" s="76" t="s">
        <v>2769</v>
      </c>
      <c r="I584" s="76" t="s">
        <v>2770</v>
      </c>
      <c r="J584" s="77" t="str">
        <f t="shared" si="19"/>
        <v>10057ThanhLâm</v>
      </c>
      <c r="K584" s="77" t="s">
        <v>2771</v>
      </c>
      <c r="L584" s="77" t="s">
        <v>2772</v>
      </c>
    </row>
    <row r="585" spans="7:12">
      <c r="G585" s="75" t="str">
        <f t="shared" si="20"/>
        <v>620TânChâu</v>
      </c>
      <c r="H585" s="76" t="s">
        <v>2773</v>
      </c>
      <c r="I585" s="76" t="s">
        <v>2562</v>
      </c>
      <c r="J585" s="77" t="str">
        <f t="shared" si="19"/>
        <v>10057TamĐồng</v>
      </c>
      <c r="K585" s="77" t="s">
        <v>2774</v>
      </c>
      <c r="L585" s="77" t="s">
        <v>2775</v>
      </c>
    </row>
    <row r="586" spans="7:12">
      <c r="G586" s="75" t="str">
        <f t="shared" si="20"/>
        <v>620PhúTân</v>
      </c>
      <c r="H586" s="76" t="s">
        <v>2776</v>
      </c>
      <c r="I586" s="76" t="s">
        <v>2777</v>
      </c>
      <c r="J586" s="77" t="str">
        <f t="shared" si="19"/>
        <v>10057LiênMạc</v>
      </c>
      <c r="K586" s="77" t="s">
        <v>2778</v>
      </c>
      <c r="L586" s="77" t="s">
        <v>1187</v>
      </c>
    </row>
    <row r="587" spans="7:12">
      <c r="G587" s="75" t="str">
        <f t="shared" si="20"/>
        <v>620ChâuPhú</v>
      </c>
      <c r="H587" s="76" t="s">
        <v>2779</v>
      </c>
      <c r="I587" s="76" t="s">
        <v>2780</v>
      </c>
      <c r="J587" s="77" t="str">
        <f t="shared" si="19"/>
        <v>10057VạnYên</v>
      </c>
      <c r="K587" s="77" t="s">
        <v>2781</v>
      </c>
      <c r="L587" s="77" t="s">
        <v>2782</v>
      </c>
    </row>
    <row r="588" spans="7:12">
      <c r="G588" s="75" t="str">
        <f t="shared" si="20"/>
        <v>620TịnhBiên</v>
      </c>
      <c r="H588" s="76" t="s">
        <v>2783</v>
      </c>
      <c r="I588" s="76" t="s">
        <v>2784</v>
      </c>
      <c r="J588" s="77" t="str">
        <f t="shared" si="19"/>
        <v>10057ĐạiThịnh</v>
      </c>
      <c r="K588" s="77" t="s">
        <v>2785</v>
      </c>
      <c r="L588" s="77" t="s">
        <v>2786</v>
      </c>
    </row>
    <row r="589" spans="7:12">
      <c r="G589" s="75" t="str">
        <f t="shared" si="20"/>
        <v>620TriTôn</v>
      </c>
      <c r="H589" s="76" t="s">
        <v>2787</v>
      </c>
      <c r="I589" s="76" t="s">
        <v>2788</v>
      </c>
      <c r="J589" s="77" t="str">
        <f t="shared" si="19"/>
        <v>10057ChuPhan</v>
      </c>
      <c r="K589" s="77" t="s">
        <v>2789</v>
      </c>
      <c r="L589" s="77" t="s">
        <v>2790</v>
      </c>
    </row>
    <row r="590" spans="7:12">
      <c r="G590" s="75" t="str">
        <f t="shared" si="20"/>
        <v>620ChợMới</v>
      </c>
      <c r="H590" s="76" t="s">
        <v>2791</v>
      </c>
      <c r="I590" s="76" t="s">
        <v>718</v>
      </c>
      <c r="J590" s="77" t="str">
        <f t="shared" si="19"/>
        <v>10057TiếnThịnh</v>
      </c>
      <c r="K590" s="77" t="s">
        <v>2792</v>
      </c>
      <c r="L590" s="77" t="s">
        <v>2793</v>
      </c>
    </row>
    <row r="591" spans="7:12">
      <c r="G591" s="75" t="str">
        <f t="shared" si="20"/>
        <v>620ChâuThành</v>
      </c>
      <c r="H591" s="76" t="s">
        <v>2794</v>
      </c>
      <c r="I591" s="76" t="s">
        <v>2570</v>
      </c>
      <c r="J591" s="77" t="str">
        <f t="shared" si="19"/>
        <v>10057MêLinh</v>
      </c>
      <c r="K591" s="77" t="s">
        <v>2795</v>
      </c>
      <c r="L591" s="77" t="s">
        <v>2796</v>
      </c>
    </row>
    <row r="592" spans="7:12">
      <c r="G592" s="75" t="str">
        <f t="shared" si="20"/>
        <v>620ThoạiSơn</v>
      </c>
      <c r="H592" s="76" t="s">
        <v>2797</v>
      </c>
      <c r="I592" s="76" t="s">
        <v>2798</v>
      </c>
      <c r="J592" s="77" t="str">
        <f t="shared" si="19"/>
        <v>10057VănKhê</v>
      </c>
      <c r="K592" s="77" t="s">
        <v>2799</v>
      </c>
      <c r="L592" s="77" t="s">
        <v>2800</v>
      </c>
    </row>
    <row r="593" spans="7:12">
      <c r="G593" s="75" t="str">
        <f t="shared" si="20"/>
        <v>630VịThanh</v>
      </c>
      <c r="H593" s="76" t="s">
        <v>2801</v>
      </c>
      <c r="I593" s="76" t="s">
        <v>2802</v>
      </c>
      <c r="J593" s="77" t="str">
        <f t="shared" si="19"/>
        <v>10057HoàngKim</v>
      </c>
      <c r="K593" s="77" t="s">
        <v>2803</v>
      </c>
      <c r="L593" s="77" t="s">
        <v>2804</v>
      </c>
    </row>
    <row r="594" spans="7:12">
      <c r="G594" s="75" t="str">
        <f t="shared" si="20"/>
        <v>630PhụngHiệp</v>
      </c>
      <c r="H594" s="76" t="s">
        <v>2805</v>
      </c>
      <c r="I594" s="76" t="s">
        <v>2806</v>
      </c>
      <c r="J594" s="77" t="str">
        <f t="shared" si="19"/>
        <v>10057TiềnPhong</v>
      </c>
      <c r="K594" s="77" t="s">
        <v>2807</v>
      </c>
      <c r="L594" s="77" t="s">
        <v>2367</v>
      </c>
    </row>
    <row r="595" spans="7:12">
      <c r="G595" s="75" t="str">
        <f t="shared" si="20"/>
        <v>630VịThủy</v>
      </c>
      <c r="H595" s="76" t="s">
        <v>2808</v>
      </c>
      <c r="I595" s="76" t="s">
        <v>2809</v>
      </c>
      <c r="J595" s="77" t="str">
        <f t="shared" si="19"/>
        <v>10057TrángViệt</v>
      </c>
      <c r="K595" s="77" t="s">
        <v>2810</v>
      </c>
      <c r="L595" s="77" t="s">
        <v>2811</v>
      </c>
    </row>
    <row r="596" spans="7:12">
      <c r="G596" s="75" t="str">
        <f t="shared" si="20"/>
        <v>630LongMỹ</v>
      </c>
      <c r="H596" s="76" t="s">
        <v>2812</v>
      </c>
      <c r="I596" s="76" t="s">
        <v>2813</v>
      </c>
      <c r="J596" s="77" t="str">
        <f t="shared" si="19"/>
        <v>11001TânQuang</v>
      </c>
      <c r="K596" s="77" t="s">
        <v>2814</v>
      </c>
      <c r="L596" s="77" t="s">
        <v>2815</v>
      </c>
    </row>
    <row r="597" spans="7:12">
      <c r="G597" s="75" t="str">
        <f t="shared" si="20"/>
        <v>630ChâuThành</v>
      </c>
      <c r="H597" s="76" t="s">
        <v>2816</v>
      </c>
      <c r="I597" s="76" t="s">
        <v>2570</v>
      </c>
      <c r="J597" s="77" t="str">
        <f t="shared" si="19"/>
        <v>11001PhanThiết</v>
      </c>
      <c r="K597" s="77" t="s">
        <v>2817</v>
      </c>
      <c r="L597" s="77" t="s">
        <v>2818</v>
      </c>
    </row>
    <row r="598" spans="7:12">
      <c r="G598" s="75" t="str">
        <f t="shared" si="20"/>
        <v>630ChâuThànhA</v>
      </c>
      <c r="H598" s="76" t="s">
        <v>2819</v>
      </c>
      <c r="I598" s="76" t="s">
        <v>2820</v>
      </c>
      <c r="J598" s="77" t="str">
        <f t="shared" si="19"/>
        <v>11001MinhXuân</v>
      </c>
      <c r="K598" s="77" t="s">
        <v>2821</v>
      </c>
      <c r="L598" s="77" t="s">
        <v>2822</v>
      </c>
    </row>
    <row r="599" spans="7:12">
      <c r="G599" s="75" t="str">
        <f t="shared" si="20"/>
        <v>630NgãBảy</v>
      </c>
      <c r="H599" s="76" t="s">
        <v>2823</v>
      </c>
      <c r="I599" s="76" t="s">
        <v>2824</v>
      </c>
      <c r="J599" s="77" t="str">
        <f t="shared" si="19"/>
        <v>11001TânHà</v>
      </c>
      <c r="K599" s="77" t="s">
        <v>2825</v>
      </c>
      <c r="L599" s="77" t="s">
        <v>2826</v>
      </c>
    </row>
    <row r="600" spans="7:12">
      <c r="G600" s="75" t="str">
        <f t="shared" si="20"/>
        <v>640MỹTho</v>
      </c>
      <c r="H600" s="76" t="s">
        <v>2827</v>
      </c>
      <c r="I600" s="76" t="s">
        <v>2828</v>
      </c>
      <c r="J600" s="77" t="str">
        <f t="shared" si="19"/>
        <v>11001ỶLa</v>
      </c>
      <c r="K600" s="77" t="s">
        <v>2829</v>
      </c>
      <c r="L600" s="77" t="s">
        <v>2830</v>
      </c>
    </row>
    <row r="601" spans="7:12">
      <c r="G601" s="75" t="str">
        <f t="shared" si="20"/>
        <v>640GòCông</v>
      </c>
      <c r="H601" s="76" t="s">
        <v>2831</v>
      </c>
      <c r="I601" s="76" t="s">
        <v>2832</v>
      </c>
      <c r="J601" s="77" t="str">
        <f t="shared" si="19"/>
        <v>11001NôngTiến</v>
      </c>
      <c r="K601" s="77" t="s">
        <v>2833</v>
      </c>
      <c r="L601" s="77" t="s">
        <v>2834</v>
      </c>
    </row>
    <row r="602" spans="7:12">
      <c r="G602" s="75" t="str">
        <f t="shared" si="20"/>
        <v>640TânPhước</v>
      </c>
      <c r="H602" s="76" t="s">
        <v>2835</v>
      </c>
      <c r="I602" s="76" t="s">
        <v>2836</v>
      </c>
      <c r="J602" s="77" t="str">
        <f t="shared" si="19"/>
        <v>11001HưngThành</v>
      </c>
      <c r="K602" s="77" t="s">
        <v>2837</v>
      </c>
      <c r="L602" s="77" t="s">
        <v>2838</v>
      </c>
    </row>
    <row r="603" spans="7:12">
      <c r="G603" s="75" t="str">
        <f t="shared" si="20"/>
        <v>640ChâuThành</v>
      </c>
      <c r="H603" s="76" t="s">
        <v>2839</v>
      </c>
      <c r="I603" s="76" t="s">
        <v>2570</v>
      </c>
      <c r="J603" s="77" t="str">
        <f t="shared" si="19"/>
        <v>11001TràngĐà</v>
      </c>
      <c r="K603" s="77" t="s">
        <v>2840</v>
      </c>
      <c r="L603" s="77" t="s">
        <v>2841</v>
      </c>
    </row>
    <row r="604" spans="7:12">
      <c r="G604" s="75" t="str">
        <f t="shared" si="20"/>
        <v>640CaiLậy</v>
      </c>
      <c r="H604" s="76" t="s">
        <v>2842</v>
      </c>
      <c r="I604" s="76" t="s">
        <v>2843</v>
      </c>
      <c r="J604" s="77" t="str">
        <f t="shared" si="19"/>
        <v>11001AnTường</v>
      </c>
      <c r="K604" s="77" t="s">
        <v>2844</v>
      </c>
      <c r="L604" s="77" t="s">
        <v>2845</v>
      </c>
    </row>
    <row r="605" spans="7:12">
      <c r="G605" s="75" t="str">
        <f t="shared" si="20"/>
        <v>640ChợGạo</v>
      </c>
      <c r="H605" s="76" t="s">
        <v>2846</v>
      </c>
      <c r="I605" s="76" t="s">
        <v>2847</v>
      </c>
      <c r="J605" s="77" t="str">
        <f t="shared" si="19"/>
        <v>11001AnKhang</v>
      </c>
      <c r="K605" s="77" t="s">
        <v>2848</v>
      </c>
      <c r="L605" s="77" t="s">
        <v>2849</v>
      </c>
    </row>
    <row r="606" spans="7:12">
      <c r="G606" s="75" t="str">
        <f t="shared" si="20"/>
        <v>640CáiBè</v>
      </c>
      <c r="H606" s="76" t="s">
        <v>2850</v>
      </c>
      <c r="I606" s="76" t="s">
        <v>2851</v>
      </c>
      <c r="J606" s="77" t="str">
        <f t="shared" si="19"/>
        <v>11001LưỡngVượng</v>
      </c>
      <c r="K606" s="77" t="s">
        <v>2852</v>
      </c>
      <c r="L606" s="77" t="s">
        <v>2853</v>
      </c>
    </row>
    <row r="607" spans="7:12">
      <c r="G607" s="75" t="str">
        <f t="shared" si="20"/>
        <v>640GòCôngTây</v>
      </c>
      <c r="H607" s="76" t="s">
        <v>2854</v>
      </c>
      <c r="I607" s="76" t="s">
        <v>2855</v>
      </c>
      <c r="J607" s="77" t="str">
        <f t="shared" si="19"/>
        <v>11001TháiLong</v>
      </c>
      <c r="K607" s="77" t="s">
        <v>2856</v>
      </c>
      <c r="L607" s="77" t="s">
        <v>2857</v>
      </c>
    </row>
    <row r="608" spans="7:12">
      <c r="G608" s="75" t="str">
        <f t="shared" si="20"/>
        <v>640GòCôngĐông</v>
      </c>
      <c r="H608" s="76" t="s">
        <v>2858</v>
      </c>
      <c r="I608" s="76" t="s">
        <v>2859</v>
      </c>
      <c r="J608" s="77" t="str">
        <f t="shared" si="19"/>
        <v>11001ĐộiCấn</v>
      </c>
      <c r="K608" s="77" t="s">
        <v>2860</v>
      </c>
      <c r="L608" s="77" t="s">
        <v>2861</v>
      </c>
    </row>
    <row r="609" spans="7:12">
      <c r="G609" s="75" t="str">
        <f t="shared" si="20"/>
        <v>640TânPhúĐông</v>
      </c>
      <c r="H609" s="76" t="s">
        <v>2862</v>
      </c>
      <c r="I609" s="76" t="s">
        <v>2863</v>
      </c>
      <c r="J609" s="77" t="str">
        <f t="shared" si="19"/>
        <v>11003NàHang</v>
      </c>
      <c r="K609" s="77" t="s">
        <v>2864</v>
      </c>
      <c r="L609" s="77" t="s">
        <v>2865</v>
      </c>
    </row>
    <row r="610" spans="7:12">
      <c r="G610" s="75" t="str">
        <f t="shared" si="20"/>
        <v>650BếnTre</v>
      </c>
      <c r="H610" s="76" t="s">
        <v>2866</v>
      </c>
      <c r="I610" s="76" t="s">
        <v>2867</v>
      </c>
      <c r="J610" s="77" t="str">
        <f t="shared" si="19"/>
        <v>11003ThượngGiáp</v>
      </c>
      <c r="K610" s="77" t="s">
        <v>2868</v>
      </c>
      <c r="L610" s="77" t="s">
        <v>2869</v>
      </c>
    </row>
    <row r="611" spans="7:12">
      <c r="G611" s="75" t="str">
        <f t="shared" si="20"/>
        <v>650ChâuThành</v>
      </c>
      <c r="H611" s="76" t="s">
        <v>2870</v>
      </c>
      <c r="I611" s="76" t="s">
        <v>2570</v>
      </c>
      <c r="J611" s="77" t="str">
        <f t="shared" si="19"/>
        <v>11003SinhLong</v>
      </c>
      <c r="K611" s="77" t="s">
        <v>2871</v>
      </c>
      <c r="L611" s="77" t="s">
        <v>2872</v>
      </c>
    </row>
    <row r="612" spans="7:12">
      <c r="G612" s="75" t="str">
        <f t="shared" si="20"/>
        <v>650ChợLách</v>
      </c>
      <c r="H612" s="76" t="s">
        <v>2873</v>
      </c>
      <c r="I612" s="76" t="s">
        <v>2874</v>
      </c>
      <c r="J612" s="77" t="str">
        <f t="shared" si="19"/>
        <v>11003ThượngNông</v>
      </c>
      <c r="K612" s="77" t="s">
        <v>2875</v>
      </c>
      <c r="L612" s="77" t="s">
        <v>2876</v>
      </c>
    </row>
    <row r="613" spans="7:12">
      <c r="G613" s="75" t="str">
        <f t="shared" si="20"/>
        <v>650MỏCàyNam</v>
      </c>
      <c r="H613" s="76" t="s">
        <v>2877</v>
      </c>
      <c r="I613" s="76" t="s">
        <v>2878</v>
      </c>
      <c r="J613" s="77" t="str">
        <f t="shared" si="19"/>
        <v>11003PhúcYên</v>
      </c>
      <c r="K613" s="77" t="s">
        <v>2879</v>
      </c>
      <c r="L613" s="77" t="s">
        <v>2880</v>
      </c>
    </row>
    <row r="614" spans="7:12">
      <c r="G614" s="75" t="str">
        <f t="shared" si="20"/>
        <v>650MỏCàyBắc</v>
      </c>
      <c r="H614" s="76" t="s">
        <v>2881</v>
      </c>
      <c r="I614" s="76" t="s">
        <v>2882</v>
      </c>
      <c r="J614" s="77" t="str">
        <f t="shared" si="19"/>
        <v>11003XuânLập</v>
      </c>
      <c r="K614" s="77" t="s">
        <v>2883</v>
      </c>
      <c r="L614" s="77" t="s">
        <v>2884</v>
      </c>
    </row>
    <row r="615" spans="7:12">
      <c r="G615" s="75" t="str">
        <f t="shared" si="20"/>
        <v>650BìnhĐại</v>
      </c>
      <c r="H615" s="76" t="s">
        <v>2885</v>
      </c>
      <c r="I615" s="76" t="s">
        <v>2886</v>
      </c>
      <c r="J615" s="77" t="str">
        <f t="shared" si="19"/>
        <v>11003HồngThái</v>
      </c>
      <c r="K615" s="77" t="s">
        <v>2887</v>
      </c>
      <c r="L615" s="77" t="s">
        <v>2722</v>
      </c>
    </row>
    <row r="616" spans="7:12">
      <c r="G616" s="75" t="str">
        <f t="shared" si="20"/>
        <v>650BaTri</v>
      </c>
      <c r="H616" s="76" t="s">
        <v>2888</v>
      </c>
      <c r="I616" s="76" t="s">
        <v>2889</v>
      </c>
      <c r="J616" s="77" t="str">
        <f t="shared" si="19"/>
        <v>11003YênHoa</v>
      </c>
      <c r="K616" s="77" t="s">
        <v>2890</v>
      </c>
      <c r="L616" s="77" t="s">
        <v>2891</v>
      </c>
    </row>
    <row r="617" spans="7:12">
      <c r="G617" s="75" t="str">
        <f t="shared" si="20"/>
        <v>650ThạnhPhú</v>
      </c>
      <c r="H617" s="76" t="s">
        <v>2892</v>
      </c>
      <c r="I617" s="76" t="s">
        <v>2893</v>
      </c>
      <c r="J617" s="77" t="str">
        <f t="shared" si="19"/>
        <v>11003CônLôn</v>
      </c>
      <c r="K617" s="77" t="s">
        <v>2894</v>
      </c>
      <c r="L617" s="77" t="s">
        <v>2895</v>
      </c>
    </row>
    <row r="618" spans="7:12">
      <c r="G618" s="75" t="str">
        <f t="shared" si="20"/>
        <v>650GiồngTrôm</v>
      </c>
      <c r="H618" s="76" t="s">
        <v>2896</v>
      </c>
      <c r="I618" s="76" t="s">
        <v>2897</v>
      </c>
      <c r="J618" s="77" t="str">
        <f t="shared" si="19"/>
        <v>11003KhuônHà</v>
      </c>
      <c r="K618" s="77" t="s">
        <v>2898</v>
      </c>
      <c r="L618" s="77" t="s">
        <v>2899</v>
      </c>
    </row>
    <row r="619" spans="7:12">
      <c r="G619" s="75" t="str">
        <f t="shared" si="20"/>
        <v>660VĩnhLong</v>
      </c>
      <c r="H619" s="76" t="s">
        <v>2900</v>
      </c>
      <c r="I619" s="76" t="s">
        <v>2901</v>
      </c>
      <c r="J619" s="77" t="str">
        <f t="shared" si="19"/>
        <v>11003LăngCan</v>
      </c>
      <c r="K619" s="77" t="s">
        <v>2902</v>
      </c>
      <c r="L619" s="77" t="s">
        <v>2903</v>
      </c>
    </row>
    <row r="620" spans="7:12">
      <c r="G620" s="75" t="str">
        <f t="shared" si="20"/>
        <v>660LongHồ</v>
      </c>
      <c r="H620" s="76" t="s">
        <v>2904</v>
      </c>
      <c r="I620" s="76" t="s">
        <v>2905</v>
      </c>
      <c r="J620" s="77" t="str">
        <f t="shared" si="19"/>
        <v>11003KhâuTinh</v>
      </c>
      <c r="K620" s="77" t="s">
        <v>2906</v>
      </c>
      <c r="L620" s="77" t="s">
        <v>2907</v>
      </c>
    </row>
    <row r="621" spans="7:12">
      <c r="G621" s="75" t="str">
        <f t="shared" si="20"/>
        <v>660MangThít</v>
      </c>
      <c r="H621" s="76" t="s">
        <v>2908</v>
      </c>
      <c r="I621" s="76" t="s">
        <v>2909</v>
      </c>
      <c r="J621" s="77" t="str">
        <f t="shared" si="19"/>
        <v>11003ĐàVị</v>
      </c>
      <c r="K621" s="77" t="s">
        <v>2910</v>
      </c>
      <c r="L621" s="77" t="s">
        <v>2911</v>
      </c>
    </row>
    <row r="622" spans="7:12">
      <c r="G622" s="75" t="str">
        <f t="shared" si="20"/>
        <v>660BìnhMinh</v>
      </c>
      <c r="H622" s="76" t="s">
        <v>2912</v>
      </c>
      <c r="I622" s="76" t="s">
        <v>2913</v>
      </c>
      <c r="J622" s="77" t="str">
        <f t="shared" si="19"/>
        <v>11003ThượngLâm</v>
      </c>
      <c r="K622" s="77" t="s">
        <v>2914</v>
      </c>
      <c r="L622" s="77" t="s">
        <v>2438</v>
      </c>
    </row>
    <row r="623" spans="7:12">
      <c r="G623" s="75" t="str">
        <f t="shared" si="20"/>
        <v>660TamBình</v>
      </c>
      <c r="H623" s="76" t="s">
        <v>2915</v>
      </c>
      <c r="I623" s="76" t="s">
        <v>2916</v>
      </c>
      <c r="J623" s="77" t="str">
        <f t="shared" si="19"/>
        <v>11003SơnPhú</v>
      </c>
      <c r="K623" s="77" t="s">
        <v>2917</v>
      </c>
      <c r="L623" s="77" t="s">
        <v>2918</v>
      </c>
    </row>
    <row r="624" spans="7:12">
      <c r="G624" s="75" t="str">
        <f t="shared" si="20"/>
        <v>660TràÔn</v>
      </c>
      <c r="H624" s="76" t="s">
        <v>2919</v>
      </c>
      <c r="I624" s="76" t="s">
        <v>2920</v>
      </c>
      <c r="J624" s="77" t="str">
        <f t="shared" si="19"/>
        <v>11003NăngKhả</v>
      </c>
      <c r="K624" s="77" t="s">
        <v>2921</v>
      </c>
      <c r="L624" s="77" t="s">
        <v>2922</v>
      </c>
    </row>
    <row r="625" spans="7:12">
      <c r="G625" s="75" t="str">
        <f t="shared" si="20"/>
        <v>660VũngLiêm</v>
      </c>
      <c r="H625" s="76" t="s">
        <v>2923</v>
      </c>
      <c r="I625" s="76" t="s">
        <v>2924</v>
      </c>
      <c r="J625" s="77" t="str">
        <f t="shared" si="19"/>
        <v>11003ThanhTương</v>
      </c>
      <c r="K625" s="77" t="s">
        <v>2925</v>
      </c>
      <c r="L625" s="77" t="s">
        <v>2926</v>
      </c>
    </row>
    <row r="626" spans="7:12">
      <c r="G626" s="75" t="str">
        <f t="shared" si="20"/>
        <v>660BìnhTân</v>
      </c>
      <c r="H626" s="76" t="s">
        <v>2927</v>
      </c>
      <c r="I626" s="76" t="s">
        <v>2928</v>
      </c>
      <c r="J626" s="77" t="str">
        <f t="shared" si="19"/>
        <v>11005VĩnhLộc</v>
      </c>
      <c r="K626" s="77" t="s">
        <v>2929</v>
      </c>
      <c r="L626" s="77" t="s">
        <v>2930</v>
      </c>
    </row>
    <row r="627" spans="7:12">
      <c r="G627" s="75" t="str">
        <f t="shared" si="20"/>
        <v>670TràVinh</v>
      </c>
      <c r="H627" s="76" t="s">
        <v>2931</v>
      </c>
      <c r="I627" s="76" t="s">
        <v>2932</v>
      </c>
      <c r="J627" s="77" t="str">
        <f t="shared" si="19"/>
        <v>11005BìnhAn</v>
      </c>
      <c r="K627" s="77" t="s">
        <v>2933</v>
      </c>
      <c r="L627" s="77" t="s">
        <v>2934</v>
      </c>
    </row>
    <row r="628" spans="7:12">
      <c r="G628" s="75" t="str">
        <f t="shared" si="20"/>
        <v>670CàngLong</v>
      </c>
      <c r="H628" s="76" t="s">
        <v>2935</v>
      </c>
      <c r="I628" s="76" t="s">
        <v>2936</v>
      </c>
      <c r="J628" s="77" t="str">
        <f t="shared" si="19"/>
        <v>11005HồngQuang</v>
      </c>
      <c r="K628" s="77" t="s">
        <v>2937</v>
      </c>
      <c r="L628" s="77" t="s">
        <v>2564</v>
      </c>
    </row>
    <row r="629" spans="7:12">
      <c r="G629" s="75" t="str">
        <f t="shared" si="20"/>
        <v>670ChâuThành</v>
      </c>
      <c r="H629" s="76" t="s">
        <v>2938</v>
      </c>
      <c r="I629" s="76" t="s">
        <v>2570</v>
      </c>
      <c r="J629" s="77" t="str">
        <f t="shared" si="19"/>
        <v>11005ThổBình</v>
      </c>
      <c r="K629" s="77" t="s">
        <v>2939</v>
      </c>
      <c r="L629" s="77" t="s">
        <v>2940</v>
      </c>
    </row>
    <row r="630" spans="7:12">
      <c r="G630" s="75" t="str">
        <f t="shared" si="20"/>
        <v>670CầuKè</v>
      </c>
      <c r="H630" s="76" t="s">
        <v>2941</v>
      </c>
      <c r="I630" s="76" t="s">
        <v>2942</v>
      </c>
      <c r="J630" s="77" t="str">
        <f t="shared" si="19"/>
        <v>11005MinhQuang</v>
      </c>
      <c r="K630" s="77" t="s">
        <v>2943</v>
      </c>
      <c r="L630" s="77" t="s">
        <v>1669</v>
      </c>
    </row>
    <row r="631" spans="7:12">
      <c r="G631" s="75" t="str">
        <f t="shared" si="20"/>
        <v>670TiểuCần</v>
      </c>
      <c r="H631" s="76" t="s">
        <v>2944</v>
      </c>
      <c r="I631" s="76" t="s">
        <v>2945</v>
      </c>
      <c r="J631" s="77" t="str">
        <f t="shared" si="19"/>
        <v>11005TrungHà</v>
      </c>
      <c r="K631" s="77" t="s">
        <v>2946</v>
      </c>
      <c r="L631" s="77" t="s">
        <v>2947</v>
      </c>
    </row>
    <row r="632" spans="7:12">
      <c r="G632" s="75" t="str">
        <f t="shared" si="20"/>
        <v>670CầuNgang</v>
      </c>
      <c r="H632" s="76" t="s">
        <v>2948</v>
      </c>
      <c r="I632" s="76" t="s">
        <v>2949</v>
      </c>
      <c r="J632" s="77" t="str">
        <f t="shared" si="19"/>
        <v>11005PhúcSơn</v>
      </c>
      <c r="K632" s="77" t="s">
        <v>2950</v>
      </c>
      <c r="L632" s="77" t="s">
        <v>2951</v>
      </c>
    </row>
    <row r="633" spans="7:12">
      <c r="G633" s="75" t="str">
        <f t="shared" si="20"/>
        <v>670TràCú</v>
      </c>
      <c r="H633" s="76" t="s">
        <v>2952</v>
      </c>
      <c r="I633" s="76" t="s">
        <v>2953</v>
      </c>
      <c r="J633" s="77" t="str">
        <f t="shared" si="19"/>
        <v>11005TânMỹ</v>
      </c>
      <c r="K633" s="77" t="s">
        <v>2954</v>
      </c>
      <c r="L633" s="77" t="s">
        <v>2955</v>
      </c>
    </row>
    <row r="634" spans="7:12">
      <c r="G634" s="75" t="str">
        <f t="shared" si="20"/>
        <v>670DuyênHải</v>
      </c>
      <c r="H634" s="76" t="s">
        <v>2956</v>
      </c>
      <c r="I634" s="76" t="s">
        <v>2957</v>
      </c>
      <c r="J634" s="77" t="str">
        <f t="shared" si="19"/>
        <v>11005HàLang</v>
      </c>
      <c r="K634" s="77" t="s">
        <v>2958</v>
      </c>
      <c r="L634" s="77" t="s">
        <v>2959</v>
      </c>
    </row>
    <row r="635" spans="7:12">
      <c r="G635" s="75" t="str">
        <f t="shared" si="20"/>
        <v>680NinhKiều</v>
      </c>
      <c r="H635" s="76" t="s">
        <v>2960</v>
      </c>
      <c r="I635" s="76" t="s">
        <v>2961</v>
      </c>
      <c r="J635" s="77" t="str">
        <f t="shared" si="19"/>
        <v>11005HùngMỹ</v>
      </c>
      <c r="K635" s="77" t="s">
        <v>2962</v>
      </c>
      <c r="L635" s="77" t="s">
        <v>2963</v>
      </c>
    </row>
    <row r="636" spans="7:12">
      <c r="G636" s="75" t="str">
        <f t="shared" si="20"/>
        <v>680BìnhThủy</v>
      </c>
      <c r="H636" s="76" t="s">
        <v>2964</v>
      </c>
      <c r="I636" s="76" t="s">
        <v>2965</v>
      </c>
      <c r="J636" s="77" t="str">
        <f t="shared" si="19"/>
        <v>11005YênLập</v>
      </c>
      <c r="K636" s="77" t="s">
        <v>2966</v>
      </c>
      <c r="L636" s="77" t="s">
        <v>2967</v>
      </c>
    </row>
    <row r="637" spans="7:12">
      <c r="G637" s="75" t="str">
        <f t="shared" si="20"/>
        <v>680ÔMôn</v>
      </c>
      <c r="H637" s="76" t="s">
        <v>2968</v>
      </c>
      <c r="I637" s="76" t="s">
        <v>2969</v>
      </c>
      <c r="J637" s="77" t="str">
        <f t="shared" si="19"/>
        <v>11005TânAn</v>
      </c>
      <c r="K637" s="77" t="s">
        <v>2970</v>
      </c>
      <c r="L637" s="77" t="s">
        <v>2971</v>
      </c>
    </row>
    <row r="638" spans="7:12">
      <c r="G638" s="75" t="str">
        <f t="shared" si="20"/>
        <v>680CáiRăng</v>
      </c>
      <c r="H638" s="76" t="s">
        <v>2972</v>
      </c>
      <c r="I638" s="76" t="s">
        <v>2973</v>
      </c>
      <c r="J638" s="77" t="str">
        <f t="shared" si="19"/>
        <v>11005XuânQuang</v>
      </c>
      <c r="K638" s="77" t="s">
        <v>2974</v>
      </c>
      <c r="L638" s="77" t="s">
        <v>2975</v>
      </c>
    </row>
    <row r="639" spans="7:12">
      <c r="G639" s="75" t="str">
        <f t="shared" si="20"/>
        <v>680VĩnhThạnh</v>
      </c>
      <c r="H639" s="76" t="s">
        <v>2976</v>
      </c>
      <c r="I639" s="76" t="s">
        <v>2000</v>
      </c>
      <c r="J639" s="77" t="str">
        <f t="shared" si="19"/>
        <v>11005PhúcThịnh</v>
      </c>
      <c r="K639" s="77" t="s">
        <v>2977</v>
      </c>
      <c r="L639" s="77" t="s">
        <v>2978</v>
      </c>
    </row>
    <row r="640" spans="7:12">
      <c r="G640" s="75" t="str">
        <f t="shared" si="20"/>
        <v>680CờĐỏ</v>
      </c>
      <c r="H640" s="76" t="s">
        <v>2979</v>
      </c>
      <c r="I640" s="76" t="s">
        <v>2980</v>
      </c>
      <c r="J640" s="77" t="str">
        <f t="shared" si="19"/>
        <v>11005BìnhPhú</v>
      </c>
      <c r="K640" s="77" t="s">
        <v>2981</v>
      </c>
      <c r="L640" s="77" t="s">
        <v>1906</v>
      </c>
    </row>
    <row r="641" spans="7:12">
      <c r="G641" s="75" t="str">
        <f t="shared" si="20"/>
        <v>680ThốtNốt</v>
      </c>
      <c r="H641" s="76" t="s">
        <v>2982</v>
      </c>
      <c r="I641" s="76" t="s">
        <v>2983</v>
      </c>
      <c r="J641" s="77" t="str">
        <f t="shared" si="19"/>
        <v>11005PhúBình</v>
      </c>
      <c r="K641" s="77" t="s">
        <v>2984</v>
      </c>
      <c r="L641" s="77" t="s">
        <v>2985</v>
      </c>
    </row>
    <row r="642" spans="7:12">
      <c r="G642" s="75" t="str">
        <f t="shared" si="20"/>
        <v>680PhongĐiền</v>
      </c>
      <c r="H642" s="76" t="s">
        <v>2986</v>
      </c>
      <c r="I642" s="76" t="s">
        <v>1801</v>
      </c>
      <c r="J642" s="77" t="str">
        <f t="shared" ref="J642:J705" si="21">SUBSTITUTE(LEFT(K642,5)&amp;MID(L642,IF(ISERROR(SEARCH("Thị trấn",L642)),IF(ISERROR(SEARCH("Phường",L642)),4,8),10),100)," ","")</f>
        <v>11005NgọcHội</v>
      </c>
      <c r="K642" s="77" t="s">
        <v>2987</v>
      </c>
      <c r="L642" s="77" t="s">
        <v>2988</v>
      </c>
    </row>
    <row r="643" spans="7:12">
      <c r="G643" s="75" t="str">
        <f t="shared" ref="G643:G682" si="22">SUBSTITUTE(LEFT(H643,3)&amp;MID(I643,IF(ISERROR(SEARCH("Thành Phố",I643)),IF(ISERROR(SEARCH("Quận",I643)),IF(ISERROR(SEARCH("Huyện",I643)),8,7),6),10),100)," ","")</f>
        <v>690ChâuThành</v>
      </c>
      <c r="H643" s="76" t="s">
        <v>2989</v>
      </c>
      <c r="I643" s="76" t="s">
        <v>2570</v>
      </c>
      <c r="J643" s="77" t="str">
        <f t="shared" si="21"/>
        <v>11005TânThịnh</v>
      </c>
      <c r="K643" s="77" t="s">
        <v>2990</v>
      </c>
      <c r="L643" s="77" t="s">
        <v>2991</v>
      </c>
    </row>
    <row r="644" spans="7:12">
      <c r="G644" s="75" t="str">
        <f t="shared" si="22"/>
        <v>690SócTrăng</v>
      </c>
      <c r="H644" s="76" t="s">
        <v>2992</v>
      </c>
      <c r="I644" s="76" t="s">
        <v>2993</v>
      </c>
      <c r="J644" s="77" t="str">
        <f t="shared" si="21"/>
        <v>11005HòaPhú</v>
      </c>
      <c r="K644" s="77" t="s">
        <v>2994</v>
      </c>
      <c r="L644" s="77" t="s">
        <v>2552</v>
      </c>
    </row>
    <row r="645" spans="7:12">
      <c r="G645" s="75" t="str">
        <f t="shared" si="22"/>
        <v>690KếSách</v>
      </c>
      <c r="H645" s="76" t="s">
        <v>2995</v>
      </c>
      <c r="I645" s="76" t="s">
        <v>2996</v>
      </c>
      <c r="J645" s="77" t="str">
        <f t="shared" si="21"/>
        <v>11005KiênĐài</v>
      </c>
      <c r="K645" s="77" t="s">
        <v>2997</v>
      </c>
      <c r="L645" s="77" t="s">
        <v>2998</v>
      </c>
    </row>
    <row r="646" spans="7:12">
      <c r="G646" s="75" t="str">
        <f t="shared" si="22"/>
        <v>690LongPhú</v>
      </c>
      <c r="H646" s="76" t="s">
        <v>2999</v>
      </c>
      <c r="I646" s="76" t="s">
        <v>3000</v>
      </c>
      <c r="J646" s="77" t="str">
        <f t="shared" si="21"/>
        <v>11005TrungHòa</v>
      </c>
      <c r="K646" s="77" t="s">
        <v>3001</v>
      </c>
      <c r="L646" s="77" t="s">
        <v>2143</v>
      </c>
    </row>
    <row r="647" spans="7:12">
      <c r="G647" s="75" t="str">
        <f t="shared" si="22"/>
        <v>690MỹTú</v>
      </c>
      <c r="H647" s="76" t="s">
        <v>3002</v>
      </c>
      <c r="I647" s="76" t="s">
        <v>3003</v>
      </c>
      <c r="J647" s="77" t="str">
        <f t="shared" si="21"/>
        <v>11005KimBình</v>
      </c>
      <c r="K647" s="77" t="s">
        <v>3004</v>
      </c>
      <c r="L647" s="77" t="s">
        <v>3005</v>
      </c>
    </row>
    <row r="648" spans="7:12">
      <c r="G648" s="75" t="str">
        <f t="shared" si="22"/>
        <v>690MỹXuyên</v>
      </c>
      <c r="H648" s="76" t="s">
        <v>3006</v>
      </c>
      <c r="I648" s="76" t="s">
        <v>3007</v>
      </c>
      <c r="J648" s="77" t="str">
        <f t="shared" si="21"/>
        <v>11005VinhQuang</v>
      </c>
      <c r="K648" s="77" t="s">
        <v>3008</v>
      </c>
      <c r="L648" s="77" t="s">
        <v>3009</v>
      </c>
    </row>
    <row r="649" spans="7:12">
      <c r="G649" s="75" t="str">
        <f t="shared" si="22"/>
        <v>690ThạnhTrị</v>
      </c>
      <c r="H649" s="76" t="s">
        <v>3010</v>
      </c>
      <c r="I649" s="76" t="s">
        <v>3011</v>
      </c>
      <c r="J649" s="77" t="str">
        <f t="shared" si="21"/>
        <v>11005HòaAn</v>
      </c>
      <c r="K649" s="77" t="s">
        <v>3012</v>
      </c>
      <c r="L649" s="77" t="s">
        <v>3013</v>
      </c>
    </row>
    <row r="650" spans="7:12">
      <c r="G650" s="75" t="str">
        <f t="shared" si="22"/>
        <v>690VĩnhChâu</v>
      </c>
      <c r="H650" s="76" t="s">
        <v>3014</v>
      </c>
      <c r="I650" s="76" t="s">
        <v>3015</v>
      </c>
      <c r="J650" s="77" t="str">
        <f t="shared" si="21"/>
        <v>11005YênNguyên</v>
      </c>
      <c r="K650" s="77" t="s">
        <v>3016</v>
      </c>
      <c r="L650" s="77" t="s">
        <v>3017</v>
      </c>
    </row>
    <row r="651" spans="7:12">
      <c r="G651" s="75" t="str">
        <f t="shared" si="22"/>
        <v>690CùLaoDung</v>
      </c>
      <c r="H651" s="76" t="s">
        <v>3018</v>
      </c>
      <c r="I651" s="76" t="s">
        <v>3019</v>
      </c>
      <c r="J651" s="77" t="str">
        <f t="shared" si="21"/>
        <v>11005NhânLý</v>
      </c>
      <c r="K651" s="77" t="s">
        <v>3020</v>
      </c>
      <c r="L651" s="77" t="s">
        <v>3021</v>
      </c>
    </row>
    <row r="652" spans="7:12">
      <c r="G652" s="75" t="str">
        <f t="shared" si="22"/>
        <v>690NgãNăm</v>
      </c>
      <c r="H652" s="76" t="s">
        <v>3022</v>
      </c>
      <c r="I652" s="76" t="s">
        <v>3023</v>
      </c>
      <c r="J652" s="77" t="str">
        <f t="shared" si="21"/>
        <v>11005TriPhú</v>
      </c>
      <c r="K652" s="77" t="s">
        <v>3024</v>
      </c>
      <c r="L652" s="77" t="s">
        <v>3025</v>
      </c>
    </row>
    <row r="653" spans="7:12">
      <c r="G653" s="75" t="str">
        <f t="shared" si="22"/>
        <v>700RạchGiá</v>
      </c>
      <c r="H653" s="76" t="s">
        <v>3026</v>
      </c>
      <c r="I653" s="76" t="s">
        <v>3027</v>
      </c>
      <c r="J653" s="77" t="str">
        <f t="shared" si="21"/>
        <v>11005BìnhNhân</v>
      </c>
      <c r="K653" s="77" t="s">
        <v>3028</v>
      </c>
      <c r="L653" s="77" t="s">
        <v>3029</v>
      </c>
    </row>
    <row r="654" spans="7:12">
      <c r="G654" s="75" t="str">
        <f t="shared" si="22"/>
        <v>700HàTiên</v>
      </c>
      <c r="H654" s="76" t="s">
        <v>3030</v>
      </c>
      <c r="I654" s="76" t="s">
        <v>3031</v>
      </c>
      <c r="J654" s="77" t="str">
        <f t="shared" si="21"/>
        <v>11005LinhPhú</v>
      </c>
      <c r="K654" s="77" t="s">
        <v>3032</v>
      </c>
      <c r="L654" s="77" t="s">
        <v>3033</v>
      </c>
    </row>
    <row r="655" spans="7:12">
      <c r="G655" s="75" t="str">
        <f t="shared" si="22"/>
        <v>700HònĐất</v>
      </c>
      <c r="H655" s="76" t="s">
        <v>3034</v>
      </c>
      <c r="I655" s="76" t="s">
        <v>3035</v>
      </c>
      <c r="J655" s="77" t="str">
        <f t="shared" si="21"/>
        <v>11007TânYên</v>
      </c>
      <c r="K655" s="77" t="s">
        <v>3036</v>
      </c>
      <c r="L655" s="77" t="s">
        <v>3037</v>
      </c>
    </row>
    <row r="656" spans="7:12">
      <c r="G656" s="75" t="str">
        <f t="shared" si="22"/>
        <v>700TânHiệp</v>
      </c>
      <c r="H656" s="76" t="s">
        <v>3038</v>
      </c>
      <c r="I656" s="76" t="s">
        <v>3039</v>
      </c>
      <c r="J656" s="77" t="str">
        <f t="shared" si="21"/>
        <v>11007YênThuận</v>
      </c>
      <c r="K656" s="77" t="s">
        <v>3040</v>
      </c>
      <c r="L656" s="77" t="s">
        <v>3041</v>
      </c>
    </row>
    <row r="657" spans="7:12">
      <c r="G657" s="75" t="str">
        <f t="shared" si="22"/>
        <v>700ChâuThành</v>
      </c>
      <c r="H657" s="76" t="s">
        <v>3042</v>
      </c>
      <c r="I657" s="76" t="s">
        <v>2570</v>
      </c>
      <c r="J657" s="77" t="str">
        <f t="shared" si="21"/>
        <v>11007BạchXa</v>
      </c>
      <c r="K657" s="77" t="s">
        <v>3043</v>
      </c>
      <c r="L657" s="77" t="s">
        <v>3044</v>
      </c>
    </row>
    <row r="658" spans="7:12">
      <c r="G658" s="75" t="str">
        <f t="shared" si="22"/>
        <v>700GiồngGiềng</v>
      </c>
      <c r="H658" s="76" t="s">
        <v>3045</v>
      </c>
      <c r="I658" s="76" t="s">
        <v>3046</v>
      </c>
      <c r="J658" s="77" t="str">
        <f t="shared" si="21"/>
        <v>11007MinhKhương</v>
      </c>
      <c r="K658" s="77" t="s">
        <v>3047</v>
      </c>
      <c r="L658" s="77" t="s">
        <v>3048</v>
      </c>
    </row>
    <row r="659" spans="7:12">
      <c r="G659" s="75" t="str">
        <f t="shared" si="22"/>
        <v>700GòQuao</v>
      </c>
      <c r="H659" s="76" t="s">
        <v>3049</v>
      </c>
      <c r="I659" s="76" t="s">
        <v>3050</v>
      </c>
      <c r="J659" s="77" t="str">
        <f t="shared" si="21"/>
        <v>11007PhùLưu</v>
      </c>
      <c r="K659" s="77" t="s">
        <v>3051</v>
      </c>
      <c r="L659" s="77" t="s">
        <v>2556</v>
      </c>
    </row>
    <row r="660" spans="7:12">
      <c r="G660" s="75" t="str">
        <f t="shared" si="22"/>
        <v>700AnBiên</v>
      </c>
      <c r="H660" s="76" t="s">
        <v>3052</v>
      </c>
      <c r="I660" s="76" t="s">
        <v>3053</v>
      </c>
      <c r="J660" s="77" t="str">
        <f t="shared" si="21"/>
        <v>11007MinhDân</v>
      </c>
      <c r="K660" s="77" t="s">
        <v>3054</v>
      </c>
      <c r="L660" s="77" t="s">
        <v>3055</v>
      </c>
    </row>
    <row r="661" spans="7:12">
      <c r="G661" s="75" t="str">
        <f t="shared" si="22"/>
        <v>700AnMinh</v>
      </c>
      <c r="H661" s="76" t="s">
        <v>3056</v>
      </c>
      <c r="I661" s="76" t="s">
        <v>3057</v>
      </c>
      <c r="J661" s="77" t="str">
        <f t="shared" si="21"/>
        <v>11007MinhHương</v>
      </c>
      <c r="K661" s="77" t="s">
        <v>3058</v>
      </c>
      <c r="L661" s="77" t="s">
        <v>3059</v>
      </c>
    </row>
    <row r="662" spans="7:12">
      <c r="G662" s="75" t="str">
        <f t="shared" si="22"/>
        <v>700VĩnhThuận</v>
      </c>
      <c r="H662" s="76" t="s">
        <v>3060</v>
      </c>
      <c r="I662" s="76" t="s">
        <v>3061</v>
      </c>
      <c r="J662" s="77" t="str">
        <f t="shared" si="21"/>
        <v>11007YênLâm</v>
      </c>
      <c r="K662" s="77" t="s">
        <v>3062</v>
      </c>
      <c r="L662" s="77" t="s">
        <v>3063</v>
      </c>
    </row>
    <row r="663" spans="7:12">
      <c r="G663" s="75" t="str">
        <f t="shared" si="22"/>
        <v>700PhúQuốc</v>
      </c>
      <c r="H663" s="76" t="s">
        <v>3064</v>
      </c>
      <c r="I663" s="76" t="s">
        <v>3065</v>
      </c>
      <c r="J663" s="77" t="str">
        <f t="shared" si="21"/>
        <v>11007YênPhú</v>
      </c>
      <c r="K663" s="77" t="s">
        <v>3066</v>
      </c>
      <c r="L663" s="77" t="s">
        <v>3067</v>
      </c>
    </row>
    <row r="664" spans="7:12">
      <c r="G664" s="75" t="str">
        <f t="shared" si="22"/>
        <v>700KiênHải</v>
      </c>
      <c r="H664" s="76" t="s">
        <v>3068</v>
      </c>
      <c r="I664" s="76" t="s">
        <v>3069</v>
      </c>
      <c r="J664" s="77" t="str">
        <f t="shared" si="21"/>
        <v>11007TânThành</v>
      </c>
      <c r="K664" s="77" t="s">
        <v>3070</v>
      </c>
      <c r="L664" s="77" t="s">
        <v>3071</v>
      </c>
    </row>
    <row r="665" spans="7:12">
      <c r="G665" s="75" t="str">
        <f t="shared" si="22"/>
        <v>700UMinhThượng</v>
      </c>
      <c r="H665" s="76" t="s">
        <v>3072</v>
      </c>
      <c r="I665" s="76" t="s">
        <v>3073</v>
      </c>
      <c r="J665" s="77" t="str">
        <f t="shared" si="21"/>
        <v>11007BìnhXa</v>
      </c>
      <c r="K665" s="77" t="s">
        <v>3074</v>
      </c>
      <c r="L665" s="77" t="s">
        <v>3075</v>
      </c>
    </row>
    <row r="666" spans="7:12">
      <c r="G666" s="75" t="str">
        <f t="shared" si="22"/>
        <v>700KiênLương</v>
      </c>
      <c r="H666" s="76" t="s">
        <v>3076</v>
      </c>
      <c r="I666" s="76" t="s">
        <v>3077</v>
      </c>
      <c r="J666" s="77" t="str">
        <f t="shared" si="21"/>
        <v>11007NhânMục</v>
      </c>
      <c r="K666" s="77" t="s">
        <v>3078</v>
      </c>
      <c r="L666" s="77" t="s">
        <v>3079</v>
      </c>
    </row>
    <row r="667" spans="7:12">
      <c r="G667" s="75" t="str">
        <f t="shared" si="22"/>
        <v>710BạcLiêu</v>
      </c>
      <c r="H667" s="76" t="s">
        <v>3080</v>
      </c>
      <c r="I667" s="76" t="s">
        <v>3081</v>
      </c>
      <c r="J667" s="77" t="str">
        <f t="shared" si="21"/>
        <v>11007TháiSơn</v>
      </c>
      <c r="K667" s="77" t="s">
        <v>3082</v>
      </c>
      <c r="L667" s="77" t="s">
        <v>3083</v>
      </c>
    </row>
    <row r="668" spans="7:12">
      <c r="G668" s="75" t="str">
        <f t="shared" si="22"/>
        <v>710PhướcLong</v>
      </c>
      <c r="H668" s="76" t="s">
        <v>3084</v>
      </c>
      <c r="I668" s="76" t="s">
        <v>3085</v>
      </c>
      <c r="J668" s="77" t="str">
        <f t="shared" si="21"/>
        <v>11007TháiHòa</v>
      </c>
      <c r="K668" s="77" t="s">
        <v>3086</v>
      </c>
      <c r="L668" s="77" t="s">
        <v>1622</v>
      </c>
    </row>
    <row r="669" spans="7:12">
      <c r="G669" s="75" t="str">
        <f t="shared" si="22"/>
        <v>710VĩnhLợi</v>
      </c>
      <c r="H669" s="76" t="s">
        <v>3087</v>
      </c>
      <c r="I669" s="76" t="s">
        <v>3088</v>
      </c>
      <c r="J669" s="77" t="str">
        <f t="shared" si="21"/>
        <v>11007BằngCốc</v>
      </c>
      <c r="K669" s="77" t="s">
        <v>3089</v>
      </c>
      <c r="L669" s="77" t="s">
        <v>3090</v>
      </c>
    </row>
    <row r="670" spans="7:12">
      <c r="G670" s="75" t="str">
        <f t="shared" si="22"/>
        <v>710GiáRai</v>
      </c>
      <c r="H670" s="76" t="s">
        <v>3091</v>
      </c>
      <c r="I670" s="76" t="s">
        <v>3092</v>
      </c>
      <c r="J670" s="77" t="str">
        <f t="shared" si="21"/>
        <v>11007ThànhLong</v>
      </c>
      <c r="K670" s="77" t="s">
        <v>3093</v>
      </c>
      <c r="L670" s="77" t="s">
        <v>3094</v>
      </c>
    </row>
    <row r="671" spans="7:12">
      <c r="G671" s="75" t="str">
        <f t="shared" si="22"/>
        <v>710ĐôngHải</v>
      </c>
      <c r="H671" s="76" t="s">
        <v>3095</v>
      </c>
      <c r="I671" s="76" t="s">
        <v>3096</v>
      </c>
      <c r="J671" s="77" t="str">
        <f t="shared" si="21"/>
        <v>11007ĐứcNinh</v>
      </c>
      <c r="K671" s="77" t="s">
        <v>3097</v>
      </c>
      <c r="L671" s="77" t="s">
        <v>3098</v>
      </c>
    </row>
    <row r="672" spans="7:12">
      <c r="G672" s="75" t="str">
        <f t="shared" si="22"/>
        <v>710HòaBình</v>
      </c>
      <c r="H672" s="76" t="s">
        <v>3099</v>
      </c>
      <c r="I672" s="76" t="s">
        <v>3100</v>
      </c>
      <c r="J672" s="77" t="str">
        <f t="shared" si="21"/>
        <v>11007HùngĐức</v>
      </c>
      <c r="K672" s="77" t="s">
        <v>3101</v>
      </c>
      <c r="L672" s="77" t="s">
        <v>3102</v>
      </c>
    </row>
    <row r="673" spans="7:12">
      <c r="G673" s="75" t="str">
        <f t="shared" si="22"/>
        <v>710HồngDân</v>
      </c>
      <c r="H673" s="76" t="s">
        <v>3103</v>
      </c>
      <c r="I673" s="76" t="s">
        <v>3104</v>
      </c>
      <c r="J673" s="77" t="str">
        <f t="shared" si="21"/>
        <v>11009TânBình</v>
      </c>
      <c r="K673" s="77" t="s">
        <v>3105</v>
      </c>
      <c r="L673" s="77" t="s">
        <v>3106</v>
      </c>
    </row>
    <row r="674" spans="7:12">
      <c r="G674" s="75" t="str">
        <f t="shared" si="22"/>
        <v>720CàMau</v>
      </c>
      <c r="H674" s="76" t="s">
        <v>3107</v>
      </c>
      <c r="I674" s="76" t="s">
        <v>3108</v>
      </c>
      <c r="J674" s="77" t="str">
        <f t="shared" si="21"/>
        <v>11009ĐộiBình</v>
      </c>
      <c r="K674" s="77" t="s">
        <v>3109</v>
      </c>
      <c r="L674" s="77" t="s">
        <v>2600</v>
      </c>
    </row>
    <row r="675" spans="7:12">
      <c r="G675" s="75" t="str">
        <f t="shared" si="22"/>
        <v>720ThớiBình</v>
      </c>
      <c r="H675" s="76" t="s">
        <v>3110</v>
      </c>
      <c r="I675" s="76" t="s">
        <v>3111</v>
      </c>
      <c r="J675" s="77" t="str">
        <f t="shared" si="21"/>
        <v>11009NhữKhê</v>
      </c>
      <c r="K675" s="77" t="s">
        <v>3112</v>
      </c>
      <c r="L675" s="77" t="s">
        <v>3113</v>
      </c>
    </row>
    <row r="676" spans="7:12">
      <c r="G676" s="75" t="str">
        <f t="shared" si="22"/>
        <v>720UMinh</v>
      </c>
      <c r="H676" s="76" t="s">
        <v>3114</v>
      </c>
      <c r="I676" s="76" t="s">
        <v>3115</v>
      </c>
      <c r="J676" s="77" t="str">
        <f t="shared" si="21"/>
        <v>11009NhữHán</v>
      </c>
      <c r="K676" s="77" t="s">
        <v>3116</v>
      </c>
      <c r="L676" s="77" t="s">
        <v>3117</v>
      </c>
    </row>
    <row r="677" spans="7:12">
      <c r="G677" s="75" t="str">
        <f t="shared" si="22"/>
        <v>720TrầnVănThời</v>
      </c>
      <c r="H677" s="76" t="s">
        <v>3118</v>
      </c>
      <c r="I677" s="76" t="s">
        <v>3119</v>
      </c>
      <c r="J677" s="77" t="str">
        <f t="shared" si="21"/>
        <v>11009LựcHành</v>
      </c>
      <c r="K677" s="77" t="s">
        <v>3120</v>
      </c>
      <c r="L677" s="77" t="s">
        <v>3121</v>
      </c>
    </row>
    <row r="678" spans="7:12">
      <c r="G678" s="75" t="str">
        <f t="shared" si="22"/>
        <v>720CáiNước</v>
      </c>
      <c r="H678" s="76" t="s">
        <v>3122</v>
      </c>
      <c r="I678" s="76" t="s">
        <v>3123</v>
      </c>
      <c r="J678" s="77" t="str">
        <f t="shared" si="21"/>
        <v>11009ChiêuYên</v>
      </c>
      <c r="K678" s="77" t="s">
        <v>3124</v>
      </c>
      <c r="L678" s="77" t="s">
        <v>3125</v>
      </c>
    </row>
    <row r="679" spans="7:12">
      <c r="G679" s="75" t="str">
        <f t="shared" si="22"/>
        <v>720ĐầmDơi</v>
      </c>
      <c r="H679" s="76" t="s">
        <v>3126</v>
      </c>
      <c r="I679" s="76" t="s">
        <v>3127</v>
      </c>
      <c r="J679" s="77" t="str">
        <f t="shared" si="21"/>
        <v>11009QuíQuân</v>
      </c>
      <c r="K679" s="77" t="s">
        <v>3128</v>
      </c>
      <c r="L679" s="77" t="s">
        <v>3129</v>
      </c>
    </row>
    <row r="680" spans="7:12">
      <c r="G680" s="75" t="str">
        <f t="shared" si="22"/>
        <v>720NgọcHiển</v>
      </c>
      <c r="H680" s="76" t="s">
        <v>3130</v>
      </c>
      <c r="I680" s="76" t="s">
        <v>3131</v>
      </c>
      <c r="J680" s="77" t="str">
        <f t="shared" si="21"/>
        <v>11009KiếnThiết</v>
      </c>
      <c r="K680" s="77" t="s">
        <v>3132</v>
      </c>
      <c r="L680" s="77" t="s">
        <v>3133</v>
      </c>
    </row>
    <row r="681" spans="7:12">
      <c r="G681" s="75" t="str">
        <f t="shared" si="22"/>
        <v>720PhúTân</v>
      </c>
      <c r="H681" s="76" t="s">
        <v>3134</v>
      </c>
      <c r="I681" s="76" t="s">
        <v>2777</v>
      </c>
      <c r="J681" s="77" t="str">
        <f t="shared" si="21"/>
        <v>11009TrungMinh</v>
      </c>
      <c r="K681" s="77" t="s">
        <v>3135</v>
      </c>
      <c r="L681" s="77" t="s">
        <v>3136</v>
      </c>
    </row>
    <row r="682" spans="7:12">
      <c r="G682" s="75" t="str">
        <f t="shared" si="22"/>
        <v>720NămCăn</v>
      </c>
      <c r="H682" s="76" t="s">
        <v>3137</v>
      </c>
      <c r="I682" s="76" t="s">
        <v>3138</v>
      </c>
      <c r="J682" s="77" t="str">
        <f t="shared" si="21"/>
        <v>11009TrungTrực</v>
      </c>
      <c r="K682" s="77" t="s">
        <v>3139</v>
      </c>
      <c r="L682" s="77" t="s">
        <v>3140</v>
      </c>
    </row>
    <row r="683" spans="7:12">
      <c r="J683" s="77" t="str">
        <f t="shared" si="21"/>
        <v>11009XuânVân</v>
      </c>
      <c r="K683" s="77" t="s">
        <v>3141</v>
      </c>
      <c r="L683" s="77" t="s">
        <v>3142</v>
      </c>
    </row>
    <row r="684" spans="7:12">
      <c r="J684" s="77" t="str">
        <f t="shared" si="21"/>
        <v>11009PhúcNinh</v>
      </c>
      <c r="K684" s="77" t="s">
        <v>3143</v>
      </c>
      <c r="L684" s="77" t="s">
        <v>3144</v>
      </c>
    </row>
    <row r="685" spans="7:12">
      <c r="J685" s="77" t="str">
        <f t="shared" si="21"/>
        <v>11009HùngLợi</v>
      </c>
      <c r="K685" s="77" t="s">
        <v>3145</v>
      </c>
      <c r="L685" s="77" t="s">
        <v>3146</v>
      </c>
    </row>
    <row r="686" spans="7:12">
      <c r="J686" s="77" t="str">
        <f t="shared" si="21"/>
        <v>11009TrungSơn</v>
      </c>
      <c r="K686" s="77" t="s">
        <v>3147</v>
      </c>
      <c r="L686" s="77" t="s">
        <v>3148</v>
      </c>
    </row>
    <row r="687" spans="7:12">
      <c r="J687" s="77" t="str">
        <f t="shared" si="21"/>
        <v>11009TứQuận</v>
      </c>
      <c r="K687" s="77" t="s">
        <v>3149</v>
      </c>
      <c r="L687" s="77" t="s">
        <v>3150</v>
      </c>
    </row>
    <row r="688" spans="7:12">
      <c r="J688" s="77" t="str">
        <f t="shared" si="21"/>
        <v>11009TânTiến</v>
      </c>
      <c r="K688" s="77" t="s">
        <v>3151</v>
      </c>
      <c r="L688" s="77" t="s">
        <v>2154</v>
      </c>
    </row>
    <row r="689" spans="10:12">
      <c r="J689" s="77" t="str">
        <f t="shared" si="21"/>
        <v>11009TânLong</v>
      </c>
      <c r="K689" s="77" t="s">
        <v>3152</v>
      </c>
      <c r="L689" s="77" t="s">
        <v>3153</v>
      </c>
    </row>
    <row r="690" spans="10:12">
      <c r="J690" s="77" t="str">
        <f t="shared" si="21"/>
        <v>11009ĐạoViện</v>
      </c>
      <c r="K690" s="77" t="s">
        <v>3154</v>
      </c>
      <c r="L690" s="77" t="s">
        <v>3155</v>
      </c>
    </row>
    <row r="691" spans="10:12">
      <c r="J691" s="77" t="str">
        <f t="shared" si="21"/>
        <v>11009ThắngQuân</v>
      </c>
      <c r="K691" s="77" t="s">
        <v>3156</v>
      </c>
      <c r="L691" s="77" t="s">
        <v>3157</v>
      </c>
    </row>
    <row r="692" spans="10:12">
      <c r="J692" s="77" t="str">
        <f t="shared" si="21"/>
        <v>11009KimQuan</v>
      </c>
      <c r="K692" s="77" t="s">
        <v>3158</v>
      </c>
      <c r="L692" s="77" t="s">
        <v>1878</v>
      </c>
    </row>
    <row r="693" spans="10:12">
      <c r="J693" s="77" t="str">
        <f t="shared" si="21"/>
        <v>11009LangQuán</v>
      </c>
      <c r="K693" s="77" t="s">
        <v>3159</v>
      </c>
      <c r="L693" s="77" t="s">
        <v>3160</v>
      </c>
    </row>
    <row r="694" spans="10:12">
      <c r="J694" s="77" t="str">
        <f t="shared" si="21"/>
        <v>11009PhúThịnh</v>
      </c>
      <c r="K694" s="77" t="s">
        <v>3161</v>
      </c>
      <c r="L694" s="77" t="s">
        <v>3162</v>
      </c>
    </row>
    <row r="695" spans="10:12">
      <c r="J695" s="77" t="str">
        <f t="shared" si="21"/>
        <v>11009TrungMôn</v>
      </c>
      <c r="K695" s="77" t="s">
        <v>3163</v>
      </c>
      <c r="L695" s="77" t="s">
        <v>3164</v>
      </c>
    </row>
    <row r="696" spans="10:12">
      <c r="J696" s="77" t="str">
        <f t="shared" si="21"/>
        <v>11009CôngĐa</v>
      </c>
      <c r="K696" s="77" t="s">
        <v>3165</v>
      </c>
      <c r="L696" s="77" t="s">
        <v>3166</v>
      </c>
    </row>
    <row r="697" spans="10:12">
      <c r="J697" s="77" t="str">
        <f t="shared" si="21"/>
        <v>11009ChânSơn</v>
      </c>
      <c r="K697" s="77" t="s">
        <v>3167</v>
      </c>
      <c r="L697" s="77" t="s">
        <v>3168</v>
      </c>
    </row>
    <row r="698" spans="10:12">
      <c r="J698" s="77" t="str">
        <f t="shared" si="21"/>
        <v>11009TháiBình</v>
      </c>
      <c r="K698" s="77" t="s">
        <v>3169</v>
      </c>
      <c r="L698" s="77" t="s">
        <v>3170</v>
      </c>
    </row>
    <row r="699" spans="10:12">
      <c r="J699" s="77" t="str">
        <f t="shared" si="21"/>
        <v>11009KimPhú</v>
      </c>
      <c r="K699" s="77" t="s">
        <v>3171</v>
      </c>
      <c r="L699" s="77" t="s">
        <v>3172</v>
      </c>
    </row>
    <row r="700" spans="10:12">
      <c r="J700" s="77" t="str">
        <f t="shared" si="21"/>
        <v>11009TiếnBộ</v>
      </c>
      <c r="K700" s="77" t="s">
        <v>3173</v>
      </c>
      <c r="L700" s="77" t="s">
        <v>3174</v>
      </c>
    </row>
    <row r="701" spans="10:12">
      <c r="J701" s="77" t="str">
        <f t="shared" si="21"/>
        <v>11009HoàngKhai</v>
      </c>
      <c r="K701" s="77" t="s">
        <v>3175</v>
      </c>
      <c r="L701" s="77" t="s">
        <v>3176</v>
      </c>
    </row>
    <row r="702" spans="10:12">
      <c r="J702" s="77" t="str">
        <f t="shared" si="21"/>
        <v>11009PhúLâm</v>
      </c>
      <c r="K702" s="77" t="s">
        <v>3177</v>
      </c>
      <c r="L702" s="77" t="s">
        <v>3178</v>
      </c>
    </row>
    <row r="703" spans="10:12">
      <c r="J703" s="77" t="str">
        <f t="shared" si="21"/>
        <v>11009MỹBằng</v>
      </c>
      <c r="K703" s="77" t="s">
        <v>3179</v>
      </c>
      <c r="L703" s="77" t="s">
        <v>3180</v>
      </c>
    </row>
    <row r="704" spans="10:12">
      <c r="J704" s="77" t="str">
        <f t="shared" si="21"/>
        <v>11011SơnDương</v>
      </c>
      <c r="K704" s="77" t="s">
        <v>3181</v>
      </c>
      <c r="L704" s="77" t="s">
        <v>3182</v>
      </c>
    </row>
    <row r="705" spans="10:12">
      <c r="J705" s="77" t="str">
        <f t="shared" si="21"/>
        <v>11011TrungYên</v>
      </c>
      <c r="K705" s="77" t="s">
        <v>3183</v>
      </c>
      <c r="L705" s="77" t="s">
        <v>3184</v>
      </c>
    </row>
    <row r="706" spans="10:12">
      <c r="J706" s="77" t="str">
        <f t="shared" ref="J706:J769" si="23">SUBSTITUTE(LEFT(K706,5)&amp;MID(L706,IF(ISERROR(SEARCH("Thị trấn",L706)),IF(ISERROR(SEARCH("Phường",L706)),4,8),10),100)," ","")</f>
        <v>11011MinhThanh</v>
      </c>
      <c r="K706" s="77" t="s">
        <v>3185</v>
      </c>
      <c r="L706" s="77" t="s">
        <v>3186</v>
      </c>
    </row>
    <row r="707" spans="10:12">
      <c r="J707" s="77" t="str">
        <f t="shared" si="23"/>
        <v>11011TânTrào</v>
      </c>
      <c r="K707" s="77" t="s">
        <v>3187</v>
      </c>
      <c r="L707" s="77" t="s">
        <v>3188</v>
      </c>
    </row>
    <row r="708" spans="10:12">
      <c r="J708" s="77" t="str">
        <f t="shared" si="23"/>
        <v>11011VĩnhLợi</v>
      </c>
      <c r="K708" s="77" t="s">
        <v>3189</v>
      </c>
      <c r="L708" s="77" t="s">
        <v>3190</v>
      </c>
    </row>
    <row r="709" spans="10:12">
      <c r="J709" s="77" t="str">
        <f t="shared" si="23"/>
        <v>11011BìnhYên</v>
      </c>
      <c r="K709" s="77" t="s">
        <v>3191</v>
      </c>
      <c r="L709" s="77" t="s">
        <v>1874</v>
      </c>
    </row>
    <row r="710" spans="10:12">
      <c r="J710" s="77" t="str">
        <f t="shared" si="23"/>
        <v>11011ThượngẤm</v>
      </c>
      <c r="K710" s="77" t="s">
        <v>3192</v>
      </c>
      <c r="L710" s="77" t="s">
        <v>3193</v>
      </c>
    </row>
    <row r="711" spans="10:12">
      <c r="J711" s="77" t="str">
        <f t="shared" si="23"/>
        <v>11011LươngThiện</v>
      </c>
      <c r="K711" s="77" t="s">
        <v>3194</v>
      </c>
      <c r="L711" s="77" t="s">
        <v>3195</v>
      </c>
    </row>
    <row r="712" spans="10:12">
      <c r="J712" s="77" t="str">
        <f t="shared" si="23"/>
        <v>11011TúThịnh</v>
      </c>
      <c r="K712" s="77" t="s">
        <v>3196</v>
      </c>
      <c r="L712" s="77" t="s">
        <v>3197</v>
      </c>
    </row>
    <row r="713" spans="10:12">
      <c r="J713" s="77" t="str">
        <f t="shared" si="23"/>
        <v>11011HợpThành</v>
      </c>
      <c r="K713" s="77" t="s">
        <v>3198</v>
      </c>
      <c r="L713" s="77" t="s">
        <v>3199</v>
      </c>
    </row>
    <row r="714" spans="10:12">
      <c r="J714" s="77" t="str">
        <f t="shared" si="23"/>
        <v>11011CấpTiến</v>
      </c>
      <c r="K714" s="77" t="s">
        <v>3200</v>
      </c>
      <c r="L714" s="77" t="s">
        <v>3201</v>
      </c>
    </row>
    <row r="715" spans="10:12">
      <c r="J715" s="77" t="str">
        <f t="shared" si="23"/>
        <v>11011ĐôngThọ</v>
      </c>
      <c r="K715" s="77" t="s">
        <v>3202</v>
      </c>
      <c r="L715" s="77" t="s">
        <v>3203</v>
      </c>
    </row>
    <row r="716" spans="10:12">
      <c r="J716" s="77" t="str">
        <f t="shared" si="23"/>
        <v>11011KhángNhật</v>
      </c>
      <c r="K716" s="77" t="s">
        <v>3204</v>
      </c>
      <c r="L716" s="77" t="s">
        <v>3205</v>
      </c>
    </row>
    <row r="717" spans="10:12">
      <c r="J717" s="77" t="str">
        <f t="shared" si="23"/>
        <v>11011PhúcỨng</v>
      </c>
      <c r="K717" s="77" t="s">
        <v>3206</v>
      </c>
      <c r="L717" s="77" t="s">
        <v>3207</v>
      </c>
    </row>
    <row r="718" spans="10:12">
      <c r="J718" s="77" t="str">
        <f t="shared" si="23"/>
        <v>11011QuyếtThắng</v>
      </c>
      <c r="K718" s="77" t="s">
        <v>3208</v>
      </c>
      <c r="L718" s="77" t="s">
        <v>3209</v>
      </c>
    </row>
    <row r="719" spans="10:12">
      <c r="J719" s="77" t="str">
        <f t="shared" si="23"/>
        <v>11011HợpHòa</v>
      </c>
      <c r="K719" s="77" t="s">
        <v>3210</v>
      </c>
      <c r="L719" s="77" t="s">
        <v>3211</v>
      </c>
    </row>
    <row r="720" spans="10:12">
      <c r="J720" s="77" t="str">
        <f t="shared" si="23"/>
        <v>11011ĐồngQuý</v>
      </c>
      <c r="K720" s="77" t="s">
        <v>3212</v>
      </c>
      <c r="L720" s="77" t="s">
        <v>3213</v>
      </c>
    </row>
    <row r="721" spans="10:12">
      <c r="J721" s="77" t="str">
        <f t="shared" si="23"/>
        <v>11011ThanhPhát</v>
      </c>
      <c r="K721" s="77" t="s">
        <v>3214</v>
      </c>
      <c r="L721" s="77" t="s">
        <v>3215</v>
      </c>
    </row>
    <row r="722" spans="10:12">
      <c r="J722" s="77" t="str">
        <f t="shared" si="23"/>
        <v>11011VănPhú</v>
      </c>
      <c r="K722" s="77" t="s">
        <v>3216</v>
      </c>
      <c r="L722" s="77" t="s">
        <v>2355</v>
      </c>
    </row>
    <row r="723" spans="10:12">
      <c r="J723" s="77" t="str">
        <f t="shared" si="23"/>
        <v>11011VânSơn</v>
      </c>
      <c r="K723" s="77" t="s">
        <v>3217</v>
      </c>
      <c r="L723" s="77" t="s">
        <v>3218</v>
      </c>
    </row>
    <row r="724" spans="10:12">
      <c r="J724" s="77" t="str">
        <f t="shared" si="23"/>
        <v>11011ChiThiết</v>
      </c>
      <c r="K724" s="77" t="s">
        <v>3219</v>
      </c>
      <c r="L724" s="77" t="s">
        <v>3220</v>
      </c>
    </row>
    <row r="725" spans="10:12">
      <c r="J725" s="77" t="str">
        <f t="shared" si="23"/>
        <v>11011TuânLộ</v>
      </c>
      <c r="K725" s="77" t="s">
        <v>3221</v>
      </c>
      <c r="L725" s="77" t="s">
        <v>3222</v>
      </c>
    </row>
    <row r="726" spans="10:12">
      <c r="J726" s="77" t="str">
        <f t="shared" si="23"/>
        <v>11011ThiệnKế</v>
      </c>
      <c r="K726" s="77" t="s">
        <v>3223</v>
      </c>
      <c r="L726" s="77" t="s">
        <v>3224</v>
      </c>
    </row>
    <row r="727" spans="10:12">
      <c r="J727" s="77" t="str">
        <f t="shared" si="23"/>
        <v>11011HồngLạc</v>
      </c>
      <c r="K727" s="77" t="s">
        <v>3225</v>
      </c>
      <c r="L727" s="77" t="s">
        <v>3226</v>
      </c>
    </row>
    <row r="728" spans="10:12">
      <c r="J728" s="77" t="str">
        <f t="shared" si="23"/>
        <v>11011ĐôngLợi</v>
      </c>
      <c r="K728" s="77" t="s">
        <v>3227</v>
      </c>
      <c r="L728" s="77" t="s">
        <v>3228</v>
      </c>
    </row>
    <row r="729" spans="10:12">
      <c r="J729" s="77" t="str">
        <f t="shared" si="23"/>
        <v>11011PhúLương</v>
      </c>
      <c r="K729" s="77" t="s">
        <v>3229</v>
      </c>
      <c r="L729" s="77" t="s">
        <v>1477</v>
      </c>
    </row>
    <row r="730" spans="10:12">
      <c r="J730" s="77" t="str">
        <f t="shared" si="23"/>
        <v>11011NinhLai</v>
      </c>
      <c r="K730" s="77" t="s">
        <v>3230</v>
      </c>
      <c r="L730" s="77" t="s">
        <v>3231</v>
      </c>
    </row>
    <row r="731" spans="10:12">
      <c r="J731" s="77" t="str">
        <f t="shared" si="23"/>
        <v>11011SầmDương</v>
      </c>
      <c r="K731" s="77" t="s">
        <v>3232</v>
      </c>
      <c r="L731" s="77" t="s">
        <v>3233</v>
      </c>
    </row>
    <row r="732" spans="10:12">
      <c r="J732" s="77" t="str">
        <f t="shared" si="23"/>
        <v>11011HàoPhú</v>
      </c>
      <c r="K732" s="77" t="s">
        <v>3234</v>
      </c>
      <c r="L732" s="77" t="s">
        <v>3235</v>
      </c>
    </row>
    <row r="733" spans="10:12">
      <c r="J733" s="77" t="str">
        <f t="shared" si="23"/>
        <v>11011SơnNam</v>
      </c>
      <c r="K733" s="77" t="s">
        <v>3236</v>
      </c>
      <c r="L733" s="77" t="s">
        <v>3237</v>
      </c>
    </row>
    <row r="734" spans="10:12">
      <c r="J734" s="77" t="str">
        <f t="shared" si="23"/>
        <v>11011TamĐa</v>
      </c>
      <c r="K734" s="77" t="s">
        <v>3238</v>
      </c>
      <c r="L734" s="77" t="s">
        <v>3239</v>
      </c>
    </row>
    <row r="735" spans="10:12">
      <c r="J735" s="77" t="str">
        <f t="shared" si="23"/>
        <v>11011ĐạiPhú</v>
      </c>
      <c r="K735" s="77" t="s">
        <v>3240</v>
      </c>
      <c r="L735" s="77" t="s">
        <v>3241</v>
      </c>
    </row>
    <row r="736" spans="10:12">
      <c r="J736" s="77" t="str">
        <f t="shared" si="23"/>
        <v>11011LâmXuyên</v>
      </c>
      <c r="K736" s="77" t="s">
        <v>3242</v>
      </c>
      <c r="L736" s="77" t="s">
        <v>3243</v>
      </c>
    </row>
    <row r="737" spans="10:12">
      <c r="J737" s="77" t="str">
        <f t="shared" si="23"/>
        <v>12001TrầnPhú</v>
      </c>
      <c r="K737" s="77" t="s">
        <v>3244</v>
      </c>
      <c r="L737" s="77" t="s">
        <v>1374</v>
      </c>
    </row>
    <row r="738" spans="10:12">
      <c r="J738" s="77" t="str">
        <f t="shared" si="23"/>
        <v>12001QuangTrung</v>
      </c>
      <c r="K738" s="77" t="s">
        <v>3245</v>
      </c>
      <c r="L738" s="77" t="s">
        <v>665</v>
      </c>
    </row>
    <row r="739" spans="10:12">
      <c r="J739" s="77" t="str">
        <f t="shared" si="23"/>
        <v>12001NguyễnTrãi</v>
      </c>
      <c r="K739" s="77" t="s">
        <v>3246</v>
      </c>
      <c r="L739" s="77" t="s">
        <v>1438</v>
      </c>
    </row>
    <row r="740" spans="10:12">
      <c r="J740" s="77" t="str">
        <f t="shared" si="23"/>
        <v>12001MinhKhai</v>
      </c>
      <c r="K740" s="77" t="s">
        <v>3247</v>
      </c>
      <c r="L740" s="77" t="s">
        <v>605</v>
      </c>
    </row>
    <row r="741" spans="10:12">
      <c r="J741" s="77" t="str">
        <f t="shared" si="23"/>
        <v>12001NgọcĐường</v>
      </c>
      <c r="K741" s="77" t="s">
        <v>3248</v>
      </c>
      <c r="L741" s="77" t="s">
        <v>3249</v>
      </c>
    </row>
    <row r="742" spans="10:12">
      <c r="J742" s="77" t="str">
        <f t="shared" si="23"/>
        <v>12001KimLinh</v>
      </c>
      <c r="K742" s="77" t="s">
        <v>3250</v>
      </c>
      <c r="L742" s="77" t="s">
        <v>3251</v>
      </c>
    </row>
    <row r="743" spans="10:12">
      <c r="J743" s="77" t="str">
        <f t="shared" si="23"/>
        <v>12001KimThạch</v>
      </c>
      <c r="K743" s="77" t="s">
        <v>3252</v>
      </c>
      <c r="L743" s="77" t="s">
        <v>3253</v>
      </c>
    </row>
    <row r="744" spans="10:12">
      <c r="J744" s="77" t="str">
        <f t="shared" si="23"/>
        <v>12001PhúLinh</v>
      </c>
      <c r="K744" s="77" t="s">
        <v>3254</v>
      </c>
      <c r="L744" s="77" t="s">
        <v>3255</v>
      </c>
    </row>
    <row r="745" spans="10:12">
      <c r="J745" s="77" t="str">
        <f t="shared" si="23"/>
        <v>12003PhóBảng</v>
      </c>
      <c r="K745" s="77" t="s">
        <v>3256</v>
      </c>
      <c r="L745" s="77" t="s">
        <v>3257</v>
      </c>
    </row>
    <row r="746" spans="10:12">
      <c r="J746" s="77" t="str">
        <f t="shared" si="23"/>
        <v>12003ĐồngVăn</v>
      </c>
      <c r="K746" s="77" t="s">
        <v>3258</v>
      </c>
      <c r="L746" s="77" t="s">
        <v>3259</v>
      </c>
    </row>
    <row r="747" spans="10:12">
      <c r="J747" s="77" t="str">
        <f t="shared" si="23"/>
        <v>12003LũngCú</v>
      </c>
      <c r="K747" s="77" t="s">
        <v>3260</v>
      </c>
      <c r="L747" s="77" t="s">
        <v>3261</v>
      </c>
    </row>
    <row r="748" spans="10:12">
      <c r="J748" s="77" t="str">
        <f t="shared" si="23"/>
        <v>12003MáLé</v>
      </c>
      <c r="K748" s="77" t="s">
        <v>3262</v>
      </c>
      <c r="L748" s="77" t="s">
        <v>3263</v>
      </c>
    </row>
    <row r="749" spans="10:12">
      <c r="J749" s="77" t="str">
        <f t="shared" si="23"/>
        <v>12003LũngTáo</v>
      </c>
      <c r="K749" s="77" t="s">
        <v>3264</v>
      </c>
      <c r="L749" s="77" t="s">
        <v>3265</v>
      </c>
    </row>
    <row r="750" spans="10:12">
      <c r="J750" s="77" t="str">
        <f t="shared" si="23"/>
        <v>12003ThàiPhìnTủng</v>
      </c>
      <c r="K750" s="77" t="s">
        <v>3266</v>
      </c>
      <c r="L750" s="77" t="s">
        <v>3267</v>
      </c>
    </row>
    <row r="751" spans="10:12">
      <c r="J751" s="77" t="str">
        <f t="shared" si="23"/>
        <v>12003PhốLà</v>
      </c>
      <c r="K751" s="77" t="s">
        <v>3268</v>
      </c>
      <c r="L751" s="77" t="s">
        <v>3269</v>
      </c>
    </row>
    <row r="752" spans="10:12">
      <c r="J752" s="77" t="str">
        <f t="shared" si="23"/>
        <v>12003XàPhìn</v>
      </c>
      <c r="K752" s="77" t="s">
        <v>3270</v>
      </c>
      <c r="L752" s="77" t="s">
        <v>3271</v>
      </c>
    </row>
    <row r="753" spans="10:12">
      <c r="J753" s="77" t="str">
        <f t="shared" si="23"/>
        <v>12003SủngLà</v>
      </c>
      <c r="K753" s="77" t="s">
        <v>3272</v>
      </c>
      <c r="L753" s="77" t="s">
        <v>3273</v>
      </c>
    </row>
    <row r="754" spans="10:12">
      <c r="J754" s="77" t="str">
        <f t="shared" si="23"/>
        <v>12003TảPhìn</v>
      </c>
      <c r="K754" s="77" t="s">
        <v>3274</v>
      </c>
      <c r="L754" s="77" t="s">
        <v>3275</v>
      </c>
    </row>
    <row r="755" spans="10:12">
      <c r="J755" s="77" t="str">
        <f t="shared" si="23"/>
        <v>12003SínhLủng</v>
      </c>
      <c r="K755" s="77" t="s">
        <v>3276</v>
      </c>
      <c r="L755" s="77" t="s">
        <v>3277</v>
      </c>
    </row>
    <row r="756" spans="10:12">
      <c r="J756" s="77" t="str">
        <f t="shared" si="23"/>
        <v>12003TảLủng</v>
      </c>
      <c r="K756" s="77" t="s">
        <v>3278</v>
      </c>
      <c r="L756" s="77" t="s">
        <v>3279</v>
      </c>
    </row>
    <row r="757" spans="10:12">
      <c r="J757" s="77" t="str">
        <f t="shared" si="23"/>
        <v>12003PhốCáo</v>
      </c>
      <c r="K757" s="77" t="s">
        <v>3280</v>
      </c>
      <c r="L757" s="77" t="s">
        <v>3281</v>
      </c>
    </row>
    <row r="758" spans="10:12">
      <c r="J758" s="77" t="str">
        <f t="shared" si="23"/>
        <v>12003SảngTủng</v>
      </c>
      <c r="K758" s="77" t="s">
        <v>3282</v>
      </c>
      <c r="L758" s="77" t="s">
        <v>3283</v>
      </c>
    </row>
    <row r="759" spans="10:12">
      <c r="J759" s="77" t="str">
        <f t="shared" si="23"/>
        <v>12003LũngThầu</v>
      </c>
      <c r="K759" s="77" t="s">
        <v>3284</v>
      </c>
      <c r="L759" s="77" t="s">
        <v>3285</v>
      </c>
    </row>
    <row r="760" spans="10:12">
      <c r="J760" s="77" t="str">
        <f t="shared" si="23"/>
        <v>12003HốQuángPhìn</v>
      </c>
      <c r="K760" s="77" t="s">
        <v>3286</v>
      </c>
      <c r="L760" s="77" t="s">
        <v>3287</v>
      </c>
    </row>
    <row r="761" spans="10:12">
      <c r="J761" s="77" t="str">
        <f t="shared" si="23"/>
        <v>12003VầnChải</v>
      </c>
      <c r="K761" s="77" t="s">
        <v>3288</v>
      </c>
      <c r="L761" s="77" t="s">
        <v>3289</v>
      </c>
    </row>
    <row r="762" spans="10:12">
      <c r="J762" s="77" t="str">
        <f t="shared" si="23"/>
        <v>12003LũngPhìn</v>
      </c>
      <c r="K762" s="77" t="s">
        <v>3290</v>
      </c>
      <c r="L762" s="77" t="s">
        <v>3291</v>
      </c>
    </row>
    <row r="763" spans="10:12">
      <c r="J763" s="77" t="str">
        <f t="shared" si="23"/>
        <v>12003SủngTrái</v>
      </c>
      <c r="K763" s="77" t="s">
        <v>3292</v>
      </c>
      <c r="L763" s="77" t="s">
        <v>3293</v>
      </c>
    </row>
    <row r="764" spans="10:12">
      <c r="J764" s="77" t="str">
        <f t="shared" si="23"/>
        <v>12005MèoVạc</v>
      </c>
      <c r="K764" s="77" t="s">
        <v>3294</v>
      </c>
      <c r="L764" s="77" t="s">
        <v>3295</v>
      </c>
    </row>
    <row r="765" spans="10:12">
      <c r="J765" s="77" t="str">
        <f t="shared" si="23"/>
        <v>12005CánChuPhìn</v>
      </c>
      <c r="K765" s="77" t="s">
        <v>3296</v>
      </c>
      <c r="L765" s="77" t="s">
        <v>3297</v>
      </c>
    </row>
    <row r="766" spans="10:12">
      <c r="J766" s="77" t="str">
        <f t="shared" si="23"/>
        <v>12005GiàngChuPhìn</v>
      </c>
      <c r="K766" s="77" t="s">
        <v>3298</v>
      </c>
      <c r="L766" s="77" t="s">
        <v>3299</v>
      </c>
    </row>
    <row r="767" spans="10:12">
      <c r="J767" s="77" t="str">
        <f t="shared" si="23"/>
        <v>12005KhâuVai</v>
      </c>
      <c r="K767" s="77" t="s">
        <v>3300</v>
      </c>
      <c r="L767" s="77" t="s">
        <v>3301</v>
      </c>
    </row>
    <row r="768" spans="10:12">
      <c r="J768" s="77" t="str">
        <f t="shared" si="23"/>
        <v>12005LũngChinh</v>
      </c>
      <c r="K768" s="77" t="s">
        <v>3302</v>
      </c>
      <c r="L768" s="77" t="s">
        <v>3303</v>
      </c>
    </row>
    <row r="769" spans="10:12">
      <c r="J769" s="77" t="str">
        <f t="shared" si="23"/>
        <v>12005LũngPù</v>
      </c>
      <c r="K769" s="77" t="s">
        <v>3304</v>
      </c>
      <c r="L769" s="77" t="s">
        <v>3305</v>
      </c>
    </row>
    <row r="770" spans="10:12">
      <c r="J770" s="77" t="str">
        <f t="shared" ref="J770:J833" si="24">SUBSTITUTE(LEFT(K770,5)&amp;MID(L770,IF(ISERROR(SEARCH("Thị trấn",L770)),IF(ISERROR(SEARCH("Phường",L770)),4,8),10),100)," ","")</f>
        <v>12005NậmBan</v>
      </c>
      <c r="K770" s="77" t="s">
        <v>3306</v>
      </c>
      <c r="L770" s="77" t="s">
        <v>3307</v>
      </c>
    </row>
    <row r="771" spans="10:12">
      <c r="J771" s="77" t="str">
        <f t="shared" si="24"/>
        <v>12005NiêmSơn</v>
      </c>
      <c r="K771" s="77" t="s">
        <v>3308</v>
      </c>
      <c r="L771" s="77" t="s">
        <v>3309</v>
      </c>
    </row>
    <row r="772" spans="10:12">
      <c r="J772" s="77" t="str">
        <f t="shared" si="24"/>
        <v>12005PảVi</v>
      </c>
      <c r="K772" s="77" t="s">
        <v>3310</v>
      </c>
      <c r="L772" s="77" t="s">
        <v>3311</v>
      </c>
    </row>
    <row r="773" spans="10:12">
      <c r="J773" s="77" t="str">
        <f t="shared" si="24"/>
        <v>12005PảiLủng</v>
      </c>
      <c r="K773" s="77" t="s">
        <v>3312</v>
      </c>
      <c r="L773" s="77" t="s">
        <v>3313</v>
      </c>
    </row>
    <row r="774" spans="10:12">
      <c r="J774" s="77" t="str">
        <f t="shared" si="24"/>
        <v>12005SơnVĩ</v>
      </c>
      <c r="K774" s="77" t="s">
        <v>3314</v>
      </c>
      <c r="L774" s="77" t="s">
        <v>3315</v>
      </c>
    </row>
    <row r="775" spans="10:12">
      <c r="J775" s="77" t="str">
        <f t="shared" si="24"/>
        <v>12005SủngMáng</v>
      </c>
      <c r="K775" s="77" t="s">
        <v>3316</v>
      </c>
      <c r="L775" s="77" t="s">
        <v>3317</v>
      </c>
    </row>
    <row r="776" spans="10:12">
      <c r="J776" s="77" t="str">
        <f t="shared" si="24"/>
        <v>12005SủngTrà</v>
      </c>
      <c r="K776" s="77" t="s">
        <v>3318</v>
      </c>
      <c r="L776" s="77" t="s">
        <v>3319</v>
      </c>
    </row>
    <row r="777" spans="10:12">
      <c r="J777" s="77" t="str">
        <f t="shared" si="24"/>
        <v>12005TảLủng</v>
      </c>
      <c r="K777" s="77" t="s">
        <v>3320</v>
      </c>
      <c r="L777" s="77" t="s">
        <v>3279</v>
      </c>
    </row>
    <row r="778" spans="10:12">
      <c r="J778" s="77" t="str">
        <f t="shared" si="24"/>
        <v>12005TátNgà</v>
      </c>
      <c r="K778" s="77" t="s">
        <v>3321</v>
      </c>
      <c r="L778" s="77" t="s">
        <v>3322</v>
      </c>
    </row>
    <row r="779" spans="10:12">
      <c r="J779" s="77" t="str">
        <f t="shared" si="24"/>
        <v>12005ThượngPhùng</v>
      </c>
      <c r="K779" s="77" t="s">
        <v>3323</v>
      </c>
      <c r="L779" s="77" t="s">
        <v>3324</v>
      </c>
    </row>
    <row r="780" spans="10:12">
      <c r="J780" s="77" t="str">
        <f t="shared" si="24"/>
        <v>12005XínCái</v>
      </c>
      <c r="K780" s="77" t="s">
        <v>3325</v>
      </c>
      <c r="L780" s="77" t="s">
        <v>3326</v>
      </c>
    </row>
    <row r="781" spans="10:12">
      <c r="J781" s="77" t="str">
        <f t="shared" si="24"/>
        <v>12005NiêmTòng</v>
      </c>
      <c r="K781" s="77" t="s">
        <v>3327</v>
      </c>
      <c r="L781" s="77" t="s">
        <v>3328</v>
      </c>
    </row>
    <row r="782" spans="10:12">
      <c r="J782" s="77" t="str">
        <f t="shared" si="24"/>
        <v>12007YênMinh</v>
      </c>
      <c r="K782" s="77" t="s">
        <v>3329</v>
      </c>
      <c r="L782" s="77" t="s">
        <v>3330</v>
      </c>
    </row>
    <row r="783" spans="10:12">
      <c r="J783" s="77" t="str">
        <f t="shared" si="24"/>
        <v>12007PhúLũng</v>
      </c>
      <c r="K783" s="77" t="s">
        <v>3331</v>
      </c>
      <c r="L783" s="77" t="s">
        <v>3332</v>
      </c>
    </row>
    <row r="784" spans="10:12">
      <c r="J784" s="77" t="str">
        <f t="shared" si="24"/>
        <v>12007ĐôngMinh</v>
      </c>
      <c r="K784" s="77" t="s">
        <v>3333</v>
      </c>
      <c r="L784" s="77" t="s">
        <v>3334</v>
      </c>
    </row>
    <row r="785" spans="10:12">
      <c r="J785" s="77" t="str">
        <f t="shared" si="24"/>
        <v>12007ThắngMố</v>
      </c>
      <c r="K785" s="77" t="s">
        <v>3335</v>
      </c>
      <c r="L785" s="77" t="s">
        <v>3336</v>
      </c>
    </row>
    <row r="786" spans="10:12">
      <c r="J786" s="77" t="str">
        <f t="shared" si="24"/>
        <v>12007BạchĐích</v>
      </c>
      <c r="K786" s="77" t="s">
        <v>3337</v>
      </c>
      <c r="L786" s="77" t="s">
        <v>3338</v>
      </c>
    </row>
    <row r="787" spans="10:12">
      <c r="J787" s="77" t="str">
        <f t="shared" si="24"/>
        <v>12007SủngTráng</v>
      </c>
      <c r="K787" s="77" t="s">
        <v>3339</v>
      </c>
      <c r="L787" s="77" t="s">
        <v>3340</v>
      </c>
    </row>
    <row r="788" spans="10:12">
      <c r="J788" s="77" t="str">
        <f t="shared" si="24"/>
        <v>12007SủngThài</v>
      </c>
      <c r="K788" s="77" t="s">
        <v>3341</v>
      </c>
      <c r="L788" s="77" t="s">
        <v>3342</v>
      </c>
    </row>
    <row r="789" spans="10:12">
      <c r="J789" s="77" t="str">
        <f t="shared" si="24"/>
        <v>12007NaKhê</v>
      </c>
      <c r="K789" s="77" t="s">
        <v>3343</v>
      </c>
      <c r="L789" s="77" t="s">
        <v>3344</v>
      </c>
    </row>
    <row r="790" spans="10:12">
      <c r="J790" s="77" t="str">
        <f t="shared" si="24"/>
        <v>12007LaoVàChải</v>
      </c>
      <c r="K790" s="77" t="s">
        <v>3345</v>
      </c>
      <c r="L790" s="77" t="s">
        <v>3346</v>
      </c>
    </row>
    <row r="791" spans="10:12">
      <c r="J791" s="77" t="str">
        <f t="shared" si="24"/>
        <v>12007MậuDuệ</v>
      </c>
      <c r="K791" s="77" t="s">
        <v>3347</v>
      </c>
      <c r="L791" s="77" t="s">
        <v>3348</v>
      </c>
    </row>
    <row r="792" spans="10:12">
      <c r="J792" s="77" t="str">
        <f t="shared" si="24"/>
        <v>12007NgamLa</v>
      </c>
      <c r="K792" s="77" t="s">
        <v>3349</v>
      </c>
      <c r="L792" s="77" t="s">
        <v>3350</v>
      </c>
    </row>
    <row r="793" spans="10:12">
      <c r="J793" s="77" t="str">
        <f t="shared" si="24"/>
        <v>12007MậuLong</v>
      </c>
      <c r="K793" s="77" t="s">
        <v>3351</v>
      </c>
      <c r="L793" s="77" t="s">
        <v>3352</v>
      </c>
    </row>
    <row r="794" spans="10:12">
      <c r="J794" s="77" t="str">
        <f t="shared" si="24"/>
        <v>12007NgọcLong</v>
      </c>
      <c r="K794" s="77" t="s">
        <v>3353</v>
      </c>
      <c r="L794" s="77" t="s">
        <v>3354</v>
      </c>
    </row>
    <row r="795" spans="10:12">
      <c r="J795" s="77" t="str">
        <f t="shared" si="24"/>
        <v>12007ĐườngThượng</v>
      </c>
      <c r="K795" s="77" t="s">
        <v>3355</v>
      </c>
      <c r="L795" s="77" t="s">
        <v>3356</v>
      </c>
    </row>
    <row r="796" spans="10:12">
      <c r="J796" s="77" t="str">
        <f t="shared" si="24"/>
        <v>12007LũngHồ</v>
      </c>
      <c r="K796" s="77" t="s">
        <v>3357</v>
      </c>
      <c r="L796" s="77" t="s">
        <v>3358</v>
      </c>
    </row>
    <row r="797" spans="10:12">
      <c r="J797" s="77" t="str">
        <f t="shared" si="24"/>
        <v>12007DuTiến</v>
      </c>
      <c r="K797" s="77" t="s">
        <v>3359</v>
      </c>
      <c r="L797" s="77" t="s">
        <v>3360</v>
      </c>
    </row>
    <row r="798" spans="10:12">
      <c r="J798" s="77" t="str">
        <f t="shared" si="24"/>
        <v>12007DuGià</v>
      </c>
      <c r="K798" s="77" t="s">
        <v>3361</v>
      </c>
      <c r="L798" s="77" t="s">
        <v>3362</v>
      </c>
    </row>
    <row r="799" spans="10:12">
      <c r="J799" s="77" t="str">
        <f t="shared" si="24"/>
        <v>12007HữuVinh</v>
      </c>
      <c r="K799" s="77" t="s">
        <v>3363</v>
      </c>
      <c r="L799" s="77" t="s">
        <v>3364</v>
      </c>
    </row>
    <row r="800" spans="10:12">
      <c r="J800" s="77" t="str">
        <f t="shared" si="24"/>
        <v>12009TamSơn</v>
      </c>
      <c r="K800" s="77" t="s">
        <v>3365</v>
      </c>
      <c r="L800" s="77" t="s">
        <v>3366</v>
      </c>
    </row>
    <row r="801" spans="10:12">
      <c r="J801" s="77" t="str">
        <f t="shared" si="24"/>
        <v>12009BátĐạiSơn</v>
      </c>
      <c r="K801" s="77" t="s">
        <v>3367</v>
      </c>
      <c r="L801" s="77" t="s">
        <v>3368</v>
      </c>
    </row>
    <row r="802" spans="10:12">
      <c r="J802" s="77" t="str">
        <f t="shared" si="24"/>
        <v>12009NghĩaThuận</v>
      </c>
      <c r="K802" s="77" t="s">
        <v>3369</v>
      </c>
      <c r="L802" s="77" t="s">
        <v>3370</v>
      </c>
    </row>
    <row r="803" spans="10:12">
      <c r="J803" s="77" t="str">
        <f t="shared" si="24"/>
        <v>12009CánTỷ</v>
      </c>
      <c r="K803" s="77" t="s">
        <v>3371</v>
      </c>
      <c r="L803" s="77" t="s">
        <v>3372</v>
      </c>
    </row>
    <row r="804" spans="10:12">
      <c r="J804" s="77" t="str">
        <f t="shared" si="24"/>
        <v>12009CaoMãPờ</v>
      </c>
      <c r="K804" s="77" t="s">
        <v>3373</v>
      </c>
      <c r="L804" s="77" t="s">
        <v>3374</v>
      </c>
    </row>
    <row r="805" spans="10:12">
      <c r="J805" s="77" t="str">
        <f t="shared" si="24"/>
        <v>12009ThanhVân</v>
      </c>
      <c r="K805" s="77" t="s">
        <v>3375</v>
      </c>
      <c r="L805" s="77" t="s">
        <v>3376</v>
      </c>
    </row>
    <row r="806" spans="10:12">
      <c r="J806" s="77" t="str">
        <f t="shared" si="24"/>
        <v>12009TùngVài</v>
      </c>
      <c r="K806" s="77" t="s">
        <v>3377</v>
      </c>
      <c r="L806" s="77" t="s">
        <v>3378</v>
      </c>
    </row>
    <row r="807" spans="10:12">
      <c r="J807" s="77" t="str">
        <f t="shared" si="24"/>
        <v>12009ĐôngHà</v>
      </c>
      <c r="K807" s="77" t="s">
        <v>3379</v>
      </c>
      <c r="L807" s="77" t="s">
        <v>3380</v>
      </c>
    </row>
    <row r="808" spans="10:12">
      <c r="J808" s="77" t="str">
        <f t="shared" si="24"/>
        <v>12009LùngTám</v>
      </c>
      <c r="K808" s="77" t="s">
        <v>3381</v>
      </c>
      <c r="L808" s="77" t="s">
        <v>3382</v>
      </c>
    </row>
    <row r="809" spans="10:12">
      <c r="J809" s="77" t="str">
        <f t="shared" si="24"/>
        <v>12009QuyếtTiến</v>
      </c>
      <c r="K809" s="77" t="s">
        <v>3383</v>
      </c>
      <c r="L809" s="77" t="s">
        <v>3384</v>
      </c>
    </row>
    <row r="810" spans="10:12">
      <c r="J810" s="77" t="str">
        <f t="shared" si="24"/>
        <v>12009TảVán</v>
      </c>
      <c r="K810" s="77" t="s">
        <v>3385</v>
      </c>
      <c r="L810" s="77" t="s">
        <v>3386</v>
      </c>
    </row>
    <row r="811" spans="10:12">
      <c r="J811" s="77" t="str">
        <f t="shared" si="24"/>
        <v>12009TháiAn</v>
      </c>
      <c r="K811" s="77" t="s">
        <v>3387</v>
      </c>
      <c r="L811" s="77" t="s">
        <v>3388</v>
      </c>
    </row>
    <row r="812" spans="10:12">
      <c r="J812" s="77" t="str">
        <f t="shared" si="24"/>
        <v>12009QuảnBạ</v>
      </c>
      <c r="K812" s="77" t="s">
        <v>3389</v>
      </c>
      <c r="L812" s="77" t="s">
        <v>3390</v>
      </c>
    </row>
    <row r="813" spans="10:12">
      <c r="J813" s="77" t="str">
        <f t="shared" si="24"/>
        <v>12011YênPhú</v>
      </c>
      <c r="K813" s="77" t="s">
        <v>3391</v>
      </c>
      <c r="L813" s="77" t="s">
        <v>3067</v>
      </c>
    </row>
    <row r="814" spans="10:12">
      <c r="J814" s="77" t="str">
        <f t="shared" si="24"/>
        <v>12011MinhSơn</v>
      </c>
      <c r="K814" s="77" t="s">
        <v>3392</v>
      </c>
      <c r="L814" s="77" t="s">
        <v>3393</v>
      </c>
    </row>
    <row r="815" spans="10:12">
      <c r="J815" s="77" t="str">
        <f t="shared" si="24"/>
        <v>12011GiápTrung</v>
      </c>
      <c r="K815" s="77" t="s">
        <v>3394</v>
      </c>
      <c r="L815" s="77" t="s">
        <v>3395</v>
      </c>
    </row>
    <row r="816" spans="10:12">
      <c r="J816" s="77" t="str">
        <f t="shared" si="24"/>
        <v>12011YênPhong</v>
      </c>
      <c r="K816" s="77" t="s">
        <v>3396</v>
      </c>
      <c r="L816" s="77" t="s">
        <v>3397</v>
      </c>
    </row>
    <row r="817" spans="10:12">
      <c r="J817" s="77" t="str">
        <f t="shared" si="24"/>
        <v>12011YênĐịnh</v>
      </c>
      <c r="K817" s="77" t="s">
        <v>3398</v>
      </c>
      <c r="L817" s="77" t="s">
        <v>3399</v>
      </c>
    </row>
    <row r="818" spans="10:12">
      <c r="J818" s="77" t="str">
        <f t="shared" si="24"/>
        <v>12011LạcNông</v>
      </c>
      <c r="K818" s="77" t="s">
        <v>3400</v>
      </c>
      <c r="L818" s="77" t="s">
        <v>3401</v>
      </c>
    </row>
    <row r="819" spans="10:12">
      <c r="J819" s="77" t="str">
        <f t="shared" si="24"/>
        <v>12011PhúNam</v>
      </c>
      <c r="K819" s="77" t="s">
        <v>3402</v>
      </c>
      <c r="L819" s="77" t="s">
        <v>3403</v>
      </c>
    </row>
    <row r="820" spans="10:12">
      <c r="J820" s="77" t="str">
        <f t="shared" si="24"/>
        <v>12011MinhNgọc</v>
      </c>
      <c r="K820" s="77" t="s">
        <v>3404</v>
      </c>
      <c r="L820" s="77" t="s">
        <v>3405</v>
      </c>
    </row>
    <row r="821" spans="10:12">
      <c r="J821" s="77" t="str">
        <f t="shared" si="24"/>
        <v>12011ThượngTân</v>
      </c>
      <c r="K821" s="77" t="s">
        <v>3406</v>
      </c>
      <c r="L821" s="77" t="s">
        <v>3407</v>
      </c>
    </row>
    <row r="822" spans="10:12">
      <c r="J822" s="77" t="str">
        <f t="shared" si="24"/>
        <v>12011YênCường</v>
      </c>
      <c r="K822" s="77" t="s">
        <v>3408</v>
      </c>
      <c r="L822" s="77" t="s">
        <v>3409</v>
      </c>
    </row>
    <row r="823" spans="10:12">
      <c r="J823" s="77" t="str">
        <f t="shared" si="24"/>
        <v>12011ĐườngHồng</v>
      </c>
      <c r="K823" s="77" t="s">
        <v>3410</v>
      </c>
      <c r="L823" s="77" t="s">
        <v>3411</v>
      </c>
    </row>
    <row r="824" spans="10:12">
      <c r="J824" s="77" t="str">
        <f t="shared" si="24"/>
        <v>12011ĐườngÂm</v>
      </c>
      <c r="K824" s="77" t="s">
        <v>3412</v>
      </c>
      <c r="L824" s="77" t="s">
        <v>3413</v>
      </c>
    </row>
    <row r="825" spans="10:12">
      <c r="J825" s="77" t="str">
        <f t="shared" si="24"/>
        <v>12011PhiêngLuông</v>
      </c>
      <c r="K825" s="77" t="s">
        <v>3414</v>
      </c>
      <c r="L825" s="77" t="s">
        <v>3415</v>
      </c>
    </row>
    <row r="826" spans="10:12">
      <c r="J826" s="77" t="str">
        <f t="shared" si="24"/>
        <v>12013VinhQuang</v>
      </c>
      <c r="K826" s="77" t="s">
        <v>3416</v>
      </c>
      <c r="L826" s="77" t="s">
        <v>3417</v>
      </c>
    </row>
    <row r="827" spans="10:12">
      <c r="J827" s="77" t="str">
        <f t="shared" si="24"/>
        <v>12013BảnMáy</v>
      </c>
      <c r="K827" s="77" t="s">
        <v>3418</v>
      </c>
      <c r="L827" s="77" t="s">
        <v>3419</v>
      </c>
    </row>
    <row r="828" spans="10:12">
      <c r="J828" s="77" t="str">
        <f t="shared" si="24"/>
        <v>12013ThàngTín</v>
      </c>
      <c r="K828" s="77" t="s">
        <v>3420</v>
      </c>
      <c r="L828" s="77" t="s">
        <v>3421</v>
      </c>
    </row>
    <row r="829" spans="10:12">
      <c r="J829" s="77" t="str">
        <f t="shared" si="24"/>
        <v>12013ThènChuPhìn</v>
      </c>
      <c r="K829" s="77" t="s">
        <v>3422</v>
      </c>
      <c r="L829" s="77" t="s">
        <v>3423</v>
      </c>
    </row>
    <row r="830" spans="10:12">
      <c r="J830" s="77" t="str">
        <f t="shared" si="24"/>
        <v>12013BảnPhùng</v>
      </c>
      <c r="K830" s="77" t="s">
        <v>3424</v>
      </c>
      <c r="L830" s="77" t="s">
        <v>3425</v>
      </c>
    </row>
    <row r="831" spans="10:12">
      <c r="J831" s="77" t="str">
        <f t="shared" si="24"/>
        <v>12013ChiếnPhố</v>
      </c>
      <c r="K831" s="77" t="s">
        <v>3426</v>
      </c>
      <c r="L831" s="77" t="s">
        <v>3427</v>
      </c>
    </row>
    <row r="832" spans="10:12">
      <c r="J832" s="77" t="str">
        <f t="shared" si="24"/>
        <v>12013ĐảnVán</v>
      </c>
      <c r="K832" s="77" t="s">
        <v>3428</v>
      </c>
      <c r="L832" s="77" t="s">
        <v>3429</v>
      </c>
    </row>
    <row r="833" spans="10:12">
      <c r="J833" s="77" t="str">
        <f t="shared" si="24"/>
        <v>12013PốLồ</v>
      </c>
      <c r="K833" s="77" t="s">
        <v>3430</v>
      </c>
      <c r="L833" s="77" t="s">
        <v>3431</v>
      </c>
    </row>
    <row r="834" spans="10:12">
      <c r="J834" s="77" t="str">
        <f t="shared" ref="J834:J897" si="25">SUBSTITUTE(LEFT(K834,5)&amp;MID(L834,IF(ISERROR(SEARCH("Thị trấn",L834)),IF(ISERROR(SEARCH("Phường",L834)),4,8),10),100)," ","")</f>
        <v>12013TúngSán</v>
      </c>
      <c r="K834" s="77" t="s">
        <v>3432</v>
      </c>
      <c r="L834" s="77" t="s">
        <v>3433</v>
      </c>
    </row>
    <row r="835" spans="10:12">
      <c r="J835" s="77" t="str">
        <f t="shared" si="25"/>
        <v>12013TụNhân</v>
      </c>
      <c r="K835" s="77" t="s">
        <v>3434</v>
      </c>
      <c r="L835" s="77" t="s">
        <v>3435</v>
      </c>
    </row>
    <row r="836" spans="10:12">
      <c r="J836" s="77" t="str">
        <f t="shared" si="25"/>
        <v>12013TânTiến</v>
      </c>
      <c r="K836" s="77" t="s">
        <v>3436</v>
      </c>
      <c r="L836" s="77" t="s">
        <v>2154</v>
      </c>
    </row>
    <row r="837" spans="10:12">
      <c r="J837" s="77" t="str">
        <f t="shared" si="25"/>
        <v>12013PờLyNgài</v>
      </c>
      <c r="K837" s="77" t="s">
        <v>3437</v>
      </c>
      <c r="L837" s="77" t="s">
        <v>3438</v>
      </c>
    </row>
    <row r="838" spans="10:12">
      <c r="J838" s="77" t="str">
        <f t="shared" si="25"/>
        <v>12013NgàmĐăngVài</v>
      </c>
      <c r="K838" s="77" t="s">
        <v>3439</v>
      </c>
      <c r="L838" s="77" t="s">
        <v>3440</v>
      </c>
    </row>
    <row r="839" spans="10:12">
      <c r="J839" s="77" t="str">
        <f t="shared" si="25"/>
        <v>12013BảnNhùng</v>
      </c>
      <c r="K839" s="77" t="s">
        <v>3441</v>
      </c>
      <c r="L839" s="77" t="s">
        <v>3442</v>
      </c>
    </row>
    <row r="840" spans="10:12">
      <c r="J840" s="77" t="str">
        <f t="shared" si="25"/>
        <v>12013NàngĐôn</v>
      </c>
      <c r="K840" s="77" t="s">
        <v>3443</v>
      </c>
      <c r="L840" s="77" t="s">
        <v>3444</v>
      </c>
    </row>
    <row r="841" spans="10:12">
      <c r="J841" s="77" t="str">
        <f t="shared" si="25"/>
        <v>12013SánXảHồ</v>
      </c>
      <c r="K841" s="77" t="s">
        <v>3445</v>
      </c>
      <c r="L841" s="77" t="s">
        <v>3446</v>
      </c>
    </row>
    <row r="842" spans="10:12">
      <c r="J842" s="77" t="str">
        <f t="shared" si="25"/>
        <v>12013BảnLuốc</v>
      </c>
      <c r="K842" s="77" t="s">
        <v>3447</v>
      </c>
      <c r="L842" s="77" t="s">
        <v>3448</v>
      </c>
    </row>
    <row r="843" spans="10:12">
      <c r="J843" s="77" t="str">
        <f t="shared" si="25"/>
        <v>12013TảSửChoóng</v>
      </c>
      <c r="K843" s="77" t="s">
        <v>3449</v>
      </c>
      <c r="L843" s="77" t="s">
        <v>3450</v>
      </c>
    </row>
    <row r="844" spans="10:12">
      <c r="J844" s="77" t="str">
        <f t="shared" si="25"/>
        <v>12013BảnPéo</v>
      </c>
      <c r="K844" s="77" t="s">
        <v>3451</v>
      </c>
      <c r="L844" s="77" t="s">
        <v>3452</v>
      </c>
    </row>
    <row r="845" spans="10:12">
      <c r="J845" s="77" t="str">
        <f t="shared" si="25"/>
        <v>12013NậmDịch</v>
      </c>
      <c r="K845" s="77" t="s">
        <v>3453</v>
      </c>
      <c r="L845" s="77" t="s">
        <v>3454</v>
      </c>
    </row>
    <row r="846" spans="10:12">
      <c r="J846" s="77" t="str">
        <f t="shared" si="25"/>
        <v>12013HồThầu</v>
      </c>
      <c r="K846" s="77" t="s">
        <v>3455</v>
      </c>
      <c r="L846" s="77" t="s">
        <v>3456</v>
      </c>
    </row>
    <row r="847" spans="10:12">
      <c r="J847" s="77" t="str">
        <f t="shared" si="25"/>
        <v>12013NamSơn</v>
      </c>
      <c r="K847" s="77" t="s">
        <v>3457</v>
      </c>
      <c r="L847" s="77" t="s">
        <v>898</v>
      </c>
    </row>
    <row r="848" spans="10:12">
      <c r="J848" s="77" t="str">
        <f t="shared" si="25"/>
        <v>12013ThôngNguyên</v>
      </c>
      <c r="K848" s="77" t="s">
        <v>3458</v>
      </c>
      <c r="L848" s="77" t="s">
        <v>3459</v>
      </c>
    </row>
    <row r="849" spans="10:12">
      <c r="J849" s="77" t="str">
        <f t="shared" si="25"/>
        <v>12013NậmTỵ</v>
      </c>
      <c r="K849" s="77" t="s">
        <v>3460</v>
      </c>
      <c r="L849" s="77" t="s">
        <v>3461</v>
      </c>
    </row>
    <row r="850" spans="10:12">
      <c r="J850" s="77" t="str">
        <f t="shared" si="25"/>
        <v>12013NậmKhòa</v>
      </c>
      <c r="K850" s="77" t="s">
        <v>3462</v>
      </c>
      <c r="L850" s="77" t="s">
        <v>3463</v>
      </c>
    </row>
    <row r="851" spans="10:12">
      <c r="J851" s="77" t="str">
        <f t="shared" si="25"/>
        <v>12015VịXuyên</v>
      </c>
      <c r="K851" s="77" t="s">
        <v>3464</v>
      </c>
      <c r="L851" s="77" t="s">
        <v>3465</v>
      </c>
    </row>
    <row r="852" spans="10:12">
      <c r="J852" s="77" t="str">
        <f t="shared" si="25"/>
        <v>12015NôngTrườngViệtLâm</v>
      </c>
      <c r="K852" s="77" t="s">
        <v>3466</v>
      </c>
      <c r="L852" s="77" t="s">
        <v>3467</v>
      </c>
    </row>
    <row r="853" spans="10:12">
      <c r="J853" s="77" t="str">
        <f t="shared" si="25"/>
        <v>12015MinhTân</v>
      </c>
      <c r="K853" s="77" t="s">
        <v>3468</v>
      </c>
      <c r="L853" s="77" t="s">
        <v>2745</v>
      </c>
    </row>
    <row r="854" spans="10:12">
      <c r="J854" s="77" t="str">
        <f t="shared" si="25"/>
        <v>12015ThuậnHòa</v>
      </c>
      <c r="K854" s="77" t="s">
        <v>3469</v>
      </c>
      <c r="L854" s="77" t="s">
        <v>3470</v>
      </c>
    </row>
    <row r="855" spans="10:12">
      <c r="J855" s="77" t="str">
        <f t="shared" si="25"/>
        <v>12015ThanhThủy</v>
      </c>
      <c r="K855" s="77" t="s">
        <v>3471</v>
      </c>
      <c r="L855" s="77" t="s">
        <v>3472</v>
      </c>
    </row>
    <row r="856" spans="10:12">
      <c r="J856" s="77" t="str">
        <f t="shared" si="25"/>
        <v>12015ThanhĐức</v>
      </c>
      <c r="K856" s="77" t="s">
        <v>3473</v>
      </c>
      <c r="L856" s="77" t="s">
        <v>3474</v>
      </c>
    </row>
    <row r="857" spans="10:12">
      <c r="J857" s="77" t="str">
        <f t="shared" si="25"/>
        <v>12015TùngBá</v>
      </c>
      <c r="K857" s="77" t="s">
        <v>3475</v>
      </c>
      <c r="L857" s="77" t="s">
        <v>3476</v>
      </c>
    </row>
    <row r="858" spans="10:12">
      <c r="J858" s="77" t="str">
        <f t="shared" si="25"/>
        <v>12015PhongQuang</v>
      </c>
      <c r="K858" s="77" t="s">
        <v>3477</v>
      </c>
      <c r="L858" s="77" t="s">
        <v>3478</v>
      </c>
    </row>
    <row r="859" spans="10:12">
      <c r="J859" s="77" t="str">
        <f t="shared" si="25"/>
        <v>12015XínChải</v>
      </c>
      <c r="K859" s="77" t="s">
        <v>3479</v>
      </c>
      <c r="L859" s="77" t="s">
        <v>3480</v>
      </c>
    </row>
    <row r="860" spans="10:12">
      <c r="J860" s="77" t="str">
        <f t="shared" si="25"/>
        <v>12015PhươngTiến</v>
      </c>
      <c r="K860" s="77" t="s">
        <v>3481</v>
      </c>
      <c r="L860" s="77" t="s">
        <v>3482</v>
      </c>
    </row>
    <row r="861" spans="10:12">
      <c r="J861" s="77" t="str">
        <f t="shared" si="25"/>
        <v>12015LaoChải</v>
      </c>
      <c r="K861" s="77" t="s">
        <v>3483</v>
      </c>
      <c r="L861" s="77" t="s">
        <v>3484</v>
      </c>
    </row>
    <row r="862" spans="10:12">
      <c r="J862" s="77" t="str">
        <f t="shared" si="25"/>
        <v>12015PhươngĐộ</v>
      </c>
      <c r="K862" s="77" t="s">
        <v>3485</v>
      </c>
      <c r="L862" s="77" t="s">
        <v>1712</v>
      </c>
    </row>
    <row r="863" spans="10:12">
      <c r="J863" s="77" t="str">
        <f t="shared" si="25"/>
        <v>12015PhươngThiện</v>
      </c>
      <c r="K863" s="77" t="s">
        <v>3486</v>
      </c>
      <c r="L863" s="77" t="s">
        <v>3487</v>
      </c>
    </row>
    <row r="864" spans="10:12">
      <c r="J864" s="77" t="str">
        <f t="shared" si="25"/>
        <v>12015CaoBồ</v>
      </c>
      <c r="K864" s="77" t="s">
        <v>3488</v>
      </c>
      <c r="L864" s="77" t="s">
        <v>3489</v>
      </c>
    </row>
    <row r="865" spans="10:12">
      <c r="J865" s="77" t="str">
        <f t="shared" si="25"/>
        <v>12015ĐạoĐức</v>
      </c>
      <c r="K865" s="77" t="s">
        <v>3490</v>
      </c>
      <c r="L865" s="77" t="s">
        <v>3491</v>
      </c>
    </row>
    <row r="866" spans="10:12">
      <c r="J866" s="77" t="str">
        <f t="shared" si="25"/>
        <v>12015LinhHồ</v>
      </c>
      <c r="K866" s="77" t="s">
        <v>3492</v>
      </c>
      <c r="L866" s="77" t="s">
        <v>3493</v>
      </c>
    </row>
    <row r="867" spans="10:12">
      <c r="J867" s="77" t="str">
        <f t="shared" si="25"/>
        <v>12015ThượngSơn</v>
      </c>
      <c r="K867" s="77" t="s">
        <v>3494</v>
      </c>
      <c r="L867" s="77" t="s">
        <v>3495</v>
      </c>
    </row>
    <row r="868" spans="10:12">
      <c r="J868" s="77" t="str">
        <f t="shared" si="25"/>
        <v>12015NgọcLinh</v>
      </c>
      <c r="K868" s="77" t="s">
        <v>3496</v>
      </c>
      <c r="L868" s="77" t="s">
        <v>3497</v>
      </c>
    </row>
    <row r="869" spans="10:12">
      <c r="J869" s="77" t="str">
        <f t="shared" si="25"/>
        <v>12015ViệtLâm</v>
      </c>
      <c r="K869" s="77" t="s">
        <v>3498</v>
      </c>
      <c r="L869" s="77" t="s">
        <v>3499</v>
      </c>
    </row>
    <row r="870" spans="10:12">
      <c r="J870" s="77" t="str">
        <f t="shared" si="25"/>
        <v>12015NgọcMinh</v>
      </c>
      <c r="K870" s="77" t="s">
        <v>3500</v>
      </c>
      <c r="L870" s="77" t="s">
        <v>3501</v>
      </c>
    </row>
    <row r="871" spans="10:12">
      <c r="J871" s="77" t="str">
        <f t="shared" si="25"/>
        <v>12015TrungThành</v>
      </c>
      <c r="K871" s="77" t="s">
        <v>3502</v>
      </c>
      <c r="L871" s="77" t="s">
        <v>3503</v>
      </c>
    </row>
    <row r="872" spans="10:12">
      <c r="J872" s="77" t="str">
        <f t="shared" si="25"/>
        <v>12015QuảngNgần</v>
      </c>
      <c r="K872" s="77" t="s">
        <v>3504</v>
      </c>
      <c r="L872" s="77" t="s">
        <v>3505</v>
      </c>
    </row>
    <row r="873" spans="10:12">
      <c r="J873" s="77" t="str">
        <f t="shared" si="25"/>
        <v>12015BạchNgọc</v>
      </c>
      <c r="K873" s="77" t="s">
        <v>3506</v>
      </c>
      <c r="L873" s="77" t="s">
        <v>3507</v>
      </c>
    </row>
    <row r="874" spans="10:12">
      <c r="J874" s="77" t="str">
        <f t="shared" si="25"/>
        <v>12017CốcPài</v>
      </c>
      <c r="K874" s="77" t="s">
        <v>3508</v>
      </c>
      <c r="L874" s="77" t="s">
        <v>3509</v>
      </c>
    </row>
    <row r="875" spans="10:12">
      <c r="J875" s="77" t="str">
        <f t="shared" si="25"/>
        <v>12017NànXỉn</v>
      </c>
      <c r="K875" s="77" t="s">
        <v>3510</v>
      </c>
      <c r="L875" s="77" t="s">
        <v>3511</v>
      </c>
    </row>
    <row r="876" spans="10:12">
      <c r="J876" s="77" t="str">
        <f t="shared" si="25"/>
        <v>12017BảnDíu</v>
      </c>
      <c r="K876" s="77" t="s">
        <v>3512</v>
      </c>
      <c r="L876" s="77" t="s">
        <v>3513</v>
      </c>
    </row>
    <row r="877" spans="10:12">
      <c r="J877" s="77" t="str">
        <f t="shared" si="25"/>
        <v>12017ChíCà</v>
      </c>
      <c r="K877" s="77" t="s">
        <v>3514</v>
      </c>
      <c r="L877" s="77" t="s">
        <v>3515</v>
      </c>
    </row>
    <row r="878" spans="10:12">
      <c r="J878" s="77" t="str">
        <f t="shared" si="25"/>
        <v>12017XínMần</v>
      </c>
      <c r="K878" s="77" t="s">
        <v>3516</v>
      </c>
      <c r="L878" s="77" t="s">
        <v>3517</v>
      </c>
    </row>
    <row r="879" spans="10:12">
      <c r="J879" s="77" t="str">
        <f t="shared" si="25"/>
        <v>12017TrungThịnh</v>
      </c>
      <c r="K879" s="77" t="s">
        <v>3518</v>
      </c>
      <c r="L879" s="77" t="s">
        <v>3519</v>
      </c>
    </row>
    <row r="880" spans="10:12">
      <c r="J880" s="77" t="str">
        <f t="shared" si="25"/>
        <v>12017ThènPhàng</v>
      </c>
      <c r="K880" s="77" t="s">
        <v>3520</v>
      </c>
      <c r="L880" s="77" t="s">
        <v>3521</v>
      </c>
    </row>
    <row r="881" spans="10:12">
      <c r="J881" s="77" t="str">
        <f t="shared" si="25"/>
        <v>12017NgánChiên</v>
      </c>
      <c r="K881" s="77" t="s">
        <v>3522</v>
      </c>
      <c r="L881" s="77" t="s">
        <v>3523</v>
      </c>
    </row>
    <row r="882" spans="10:12">
      <c r="J882" s="77" t="str">
        <f t="shared" si="25"/>
        <v>12017PàVầySủ</v>
      </c>
      <c r="K882" s="77" t="s">
        <v>3524</v>
      </c>
      <c r="L882" s="77" t="s">
        <v>3525</v>
      </c>
    </row>
    <row r="883" spans="10:12">
      <c r="J883" s="77" t="str">
        <f t="shared" si="25"/>
        <v>12017CốcRễ</v>
      </c>
      <c r="K883" s="77" t="s">
        <v>3526</v>
      </c>
      <c r="L883" s="77" t="s">
        <v>3527</v>
      </c>
    </row>
    <row r="884" spans="10:12">
      <c r="J884" s="77" t="str">
        <f t="shared" si="25"/>
        <v>12017ThuTà</v>
      </c>
      <c r="K884" s="77" t="s">
        <v>3528</v>
      </c>
      <c r="L884" s="77" t="s">
        <v>3529</v>
      </c>
    </row>
    <row r="885" spans="10:12">
      <c r="J885" s="77" t="str">
        <f t="shared" si="25"/>
        <v>12017NànMa</v>
      </c>
      <c r="K885" s="77" t="s">
        <v>3530</v>
      </c>
      <c r="L885" s="77" t="s">
        <v>3531</v>
      </c>
    </row>
    <row r="886" spans="10:12">
      <c r="J886" s="77" t="str">
        <f t="shared" si="25"/>
        <v>12017TảNhìu</v>
      </c>
      <c r="K886" s="77" t="s">
        <v>3532</v>
      </c>
      <c r="L886" s="77" t="s">
        <v>3533</v>
      </c>
    </row>
    <row r="887" spans="10:12">
      <c r="J887" s="77" t="str">
        <f t="shared" si="25"/>
        <v>12017BảnNgò</v>
      </c>
      <c r="K887" s="77" t="s">
        <v>3534</v>
      </c>
      <c r="L887" s="77" t="s">
        <v>3535</v>
      </c>
    </row>
    <row r="888" spans="10:12">
      <c r="J888" s="77" t="str">
        <f t="shared" si="25"/>
        <v>12017ChếLà</v>
      </c>
      <c r="K888" s="77" t="s">
        <v>3536</v>
      </c>
      <c r="L888" s="77" t="s">
        <v>3537</v>
      </c>
    </row>
    <row r="889" spans="10:12">
      <c r="J889" s="77" t="str">
        <f t="shared" si="25"/>
        <v>12017NấmDần</v>
      </c>
      <c r="K889" s="77" t="s">
        <v>3538</v>
      </c>
      <c r="L889" s="77" t="s">
        <v>3539</v>
      </c>
    </row>
    <row r="890" spans="10:12">
      <c r="J890" s="77" t="str">
        <f t="shared" si="25"/>
        <v>12017QuảngNguyên</v>
      </c>
      <c r="K890" s="77" t="s">
        <v>3540</v>
      </c>
      <c r="L890" s="77" t="s">
        <v>3541</v>
      </c>
    </row>
    <row r="891" spans="10:12">
      <c r="J891" s="77" t="str">
        <f t="shared" si="25"/>
        <v>12017NàChì</v>
      </c>
      <c r="K891" s="77" t="s">
        <v>3542</v>
      </c>
      <c r="L891" s="77" t="s">
        <v>3543</v>
      </c>
    </row>
    <row r="892" spans="10:12">
      <c r="J892" s="77" t="str">
        <f t="shared" si="25"/>
        <v>12017KhuônLùng</v>
      </c>
      <c r="K892" s="77" t="s">
        <v>3544</v>
      </c>
      <c r="L892" s="77" t="s">
        <v>3545</v>
      </c>
    </row>
    <row r="893" spans="10:12">
      <c r="J893" s="77" t="str">
        <f t="shared" si="25"/>
        <v>12019ViệtQuang</v>
      </c>
      <c r="K893" s="77" t="s">
        <v>3546</v>
      </c>
      <c r="L893" s="77" t="s">
        <v>3547</v>
      </c>
    </row>
    <row r="894" spans="10:12">
      <c r="J894" s="77" t="str">
        <f t="shared" si="25"/>
        <v>12019VĩnhTuy</v>
      </c>
      <c r="K894" s="77" t="s">
        <v>3548</v>
      </c>
      <c r="L894" s="77" t="s">
        <v>3549</v>
      </c>
    </row>
    <row r="895" spans="10:12">
      <c r="J895" s="77" t="str">
        <f t="shared" si="25"/>
        <v>12019TânLập</v>
      </c>
      <c r="K895" s="77" t="s">
        <v>3550</v>
      </c>
      <c r="L895" s="77" t="s">
        <v>1834</v>
      </c>
    </row>
    <row r="896" spans="10:12">
      <c r="J896" s="77" t="str">
        <f t="shared" si="25"/>
        <v>12019TânThành</v>
      </c>
      <c r="K896" s="77" t="s">
        <v>3551</v>
      </c>
      <c r="L896" s="77" t="s">
        <v>3071</v>
      </c>
    </row>
    <row r="897" spans="10:12">
      <c r="J897" s="77" t="str">
        <f t="shared" si="25"/>
        <v>12019ĐồngTiến</v>
      </c>
      <c r="K897" s="77" t="s">
        <v>3552</v>
      </c>
      <c r="L897" s="77" t="s">
        <v>2536</v>
      </c>
    </row>
    <row r="898" spans="10:12">
      <c r="J898" s="77" t="str">
        <f t="shared" ref="J898:J961" si="26">SUBSTITUTE(LEFT(K898,5)&amp;MID(L898,IF(ISERROR(SEARCH("Thị trấn",L898)),IF(ISERROR(SEARCH("Phường",L898)),4,8),10),100)," ","")</f>
        <v>12019ĐồngTâm</v>
      </c>
      <c r="K898" s="77" t="s">
        <v>3553</v>
      </c>
      <c r="L898" s="77" t="s">
        <v>2434</v>
      </c>
    </row>
    <row r="899" spans="10:12">
      <c r="J899" s="77" t="str">
        <f t="shared" si="26"/>
        <v>12019ThượngBình</v>
      </c>
      <c r="K899" s="77" t="s">
        <v>3554</v>
      </c>
      <c r="L899" s="77" t="s">
        <v>3555</v>
      </c>
    </row>
    <row r="900" spans="10:12">
      <c r="J900" s="77" t="str">
        <f t="shared" si="26"/>
        <v>12019TânQuang</v>
      </c>
      <c r="K900" s="77" t="s">
        <v>3556</v>
      </c>
      <c r="L900" s="77" t="s">
        <v>3557</v>
      </c>
    </row>
    <row r="901" spans="10:12">
      <c r="J901" s="77" t="str">
        <f t="shared" si="26"/>
        <v>12019ViệtVinh</v>
      </c>
      <c r="K901" s="77" t="s">
        <v>3558</v>
      </c>
      <c r="L901" s="77" t="s">
        <v>3559</v>
      </c>
    </row>
    <row r="902" spans="10:12">
      <c r="J902" s="77" t="str">
        <f t="shared" si="26"/>
        <v>12019BằngHành</v>
      </c>
      <c r="K902" s="77" t="s">
        <v>3560</v>
      </c>
      <c r="L902" s="77" t="s">
        <v>3561</v>
      </c>
    </row>
    <row r="903" spans="10:12">
      <c r="J903" s="77" t="str">
        <f t="shared" si="26"/>
        <v>12019KimNgọc</v>
      </c>
      <c r="K903" s="77" t="s">
        <v>3562</v>
      </c>
      <c r="L903" s="77" t="s">
        <v>3563</v>
      </c>
    </row>
    <row r="904" spans="10:12">
      <c r="J904" s="77" t="str">
        <f t="shared" si="26"/>
        <v>12019HữuSản</v>
      </c>
      <c r="K904" s="77" t="s">
        <v>3564</v>
      </c>
      <c r="L904" s="77" t="s">
        <v>3565</v>
      </c>
    </row>
    <row r="905" spans="10:12">
      <c r="J905" s="77" t="str">
        <f t="shared" si="26"/>
        <v>12019QuangMinh</v>
      </c>
      <c r="K905" s="77" t="s">
        <v>3566</v>
      </c>
      <c r="L905" s="77" t="s">
        <v>3567</v>
      </c>
    </row>
    <row r="906" spans="10:12">
      <c r="J906" s="77" t="str">
        <f t="shared" si="26"/>
        <v>12019LiênHiệp</v>
      </c>
      <c r="K906" s="77" t="s">
        <v>3568</v>
      </c>
      <c r="L906" s="77" t="s">
        <v>1775</v>
      </c>
    </row>
    <row r="907" spans="10:12">
      <c r="J907" s="77" t="str">
        <f t="shared" si="26"/>
        <v>12019VôĐiếm</v>
      </c>
      <c r="K907" s="77" t="s">
        <v>3569</v>
      </c>
      <c r="L907" s="77" t="s">
        <v>3570</v>
      </c>
    </row>
    <row r="908" spans="10:12">
      <c r="J908" s="77" t="str">
        <f t="shared" si="26"/>
        <v>12019ViệtHồng</v>
      </c>
      <c r="K908" s="77" t="s">
        <v>3571</v>
      </c>
      <c r="L908" s="77" t="s">
        <v>3572</v>
      </c>
    </row>
    <row r="909" spans="10:12">
      <c r="J909" s="77" t="str">
        <f t="shared" si="26"/>
        <v>12019HùngAn</v>
      </c>
      <c r="K909" s="77" t="s">
        <v>3573</v>
      </c>
      <c r="L909" s="77" t="s">
        <v>3574</v>
      </c>
    </row>
    <row r="910" spans="10:12">
      <c r="J910" s="77" t="str">
        <f t="shared" si="26"/>
        <v>12019ĐứcXuân</v>
      </c>
      <c r="K910" s="77" t="s">
        <v>3575</v>
      </c>
      <c r="L910" s="77" t="s">
        <v>3576</v>
      </c>
    </row>
    <row r="911" spans="10:12">
      <c r="J911" s="77" t="str">
        <f t="shared" si="26"/>
        <v>12019TiênKiều</v>
      </c>
      <c r="K911" s="77" t="s">
        <v>3577</v>
      </c>
      <c r="L911" s="77" t="s">
        <v>3578</v>
      </c>
    </row>
    <row r="912" spans="10:12">
      <c r="J912" s="77" t="str">
        <f t="shared" si="26"/>
        <v>12019VĩnhHảo</v>
      </c>
      <c r="K912" s="77" t="s">
        <v>3579</v>
      </c>
      <c r="L912" s="77" t="s">
        <v>3580</v>
      </c>
    </row>
    <row r="913" spans="10:12">
      <c r="J913" s="77" t="str">
        <f t="shared" si="26"/>
        <v>12019VĩnhPhúc</v>
      </c>
      <c r="K913" s="77" t="s">
        <v>3581</v>
      </c>
      <c r="L913" s="77" t="s">
        <v>3582</v>
      </c>
    </row>
    <row r="914" spans="10:12">
      <c r="J914" s="77" t="str">
        <f t="shared" si="26"/>
        <v>12019ĐồngYên</v>
      </c>
      <c r="K914" s="77" t="s">
        <v>3583</v>
      </c>
      <c r="L914" s="77" t="s">
        <v>3584</v>
      </c>
    </row>
    <row r="915" spans="10:12">
      <c r="J915" s="77" t="str">
        <f t="shared" si="26"/>
        <v>12019ĐôngThành</v>
      </c>
      <c r="K915" s="77" t="s">
        <v>3585</v>
      </c>
      <c r="L915" s="77" t="s">
        <v>3586</v>
      </c>
    </row>
    <row r="916" spans="10:12">
      <c r="J916" s="77" t="str">
        <f t="shared" si="26"/>
        <v>12021XuânMinh</v>
      </c>
      <c r="K916" s="77" t="s">
        <v>3587</v>
      </c>
      <c r="L916" s="77" t="s">
        <v>3588</v>
      </c>
    </row>
    <row r="917" spans="10:12">
      <c r="J917" s="77" t="str">
        <f t="shared" si="26"/>
        <v>12021TiênNguyên</v>
      </c>
      <c r="K917" s="77" t="s">
        <v>3589</v>
      </c>
      <c r="L917" s="77" t="s">
        <v>3590</v>
      </c>
    </row>
    <row r="918" spans="10:12">
      <c r="J918" s="77" t="str">
        <f t="shared" si="26"/>
        <v>12021TânNam</v>
      </c>
      <c r="K918" s="77" t="s">
        <v>3591</v>
      </c>
      <c r="L918" s="77" t="s">
        <v>3592</v>
      </c>
    </row>
    <row r="919" spans="10:12">
      <c r="J919" s="77" t="str">
        <f t="shared" si="26"/>
        <v>12021BảnRịa</v>
      </c>
      <c r="K919" s="77" t="s">
        <v>3593</v>
      </c>
      <c r="L919" s="77" t="s">
        <v>3594</v>
      </c>
    </row>
    <row r="920" spans="10:12">
      <c r="J920" s="77" t="str">
        <f t="shared" si="26"/>
        <v>12021YênThành</v>
      </c>
      <c r="K920" s="77" t="s">
        <v>3595</v>
      </c>
      <c r="L920" s="77" t="s">
        <v>3596</v>
      </c>
    </row>
    <row r="921" spans="10:12">
      <c r="J921" s="77" t="str">
        <f t="shared" si="26"/>
        <v>12021VĩThượng</v>
      </c>
      <c r="K921" s="77" t="s">
        <v>3597</v>
      </c>
      <c r="L921" s="77" t="s">
        <v>3598</v>
      </c>
    </row>
    <row r="922" spans="10:12">
      <c r="J922" s="77" t="str">
        <f t="shared" si="26"/>
        <v>12021YênBình</v>
      </c>
      <c r="K922" s="77" t="s">
        <v>3599</v>
      </c>
      <c r="L922" s="77" t="s">
        <v>1926</v>
      </c>
    </row>
    <row r="923" spans="10:12">
      <c r="J923" s="77" t="str">
        <f t="shared" si="26"/>
        <v>12021TânTrịnh</v>
      </c>
      <c r="K923" s="77" t="s">
        <v>3600</v>
      </c>
      <c r="L923" s="77" t="s">
        <v>3601</v>
      </c>
    </row>
    <row r="924" spans="10:12">
      <c r="J924" s="77" t="str">
        <f t="shared" si="26"/>
        <v>12021TânBắc</v>
      </c>
      <c r="K924" s="77" t="s">
        <v>3602</v>
      </c>
      <c r="L924" s="77" t="s">
        <v>3603</v>
      </c>
    </row>
    <row r="925" spans="10:12">
      <c r="J925" s="77" t="str">
        <f t="shared" si="26"/>
        <v>12021BằngLang</v>
      </c>
      <c r="K925" s="77" t="s">
        <v>3604</v>
      </c>
      <c r="L925" s="77" t="s">
        <v>3605</v>
      </c>
    </row>
    <row r="926" spans="10:12">
      <c r="J926" s="77" t="str">
        <f t="shared" si="26"/>
        <v>12021YênHà</v>
      </c>
      <c r="K926" s="77" t="s">
        <v>3606</v>
      </c>
      <c r="L926" s="77" t="s">
        <v>3607</v>
      </c>
    </row>
    <row r="927" spans="10:12">
      <c r="J927" s="77" t="str">
        <f t="shared" si="26"/>
        <v>12021HươngSơn</v>
      </c>
      <c r="K927" s="77" t="s">
        <v>3608</v>
      </c>
      <c r="L927" s="77" t="s">
        <v>2496</v>
      </c>
    </row>
    <row r="928" spans="10:12">
      <c r="J928" s="77" t="str">
        <f t="shared" si="26"/>
        <v>12021XuânGiang</v>
      </c>
      <c r="K928" s="77" t="s">
        <v>3609</v>
      </c>
      <c r="L928" s="77" t="s">
        <v>933</v>
      </c>
    </row>
    <row r="929" spans="10:12">
      <c r="J929" s="77" t="str">
        <f t="shared" si="26"/>
        <v>12021NàKhương</v>
      </c>
      <c r="K929" s="77" t="s">
        <v>3610</v>
      </c>
      <c r="L929" s="77" t="s">
        <v>3611</v>
      </c>
    </row>
    <row r="930" spans="10:12">
      <c r="J930" s="77" t="str">
        <f t="shared" si="26"/>
        <v>12021TiênYên</v>
      </c>
      <c r="K930" s="77" t="s">
        <v>3612</v>
      </c>
      <c r="L930" s="77" t="s">
        <v>3613</v>
      </c>
    </row>
    <row r="931" spans="10:12">
      <c r="J931" s="77" t="str">
        <f t="shared" si="26"/>
        <v>13001HợpGiang</v>
      </c>
      <c r="K931" s="77" t="s">
        <v>3614</v>
      </c>
      <c r="L931" s="77" t="s">
        <v>3615</v>
      </c>
    </row>
    <row r="932" spans="10:12">
      <c r="J932" s="77" t="str">
        <f t="shared" si="26"/>
        <v>13001TânGiang</v>
      </c>
      <c r="K932" s="77" t="s">
        <v>3616</v>
      </c>
      <c r="L932" s="77" t="s">
        <v>3617</v>
      </c>
    </row>
    <row r="933" spans="10:12">
      <c r="J933" s="77" t="str">
        <f t="shared" si="26"/>
        <v>13001SôngHiến</v>
      </c>
      <c r="K933" s="77" t="s">
        <v>3618</v>
      </c>
      <c r="L933" s="77" t="s">
        <v>3619</v>
      </c>
    </row>
    <row r="934" spans="10:12">
      <c r="J934" s="77" t="str">
        <f t="shared" si="26"/>
        <v>13001SôngBằng</v>
      </c>
      <c r="K934" s="77" t="s">
        <v>3620</v>
      </c>
      <c r="L934" s="77" t="s">
        <v>3621</v>
      </c>
    </row>
    <row r="935" spans="10:12">
      <c r="J935" s="77" t="str">
        <f t="shared" si="26"/>
        <v>13001NgọcXuân</v>
      </c>
      <c r="K935" s="77" t="s">
        <v>3622</v>
      </c>
      <c r="L935" s="77" t="s">
        <v>3623</v>
      </c>
    </row>
    <row r="936" spans="10:12">
      <c r="J936" s="77" t="str">
        <f t="shared" si="26"/>
        <v>13001HòaChung</v>
      </c>
      <c r="K936" s="77" t="s">
        <v>3624</v>
      </c>
      <c r="L936" s="77" t="s">
        <v>3625</v>
      </c>
    </row>
    <row r="937" spans="10:12">
      <c r="J937" s="77" t="str">
        <f t="shared" si="26"/>
        <v>13001DuyệtTrung</v>
      </c>
      <c r="K937" s="77" t="s">
        <v>3626</v>
      </c>
      <c r="L937" s="77" t="s">
        <v>3627</v>
      </c>
    </row>
    <row r="938" spans="10:12">
      <c r="J938" s="77" t="str">
        <f t="shared" si="26"/>
        <v>13001ĐềThám</v>
      </c>
      <c r="K938" s="77" t="s">
        <v>3628</v>
      </c>
      <c r="L938" s="77" t="s">
        <v>3629</v>
      </c>
    </row>
    <row r="939" spans="10:12">
      <c r="J939" s="77" t="str">
        <f t="shared" si="26"/>
        <v>13003BảoLạc</v>
      </c>
      <c r="K939" s="77" t="s">
        <v>3630</v>
      </c>
      <c r="L939" s="77" t="s">
        <v>3631</v>
      </c>
    </row>
    <row r="940" spans="10:12">
      <c r="J940" s="77" t="str">
        <f t="shared" si="26"/>
        <v>13003ĐìnhPhùng</v>
      </c>
      <c r="K940" s="77" t="s">
        <v>3632</v>
      </c>
      <c r="L940" s="77" t="s">
        <v>3633</v>
      </c>
    </row>
    <row r="941" spans="10:12">
      <c r="J941" s="77" t="str">
        <f t="shared" si="26"/>
        <v>13003CốcPàng</v>
      </c>
      <c r="K941" s="77" t="s">
        <v>3634</v>
      </c>
      <c r="L941" s="77" t="s">
        <v>3635</v>
      </c>
    </row>
    <row r="942" spans="10:12">
      <c r="J942" s="77" t="str">
        <f t="shared" si="26"/>
        <v>13003ThượngHà</v>
      </c>
      <c r="K942" s="77" t="s">
        <v>3636</v>
      </c>
      <c r="L942" s="77" t="s">
        <v>3637</v>
      </c>
    </row>
    <row r="943" spans="10:12">
      <c r="J943" s="77" t="str">
        <f t="shared" si="26"/>
        <v>13003CôBa</v>
      </c>
      <c r="K943" s="77" t="s">
        <v>3638</v>
      </c>
      <c r="L943" s="77" t="s">
        <v>3639</v>
      </c>
    </row>
    <row r="944" spans="10:12">
      <c r="J944" s="77" t="str">
        <f t="shared" si="26"/>
        <v>13003KhánhXuân</v>
      </c>
      <c r="K944" s="77" t="s">
        <v>3640</v>
      </c>
      <c r="L944" s="77" t="s">
        <v>3641</v>
      </c>
    </row>
    <row r="945" spans="10:12">
      <c r="J945" s="77" t="str">
        <f t="shared" si="26"/>
        <v>13003XuânTrường</v>
      </c>
      <c r="K945" s="77" t="s">
        <v>3642</v>
      </c>
      <c r="L945" s="77" t="s">
        <v>3643</v>
      </c>
    </row>
    <row r="946" spans="10:12">
      <c r="J946" s="77" t="str">
        <f t="shared" si="26"/>
        <v>13003BảoToàn</v>
      </c>
      <c r="K946" s="77" t="s">
        <v>3644</v>
      </c>
      <c r="L946" s="77" t="s">
        <v>3645</v>
      </c>
    </row>
    <row r="947" spans="10:12">
      <c r="J947" s="77" t="str">
        <f t="shared" si="26"/>
        <v>13003HồngTrị</v>
      </c>
      <c r="K947" s="77" t="s">
        <v>3646</v>
      </c>
      <c r="L947" s="77" t="s">
        <v>3647</v>
      </c>
    </row>
    <row r="948" spans="10:12">
      <c r="J948" s="77" t="str">
        <f t="shared" si="26"/>
        <v>13003PhanThanh</v>
      </c>
      <c r="K948" s="77" t="s">
        <v>3648</v>
      </c>
      <c r="L948" s="77" t="s">
        <v>3649</v>
      </c>
    </row>
    <row r="949" spans="10:12">
      <c r="J949" s="77" t="str">
        <f t="shared" si="26"/>
        <v>13003HồngAn</v>
      </c>
      <c r="K949" s="77" t="s">
        <v>3650</v>
      </c>
      <c r="L949" s="77" t="s">
        <v>3651</v>
      </c>
    </row>
    <row r="950" spans="10:12">
      <c r="J950" s="77" t="str">
        <f t="shared" si="26"/>
        <v>13003HưngĐạo</v>
      </c>
      <c r="K950" s="77" t="s">
        <v>3652</v>
      </c>
      <c r="L950" s="77" t="s">
        <v>3653</v>
      </c>
    </row>
    <row r="951" spans="10:12">
      <c r="J951" s="77" t="str">
        <f t="shared" si="26"/>
        <v>13003HuyGiáp</v>
      </c>
      <c r="K951" s="77" t="s">
        <v>3654</v>
      </c>
      <c r="L951" s="77" t="s">
        <v>3655</v>
      </c>
    </row>
    <row r="952" spans="10:12">
      <c r="J952" s="77" t="str">
        <f t="shared" si="26"/>
        <v>13003SơnLộ</v>
      </c>
      <c r="K952" s="77" t="s">
        <v>3656</v>
      </c>
      <c r="L952" s="77" t="s">
        <v>3657</v>
      </c>
    </row>
    <row r="953" spans="10:12">
      <c r="J953" s="77" t="str">
        <f t="shared" si="26"/>
        <v>13005XuânHòa</v>
      </c>
      <c r="K953" s="77" t="s">
        <v>3658</v>
      </c>
      <c r="L953" s="77" t="s">
        <v>3659</v>
      </c>
    </row>
    <row r="954" spans="10:12">
      <c r="J954" s="77" t="str">
        <f t="shared" si="26"/>
        <v>13005TrườngHà</v>
      </c>
      <c r="K954" s="77" t="s">
        <v>3660</v>
      </c>
      <c r="L954" s="77" t="s">
        <v>3661</v>
      </c>
    </row>
    <row r="955" spans="10:12">
      <c r="J955" s="77" t="str">
        <f t="shared" si="26"/>
        <v>13005KéoYên</v>
      </c>
      <c r="K955" s="77" t="s">
        <v>3662</v>
      </c>
      <c r="L955" s="77" t="s">
        <v>3663</v>
      </c>
    </row>
    <row r="956" spans="10:12">
      <c r="J956" s="77" t="str">
        <f t="shared" si="26"/>
        <v>13005LũngNặm</v>
      </c>
      <c r="K956" s="77" t="s">
        <v>3664</v>
      </c>
      <c r="L956" s="77" t="s">
        <v>3665</v>
      </c>
    </row>
    <row r="957" spans="10:12">
      <c r="J957" s="77" t="str">
        <f t="shared" si="26"/>
        <v>13005VânAn</v>
      </c>
      <c r="K957" s="77" t="s">
        <v>3666</v>
      </c>
      <c r="L957" s="77" t="s">
        <v>3667</v>
      </c>
    </row>
    <row r="958" spans="10:12">
      <c r="J958" s="77" t="str">
        <f t="shared" si="26"/>
        <v>13005CảiViên</v>
      </c>
      <c r="K958" s="77" t="s">
        <v>3668</v>
      </c>
      <c r="L958" s="77" t="s">
        <v>3669</v>
      </c>
    </row>
    <row r="959" spans="10:12">
      <c r="J959" s="77" t="str">
        <f t="shared" si="26"/>
        <v>13005NàSác</v>
      </c>
      <c r="K959" s="77" t="s">
        <v>3670</v>
      </c>
      <c r="L959" s="77" t="s">
        <v>3671</v>
      </c>
    </row>
    <row r="960" spans="10:12">
      <c r="J960" s="77" t="str">
        <f t="shared" si="26"/>
        <v>13005NộiThôn</v>
      </c>
      <c r="K960" s="77" t="s">
        <v>3672</v>
      </c>
      <c r="L960" s="77" t="s">
        <v>3673</v>
      </c>
    </row>
    <row r="961" spans="10:12">
      <c r="J961" s="77" t="str">
        <f t="shared" si="26"/>
        <v>13005SócHà</v>
      </c>
      <c r="K961" s="77" t="s">
        <v>3674</v>
      </c>
      <c r="L961" s="77" t="s">
        <v>3675</v>
      </c>
    </row>
    <row r="962" spans="10:12">
      <c r="J962" s="77" t="str">
        <f t="shared" ref="J962:J1025" si="27">SUBSTITUTE(LEFT(K962,5)&amp;MID(L962,IF(ISERROR(SEARCH("Thị trấn",L962)),IF(ISERROR(SEARCH("Phường",L962)),4,8),10),100)," ","")</f>
        <v>13005ThượngThôn</v>
      </c>
      <c r="K962" s="77" t="s">
        <v>3676</v>
      </c>
      <c r="L962" s="77" t="s">
        <v>3677</v>
      </c>
    </row>
    <row r="963" spans="10:12">
      <c r="J963" s="77" t="str">
        <f t="shared" si="27"/>
        <v>13005TổngCọt</v>
      </c>
      <c r="K963" s="77" t="s">
        <v>3678</v>
      </c>
      <c r="L963" s="77" t="s">
        <v>3679</v>
      </c>
    </row>
    <row r="964" spans="10:12">
      <c r="J964" s="77" t="str">
        <f t="shared" si="27"/>
        <v>13005QuýQuân</v>
      </c>
      <c r="K964" s="77" t="s">
        <v>3680</v>
      </c>
      <c r="L964" s="77" t="s">
        <v>3681</v>
      </c>
    </row>
    <row r="965" spans="10:12">
      <c r="J965" s="77" t="str">
        <f t="shared" si="27"/>
        <v>13005HồngSĩ</v>
      </c>
      <c r="K965" s="77" t="s">
        <v>3682</v>
      </c>
      <c r="L965" s="77" t="s">
        <v>3683</v>
      </c>
    </row>
    <row r="966" spans="10:12">
      <c r="J966" s="77" t="str">
        <f t="shared" si="27"/>
        <v>13005SĩHai</v>
      </c>
      <c r="K966" s="77" t="s">
        <v>3684</v>
      </c>
      <c r="L966" s="77" t="s">
        <v>3685</v>
      </c>
    </row>
    <row r="967" spans="10:12">
      <c r="J967" s="77" t="str">
        <f t="shared" si="27"/>
        <v>13005ĐàoNgạn</v>
      </c>
      <c r="K967" s="77" t="s">
        <v>3686</v>
      </c>
      <c r="L967" s="77" t="s">
        <v>3687</v>
      </c>
    </row>
    <row r="968" spans="10:12">
      <c r="J968" s="77" t="str">
        <f t="shared" si="27"/>
        <v>13005PhùNgọc</v>
      </c>
      <c r="K968" s="77" t="s">
        <v>3688</v>
      </c>
      <c r="L968" s="77" t="s">
        <v>3689</v>
      </c>
    </row>
    <row r="969" spans="10:12">
      <c r="J969" s="77" t="str">
        <f t="shared" si="27"/>
        <v>13005MãBa</v>
      </c>
      <c r="K969" s="77" t="s">
        <v>3690</v>
      </c>
      <c r="L969" s="77" t="s">
        <v>3691</v>
      </c>
    </row>
    <row r="970" spans="10:12">
      <c r="J970" s="77" t="str">
        <f t="shared" si="27"/>
        <v>13005HạThôn</v>
      </c>
      <c r="K970" s="77" t="s">
        <v>3692</v>
      </c>
      <c r="L970" s="77" t="s">
        <v>3693</v>
      </c>
    </row>
    <row r="971" spans="10:12">
      <c r="J971" s="77" t="str">
        <f t="shared" si="27"/>
        <v>13007ThôngNông</v>
      </c>
      <c r="K971" s="77" t="s">
        <v>3694</v>
      </c>
      <c r="L971" s="77" t="s">
        <v>3695</v>
      </c>
    </row>
    <row r="972" spans="10:12">
      <c r="J972" s="77" t="str">
        <f t="shared" si="27"/>
        <v>13007ĐaThông</v>
      </c>
      <c r="K972" s="77" t="s">
        <v>3696</v>
      </c>
      <c r="L972" s="77" t="s">
        <v>3697</v>
      </c>
    </row>
    <row r="973" spans="10:12">
      <c r="J973" s="77" t="str">
        <f t="shared" si="27"/>
        <v>13007CầnYên</v>
      </c>
      <c r="K973" s="77" t="s">
        <v>3698</v>
      </c>
      <c r="L973" s="77" t="s">
        <v>3699</v>
      </c>
    </row>
    <row r="974" spans="10:12">
      <c r="J974" s="77" t="str">
        <f t="shared" si="27"/>
        <v>13007VịQuang</v>
      </c>
      <c r="K974" s="77" t="s">
        <v>3700</v>
      </c>
      <c r="L974" s="77" t="s">
        <v>3701</v>
      </c>
    </row>
    <row r="975" spans="10:12">
      <c r="J975" s="77" t="str">
        <f t="shared" si="27"/>
        <v>13007LươngThông</v>
      </c>
      <c r="K975" s="77" t="s">
        <v>3702</v>
      </c>
      <c r="L975" s="77" t="s">
        <v>3703</v>
      </c>
    </row>
    <row r="976" spans="10:12">
      <c r="J976" s="77" t="str">
        <f t="shared" si="27"/>
        <v>13007NgọcĐộng</v>
      </c>
      <c r="K976" s="77" t="s">
        <v>3704</v>
      </c>
      <c r="L976" s="77" t="s">
        <v>3705</v>
      </c>
    </row>
    <row r="977" spans="10:12">
      <c r="J977" s="77" t="str">
        <f t="shared" si="27"/>
        <v>13007YênSơn</v>
      </c>
      <c r="K977" s="77" t="s">
        <v>3706</v>
      </c>
      <c r="L977" s="77" t="s">
        <v>2076</v>
      </c>
    </row>
    <row r="978" spans="10:12">
      <c r="J978" s="77" t="str">
        <f t="shared" si="27"/>
        <v>13007LươngCan</v>
      </c>
      <c r="K978" s="77" t="s">
        <v>3707</v>
      </c>
      <c r="L978" s="77" t="s">
        <v>3708</v>
      </c>
    </row>
    <row r="979" spans="10:12">
      <c r="J979" s="77" t="str">
        <f t="shared" si="27"/>
        <v>13007ThanhLong</v>
      </c>
      <c r="K979" s="77" t="s">
        <v>3709</v>
      </c>
      <c r="L979" s="77" t="s">
        <v>3710</v>
      </c>
    </row>
    <row r="980" spans="10:12">
      <c r="J980" s="77" t="str">
        <f t="shared" si="27"/>
        <v>13007BìnhLãng</v>
      </c>
      <c r="K980" s="77" t="s">
        <v>3711</v>
      </c>
      <c r="L980" s="77" t="s">
        <v>3712</v>
      </c>
    </row>
    <row r="981" spans="10:12">
      <c r="J981" s="77" t="str">
        <f t="shared" si="27"/>
        <v>13009HùngQuốc</v>
      </c>
      <c r="K981" s="77" t="s">
        <v>3713</v>
      </c>
      <c r="L981" s="77" t="s">
        <v>3714</v>
      </c>
    </row>
    <row r="982" spans="10:12">
      <c r="J982" s="77" t="str">
        <f t="shared" si="27"/>
        <v>13009CôMười</v>
      </c>
      <c r="K982" s="77" t="s">
        <v>3715</v>
      </c>
      <c r="L982" s="77" t="s">
        <v>3716</v>
      </c>
    </row>
    <row r="983" spans="10:12">
      <c r="J983" s="77" t="str">
        <f t="shared" si="27"/>
        <v>13009TriPhương</v>
      </c>
      <c r="K983" s="77" t="s">
        <v>3717</v>
      </c>
      <c r="L983" s="77" t="s">
        <v>3718</v>
      </c>
    </row>
    <row r="984" spans="10:12">
      <c r="J984" s="77" t="str">
        <f t="shared" si="27"/>
        <v>13009QuangHán</v>
      </c>
      <c r="K984" s="77" t="s">
        <v>3719</v>
      </c>
      <c r="L984" s="77" t="s">
        <v>3720</v>
      </c>
    </row>
    <row r="985" spans="10:12">
      <c r="J985" s="77" t="str">
        <f t="shared" si="27"/>
        <v>13009QuangVinh</v>
      </c>
      <c r="K985" s="77" t="s">
        <v>3721</v>
      </c>
      <c r="L985" s="77" t="s">
        <v>3722</v>
      </c>
    </row>
    <row r="986" spans="10:12">
      <c r="J986" s="77" t="str">
        <f t="shared" si="27"/>
        <v>13009QuangTrung</v>
      </c>
      <c r="K986" s="77" t="s">
        <v>3723</v>
      </c>
      <c r="L986" s="77" t="s">
        <v>2676</v>
      </c>
    </row>
    <row r="987" spans="10:12">
      <c r="J987" s="77" t="str">
        <f t="shared" si="27"/>
        <v>13009LưuNgọc</v>
      </c>
      <c r="K987" s="77" t="s">
        <v>3724</v>
      </c>
      <c r="L987" s="77" t="s">
        <v>3725</v>
      </c>
    </row>
    <row r="988" spans="10:12">
      <c r="J988" s="77" t="str">
        <f t="shared" si="27"/>
        <v>13009XuânNội</v>
      </c>
      <c r="K988" s="77" t="s">
        <v>3726</v>
      </c>
      <c r="L988" s="77" t="s">
        <v>3727</v>
      </c>
    </row>
    <row r="989" spans="10:12">
      <c r="J989" s="77" t="str">
        <f t="shared" si="27"/>
        <v>13009CaoChương</v>
      </c>
      <c r="K989" s="77" t="s">
        <v>3728</v>
      </c>
      <c r="L989" s="77" t="s">
        <v>3729</v>
      </c>
    </row>
    <row r="990" spans="10:12">
      <c r="J990" s="77" t="str">
        <f t="shared" si="27"/>
        <v>13009QuốcToản</v>
      </c>
      <c r="K990" s="77" t="s">
        <v>3730</v>
      </c>
      <c r="L990" s="77" t="s">
        <v>3731</v>
      </c>
    </row>
    <row r="991" spans="10:12">
      <c r="J991" s="77" t="str">
        <f t="shared" si="27"/>
        <v>13011TrùngKhánh</v>
      </c>
      <c r="K991" s="77" t="s">
        <v>3732</v>
      </c>
      <c r="L991" s="77" t="s">
        <v>3733</v>
      </c>
    </row>
    <row r="992" spans="10:12">
      <c r="J992" s="77" t="str">
        <f t="shared" si="27"/>
        <v>13011LăngYên</v>
      </c>
      <c r="K992" s="77" t="s">
        <v>3734</v>
      </c>
      <c r="L992" s="77" t="s">
        <v>3735</v>
      </c>
    </row>
    <row r="993" spans="10:12">
      <c r="J993" s="77" t="str">
        <f t="shared" si="27"/>
        <v>13011NgọcChung</v>
      </c>
      <c r="K993" s="77" t="s">
        <v>3736</v>
      </c>
      <c r="L993" s="77" t="s">
        <v>3737</v>
      </c>
    </row>
    <row r="994" spans="10:12">
      <c r="J994" s="77" t="str">
        <f t="shared" si="27"/>
        <v>13011PhongNậm</v>
      </c>
      <c r="K994" s="77" t="s">
        <v>3738</v>
      </c>
      <c r="L994" s="77" t="s">
        <v>3739</v>
      </c>
    </row>
    <row r="995" spans="10:12">
      <c r="J995" s="77" t="str">
        <f t="shared" si="27"/>
        <v>13011NgọcKhê</v>
      </c>
      <c r="K995" s="77" t="s">
        <v>3740</v>
      </c>
      <c r="L995" s="77" t="s">
        <v>3741</v>
      </c>
    </row>
    <row r="996" spans="10:12">
      <c r="J996" s="77" t="str">
        <f t="shared" si="27"/>
        <v>13011ĐìnhPhong</v>
      </c>
      <c r="K996" s="77" t="s">
        <v>3742</v>
      </c>
      <c r="L996" s="77" t="s">
        <v>3743</v>
      </c>
    </row>
    <row r="997" spans="10:12">
      <c r="J997" s="77" t="str">
        <f t="shared" si="27"/>
        <v>13011ChíViễn</v>
      </c>
      <c r="K997" s="77" t="s">
        <v>3744</v>
      </c>
      <c r="L997" s="77" t="s">
        <v>3745</v>
      </c>
    </row>
    <row r="998" spans="10:12">
      <c r="J998" s="77" t="str">
        <f t="shared" si="27"/>
        <v>13011ĐàmThủy</v>
      </c>
      <c r="K998" s="77" t="s">
        <v>3746</v>
      </c>
      <c r="L998" s="77" t="s">
        <v>3747</v>
      </c>
    </row>
    <row r="999" spans="10:12">
      <c r="J999" s="77" t="str">
        <f t="shared" si="27"/>
        <v>13011LăngHiếu</v>
      </c>
      <c r="K999" s="77" t="s">
        <v>3748</v>
      </c>
      <c r="L999" s="77" t="s">
        <v>3749</v>
      </c>
    </row>
    <row r="1000" spans="10:12">
      <c r="J1000" s="77" t="str">
        <f t="shared" si="27"/>
        <v>13011KhâmThành</v>
      </c>
      <c r="K1000" s="77" t="s">
        <v>3750</v>
      </c>
      <c r="L1000" s="77" t="s">
        <v>3751</v>
      </c>
    </row>
    <row r="1001" spans="10:12">
      <c r="J1001" s="77" t="str">
        <f t="shared" si="27"/>
        <v>13011ĐìnhMinh</v>
      </c>
      <c r="K1001" s="77" t="s">
        <v>3752</v>
      </c>
      <c r="L1001" s="77" t="s">
        <v>3753</v>
      </c>
    </row>
    <row r="1002" spans="10:12">
      <c r="J1002" s="77" t="str">
        <f t="shared" si="27"/>
        <v>13011PhongChâu</v>
      </c>
      <c r="K1002" s="77" t="s">
        <v>3754</v>
      </c>
      <c r="L1002" s="77" t="s">
        <v>3755</v>
      </c>
    </row>
    <row r="1003" spans="10:12">
      <c r="J1003" s="77" t="str">
        <f t="shared" si="27"/>
        <v>13011CảnhTiên</v>
      </c>
      <c r="K1003" s="77" t="s">
        <v>3756</v>
      </c>
      <c r="L1003" s="77" t="s">
        <v>3757</v>
      </c>
    </row>
    <row r="1004" spans="10:12">
      <c r="J1004" s="77" t="str">
        <f t="shared" si="27"/>
        <v>13011TrungPhúc</v>
      </c>
      <c r="K1004" s="77" t="s">
        <v>3758</v>
      </c>
      <c r="L1004" s="77" t="s">
        <v>3759</v>
      </c>
    </row>
    <row r="1005" spans="10:12">
      <c r="J1005" s="77" t="str">
        <f t="shared" si="27"/>
        <v>13011ĐứcHồng</v>
      </c>
      <c r="K1005" s="77" t="s">
        <v>3760</v>
      </c>
      <c r="L1005" s="77" t="s">
        <v>3761</v>
      </c>
    </row>
    <row r="1006" spans="10:12">
      <c r="J1006" s="77" t="str">
        <f t="shared" si="27"/>
        <v>13011CaoThăng</v>
      </c>
      <c r="K1006" s="77" t="s">
        <v>3762</v>
      </c>
      <c r="L1006" s="77" t="s">
        <v>3763</v>
      </c>
    </row>
    <row r="1007" spans="10:12">
      <c r="J1007" s="77" t="str">
        <f t="shared" si="27"/>
        <v>13011ThôngHòe</v>
      </c>
      <c r="K1007" s="77" t="s">
        <v>3764</v>
      </c>
      <c r="L1007" s="77" t="s">
        <v>3765</v>
      </c>
    </row>
    <row r="1008" spans="10:12">
      <c r="J1008" s="77" t="str">
        <f t="shared" si="27"/>
        <v>13011ĐoàiCôn</v>
      </c>
      <c r="K1008" s="77" t="s">
        <v>3766</v>
      </c>
      <c r="L1008" s="77" t="s">
        <v>3767</v>
      </c>
    </row>
    <row r="1009" spans="10:12">
      <c r="J1009" s="77" t="str">
        <f t="shared" si="27"/>
        <v>13011ThânGiáp</v>
      </c>
      <c r="K1009" s="77" t="s">
        <v>3768</v>
      </c>
      <c r="L1009" s="77" t="s">
        <v>3769</v>
      </c>
    </row>
    <row r="1010" spans="10:12">
      <c r="J1010" s="77" t="str">
        <f t="shared" si="27"/>
        <v>13013NguyênBình</v>
      </c>
      <c r="K1010" s="77" t="s">
        <v>3770</v>
      </c>
      <c r="L1010" s="77" t="s">
        <v>3771</v>
      </c>
    </row>
    <row r="1011" spans="10:12">
      <c r="J1011" s="77" t="str">
        <f t="shared" si="27"/>
        <v>13013TĩnhTúc</v>
      </c>
      <c r="K1011" s="77" t="s">
        <v>3772</v>
      </c>
      <c r="L1011" s="77" t="s">
        <v>3773</v>
      </c>
    </row>
    <row r="1012" spans="10:12">
      <c r="J1012" s="77" t="str">
        <f t="shared" si="27"/>
        <v>13013YênLạc</v>
      </c>
      <c r="K1012" s="77" t="s">
        <v>3774</v>
      </c>
      <c r="L1012" s="77" t="s">
        <v>3775</v>
      </c>
    </row>
    <row r="1013" spans="10:12">
      <c r="J1013" s="77" t="str">
        <f t="shared" si="27"/>
        <v>13013CaThành</v>
      </c>
      <c r="K1013" s="77" t="s">
        <v>3776</v>
      </c>
      <c r="L1013" s="77" t="s">
        <v>3777</v>
      </c>
    </row>
    <row r="1014" spans="10:12">
      <c r="J1014" s="77" t="str">
        <f t="shared" si="27"/>
        <v>13013TriệuNguyên</v>
      </c>
      <c r="K1014" s="77" t="s">
        <v>3778</v>
      </c>
      <c r="L1014" s="77" t="s">
        <v>3779</v>
      </c>
    </row>
    <row r="1015" spans="10:12">
      <c r="J1015" s="77" t="str">
        <f t="shared" si="27"/>
        <v>13013VũNông</v>
      </c>
      <c r="K1015" s="77" t="s">
        <v>3780</v>
      </c>
      <c r="L1015" s="77" t="s">
        <v>3781</v>
      </c>
    </row>
    <row r="1016" spans="10:12">
      <c r="J1016" s="77" t="str">
        <f t="shared" si="27"/>
        <v>13013TháiHọc</v>
      </c>
      <c r="K1016" s="77" t="s">
        <v>3782</v>
      </c>
      <c r="L1016" s="77" t="s">
        <v>3783</v>
      </c>
    </row>
    <row r="1017" spans="10:12">
      <c r="J1017" s="77" t="str">
        <f t="shared" si="27"/>
        <v>13013ThểDục</v>
      </c>
      <c r="K1017" s="77" t="s">
        <v>3784</v>
      </c>
      <c r="L1017" s="77" t="s">
        <v>3785</v>
      </c>
    </row>
    <row r="1018" spans="10:12">
      <c r="J1018" s="77" t="str">
        <f t="shared" si="27"/>
        <v>13013BắcHợp</v>
      </c>
      <c r="K1018" s="77" t="s">
        <v>3786</v>
      </c>
      <c r="L1018" s="77" t="s">
        <v>3787</v>
      </c>
    </row>
    <row r="1019" spans="10:12">
      <c r="J1019" s="77" t="str">
        <f t="shared" si="27"/>
        <v>13013MinhTâm</v>
      </c>
      <c r="K1019" s="77" t="s">
        <v>3788</v>
      </c>
      <c r="L1019" s="77" t="s">
        <v>3789</v>
      </c>
    </row>
    <row r="1020" spans="10:12">
      <c r="J1020" s="77" t="str">
        <f t="shared" si="27"/>
        <v>13013MinhThanh</v>
      </c>
      <c r="K1020" s="77" t="s">
        <v>3790</v>
      </c>
      <c r="L1020" s="77" t="s">
        <v>3186</v>
      </c>
    </row>
    <row r="1021" spans="10:12">
      <c r="J1021" s="77" t="str">
        <f t="shared" si="27"/>
        <v>13013LangMôn</v>
      </c>
      <c r="K1021" s="77" t="s">
        <v>3791</v>
      </c>
      <c r="L1021" s="77" t="s">
        <v>3792</v>
      </c>
    </row>
    <row r="1022" spans="10:12">
      <c r="J1022" s="77" t="str">
        <f t="shared" si="27"/>
        <v>13013MaiLong</v>
      </c>
      <c r="K1022" s="77" t="s">
        <v>3793</v>
      </c>
      <c r="L1022" s="77" t="s">
        <v>3794</v>
      </c>
    </row>
    <row r="1023" spans="10:12">
      <c r="J1023" s="77" t="str">
        <f t="shared" si="27"/>
        <v>13013PhanThanh</v>
      </c>
      <c r="K1023" s="77" t="s">
        <v>3795</v>
      </c>
      <c r="L1023" s="77" t="s">
        <v>3649</v>
      </c>
    </row>
    <row r="1024" spans="10:12">
      <c r="J1024" s="77" t="str">
        <f t="shared" si="27"/>
        <v>13013QuangThành</v>
      </c>
      <c r="K1024" s="77" t="s">
        <v>3796</v>
      </c>
      <c r="L1024" s="77" t="s">
        <v>3797</v>
      </c>
    </row>
    <row r="1025" spans="10:12">
      <c r="J1025" s="77" t="str">
        <f t="shared" si="27"/>
        <v>13013TamKim</v>
      </c>
      <c r="K1025" s="77" t="s">
        <v>3798</v>
      </c>
      <c r="L1025" s="77" t="s">
        <v>3799</v>
      </c>
    </row>
    <row r="1026" spans="10:12">
      <c r="J1026" s="77" t="str">
        <f t="shared" ref="J1026:J1089" si="28">SUBSTITUTE(LEFT(K1026,5)&amp;MID(L1026,IF(ISERROR(SEARCH("Thị trấn",L1026)),IF(ISERROR(SEARCH("Phường",L1026)),4,8),10),100)," ","")</f>
        <v>13013HoaThám</v>
      </c>
      <c r="K1026" s="77" t="s">
        <v>3800</v>
      </c>
      <c r="L1026" s="77" t="s">
        <v>3801</v>
      </c>
    </row>
    <row r="1027" spans="10:12">
      <c r="J1027" s="77" t="str">
        <f t="shared" si="28"/>
        <v>13013ThànhCông</v>
      </c>
      <c r="K1027" s="77" t="s">
        <v>3802</v>
      </c>
      <c r="L1027" s="77" t="s">
        <v>3803</v>
      </c>
    </row>
    <row r="1028" spans="10:12">
      <c r="J1028" s="77" t="str">
        <f t="shared" si="28"/>
        <v>13013HưngĐạo</v>
      </c>
      <c r="K1028" s="77" t="s">
        <v>3804</v>
      </c>
      <c r="L1028" s="77" t="s">
        <v>3653</v>
      </c>
    </row>
    <row r="1029" spans="10:12">
      <c r="J1029" s="77" t="str">
        <f t="shared" si="28"/>
        <v>13013ThịnhVượng</v>
      </c>
      <c r="K1029" s="77" t="s">
        <v>3805</v>
      </c>
      <c r="L1029" s="77" t="s">
        <v>3806</v>
      </c>
    </row>
    <row r="1030" spans="10:12">
      <c r="J1030" s="77" t="str">
        <f t="shared" si="28"/>
        <v>13015NướcHai</v>
      </c>
      <c r="K1030" s="77" t="s">
        <v>3807</v>
      </c>
      <c r="L1030" s="77" t="s">
        <v>3808</v>
      </c>
    </row>
    <row r="1031" spans="10:12">
      <c r="J1031" s="77" t="str">
        <f t="shared" si="28"/>
        <v>13015DânChủ</v>
      </c>
      <c r="K1031" s="77" t="s">
        <v>3809</v>
      </c>
      <c r="L1031" s="77" t="s">
        <v>3810</v>
      </c>
    </row>
    <row r="1032" spans="10:12">
      <c r="J1032" s="77" t="str">
        <f t="shared" si="28"/>
        <v>13015NamTuấn</v>
      </c>
      <c r="K1032" s="77" t="s">
        <v>3811</v>
      </c>
      <c r="L1032" s="77" t="s">
        <v>3812</v>
      </c>
    </row>
    <row r="1033" spans="10:12">
      <c r="J1033" s="77" t="str">
        <f t="shared" si="28"/>
        <v>13015ĐạiTiến</v>
      </c>
      <c r="K1033" s="77" t="s">
        <v>3813</v>
      </c>
      <c r="L1033" s="77" t="s">
        <v>3814</v>
      </c>
    </row>
    <row r="1034" spans="10:12">
      <c r="J1034" s="77" t="str">
        <f t="shared" si="28"/>
        <v>13015ĐứcXuân</v>
      </c>
      <c r="K1034" s="77" t="s">
        <v>3815</v>
      </c>
      <c r="L1034" s="77" t="s">
        <v>3576</v>
      </c>
    </row>
    <row r="1035" spans="10:12">
      <c r="J1035" s="77" t="str">
        <f t="shared" si="28"/>
        <v>13015ĐứcLong</v>
      </c>
      <c r="K1035" s="77" t="s">
        <v>3816</v>
      </c>
      <c r="L1035" s="77" t="s">
        <v>3817</v>
      </c>
    </row>
    <row r="1036" spans="10:12">
      <c r="J1036" s="77" t="str">
        <f t="shared" si="28"/>
        <v>13015TrươngLương</v>
      </c>
      <c r="K1036" s="77" t="s">
        <v>3818</v>
      </c>
      <c r="L1036" s="77" t="s">
        <v>3819</v>
      </c>
    </row>
    <row r="1037" spans="10:12">
      <c r="J1037" s="77" t="str">
        <f t="shared" si="28"/>
        <v>13015BìnhLong</v>
      </c>
      <c r="K1037" s="77" t="s">
        <v>3820</v>
      </c>
      <c r="L1037" s="77" t="s">
        <v>3821</v>
      </c>
    </row>
    <row r="1038" spans="10:12">
      <c r="J1038" s="77" t="str">
        <f t="shared" si="28"/>
        <v>13015BếTriều</v>
      </c>
      <c r="K1038" s="77" t="s">
        <v>3822</v>
      </c>
      <c r="L1038" s="77" t="s">
        <v>3823</v>
      </c>
    </row>
    <row r="1039" spans="10:12">
      <c r="J1039" s="77" t="str">
        <f t="shared" si="28"/>
        <v>13015NgũLão</v>
      </c>
      <c r="K1039" s="77" t="s">
        <v>3824</v>
      </c>
      <c r="L1039" s="77" t="s">
        <v>3825</v>
      </c>
    </row>
    <row r="1040" spans="10:12">
      <c r="J1040" s="77" t="str">
        <f t="shared" si="28"/>
        <v>13015CôngTrừng</v>
      </c>
      <c r="K1040" s="77" t="s">
        <v>3826</v>
      </c>
      <c r="L1040" s="77" t="s">
        <v>3827</v>
      </c>
    </row>
    <row r="1041" spans="10:12">
      <c r="J1041" s="77" t="str">
        <f t="shared" si="28"/>
        <v>13015HồngViệt</v>
      </c>
      <c r="K1041" s="77" t="s">
        <v>3828</v>
      </c>
      <c r="L1041" s="77" t="s">
        <v>3829</v>
      </c>
    </row>
    <row r="1042" spans="10:12">
      <c r="J1042" s="77" t="str">
        <f t="shared" si="28"/>
        <v>13015VĩnhQuang</v>
      </c>
      <c r="K1042" s="77" t="s">
        <v>3830</v>
      </c>
      <c r="L1042" s="77" t="s">
        <v>3831</v>
      </c>
    </row>
    <row r="1043" spans="10:12">
      <c r="J1043" s="77" t="str">
        <f t="shared" si="28"/>
        <v>13015NguyễnHuệ</v>
      </c>
      <c r="K1043" s="77" t="s">
        <v>3832</v>
      </c>
      <c r="L1043" s="77" t="s">
        <v>3833</v>
      </c>
    </row>
    <row r="1044" spans="10:12">
      <c r="J1044" s="77" t="str">
        <f t="shared" si="28"/>
        <v>13015HoàngTung</v>
      </c>
      <c r="K1044" s="77" t="s">
        <v>3834</v>
      </c>
      <c r="L1044" s="77" t="s">
        <v>3835</v>
      </c>
    </row>
    <row r="1045" spans="10:12">
      <c r="J1045" s="77" t="str">
        <f t="shared" si="28"/>
        <v>13015HưngĐạo</v>
      </c>
      <c r="K1045" s="77" t="s">
        <v>3836</v>
      </c>
      <c r="L1045" s="77" t="s">
        <v>3653</v>
      </c>
    </row>
    <row r="1046" spans="10:12">
      <c r="J1046" s="77" t="str">
        <f t="shared" si="28"/>
        <v>13015QuangTrung</v>
      </c>
      <c r="K1046" s="77" t="s">
        <v>3837</v>
      </c>
      <c r="L1046" s="77" t="s">
        <v>2676</v>
      </c>
    </row>
    <row r="1047" spans="10:12">
      <c r="J1047" s="77" t="str">
        <f t="shared" si="28"/>
        <v>13015TrươngVương</v>
      </c>
      <c r="K1047" s="77" t="s">
        <v>3838</v>
      </c>
      <c r="L1047" s="77" t="s">
        <v>3839</v>
      </c>
    </row>
    <row r="1048" spans="10:12">
      <c r="J1048" s="77" t="str">
        <f t="shared" si="28"/>
        <v>13015BìnhDương</v>
      </c>
      <c r="K1048" s="77" t="s">
        <v>3840</v>
      </c>
      <c r="L1048" s="77" t="s">
        <v>3841</v>
      </c>
    </row>
    <row r="1049" spans="10:12">
      <c r="J1049" s="77" t="str">
        <f t="shared" si="28"/>
        <v>13015BạchĐằng</v>
      </c>
      <c r="K1049" s="77" t="s">
        <v>3842</v>
      </c>
      <c r="L1049" s="77" t="s">
        <v>3843</v>
      </c>
    </row>
    <row r="1050" spans="10:12">
      <c r="J1050" s="77" t="str">
        <f t="shared" si="28"/>
        <v>13015LêChung</v>
      </c>
      <c r="K1050" s="77" t="s">
        <v>3844</v>
      </c>
      <c r="L1050" s="77" t="s">
        <v>3845</v>
      </c>
    </row>
    <row r="1051" spans="10:12">
      <c r="J1051" s="77" t="str">
        <f t="shared" si="28"/>
        <v>13015ChuTrinh</v>
      </c>
      <c r="K1051" s="77" t="s">
        <v>3846</v>
      </c>
      <c r="L1051" s="77" t="s">
        <v>3847</v>
      </c>
    </row>
    <row r="1052" spans="10:12">
      <c r="J1052" s="77" t="str">
        <f t="shared" si="28"/>
        <v>13015HàTrì</v>
      </c>
      <c r="K1052" s="77" t="s">
        <v>3848</v>
      </c>
      <c r="L1052" s="77" t="s">
        <v>3849</v>
      </c>
    </row>
    <row r="1053" spans="10:12">
      <c r="J1053" s="77" t="str">
        <f t="shared" si="28"/>
        <v>13015HồngNam</v>
      </c>
      <c r="K1053" s="77" t="s">
        <v>3850</v>
      </c>
      <c r="L1053" s="77" t="s">
        <v>3851</v>
      </c>
    </row>
    <row r="1054" spans="10:12">
      <c r="J1054" s="77" t="str">
        <f t="shared" si="28"/>
        <v>13017QuảngUyên</v>
      </c>
      <c r="K1054" s="77" t="s">
        <v>3852</v>
      </c>
      <c r="L1054" s="77" t="s">
        <v>3853</v>
      </c>
    </row>
    <row r="1055" spans="10:12">
      <c r="J1055" s="77" t="str">
        <f t="shared" si="28"/>
        <v>13017PhiHải</v>
      </c>
      <c r="K1055" s="77" t="s">
        <v>3854</v>
      </c>
      <c r="L1055" s="77" t="s">
        <v>3855</v>
      </c>
    </row>
    <row r="1056" spans="10:12">
      <c r="J1056" s="77" t="str">
        <f t="shared" si="28"/>
        <v>13017QuảngHưng</v>
      </c>
      <c r="K1056" s="77" t="s">
        <v>3856</v>
      </c>
      <c r="L1056" s="77" t="s">
        <v>3857</v>
      </c>
    </row>
    <row r="1057" spans="10:12">
      <c r="J1057" s="77" t="str">
        <f t="shared" si="28"/>
        <v>13017BìnhLăng</v>
      </c>
      <c r="K1057" s="77" t="s">
        <v>3858</v>
      </c>
      <c r="L1057" s="77" t="s">
        <v>3859</v>
      </c>
    </row>
    <row r="1058" spans="10:12">
      <c r="J1058" s="77" t="str">
        <f t="shared" si="28"/>
        <v>13017ĐộcLập</v>
      </c>
      <c r="K1058" s="77" t="s">
        <v>3860</v>
      </c>
      <c r="L1058" s="77" t="s">
        <v>3861</v>
      </c>
    </row>
    <row r="1059" spans="10:12">
      <c r="J1059" s="77" t="str">
        <f t="shared" si="28"/>
        <v>13017QuốcPhong</v>
      </c>
      <c r="K1059" s="77" t="s">
        <v>3862</v>
      </c>
      <c r="L1059" s="77" t="s">
        <v>3863</v>
      </c>
    </row>
    <row r="1060" spans="10:12">
      <c r="J1060" s="77" t="str">
        <f t="shared" si="28"/>
        <v>13017QuốcDân</v>
      </c>
      <c r="K1060" s="77" t="s">
        <v>3864</v>
      </c>
      <c r="L1060" s="77" t="s">
        <v>3865</v>
      </c>
    </row>
    <row r="1061" spans="10:12">
      <c r="J1061" s="77" t="str">
        <f t="shared" si="28"/>
        <v>13017ĐoàiKhôn</v>
      </c>
      <c r="K1061" s="77" t="s">
        <v>3866</v>
      </c>
      <c r="L1061" s="77" t="s">
        <v>3867</v>
      </c>
    </row>
    <row r="1062" spans="10:12">
      <c r="J1062" s="77" t="str">
        <f t="shared" si="28"/>
        <v>13017PhúcSen</v>
      </c>
      <c r="K1062" s="77" t="s">
        <v>3868</v>
      </c>
      <c r="L1062" s="77" t="s">
        <v>3869</v>
      </c>
    </row>
    <row r="1063" spans="10:12">
      <c r="J1063" s="77" t="str">
        <f t="shared" si="28"/>
        <v>13017ChíThảo</v>
      </c>
      <c r="K1063" s="77" t="s">
        <v>3870</v>
      </c>
      <c r="L1063" s="77" t="s">
        <v>3871</v>
      </c>
    </row>
    <row r="1064" spans="10:12">
      <c r="J1064" s="77" t="str">
        <f t="shared" si="28"/>
        <v>13017CaiBộ</v>
      </c>
      <c r="K1064" s="77" t="s">
        <v>3872</v>
      </c>
      <c r="L1064" s="77" t="s">
        <v>3873</v>
      </c>
    </row>
    <row r="1065" spans="10:12">
      <c r="J1065" s="77" t="str">
        <f t="shared" si="28"/>
        <v>13017TựDo</v>
      </c>
      <c r="K1065" s="77" t="s">
        <v>3874</v>
      </c>
      <c r="L1065" s="77" t="s">
        <v>3875</v>
      </c>
    </row>
    <row r="1066" spans="10:12">
      <c r="J1066" s="77" t="str">
        <f t="shared" si="28"/>
        <v>13017NgọcĐộng</v>
      </c>
      <c r="K1066" s="77" t="s">
        <v>3876</v>
      </c>
      <c r="L1066" s="77" t="s">
        <v>3705</v>
      </c>
    </row>
    <row r="1067" spans="10:12">
      <c r="J1067" s="77" t="str">
        <f t="shared" si="28"/>
        <v>13017HồngĐịnh</v>
      </c>
      <c r="K1067" s="77" t="s">
        <v>3877</v>
      </c>
      <c r="L1067" s="77" t="s">
        <v>3878</v>
      </c>
    </row>
    <row r="1068" spans="10:12">
      <c r="J1068" s="77" t="str">
        <f t="shared" si="28"/>
        <v>13017HồngQuang</v>
      </c>
      <c r="K1068" s="77" t="s">
        <v>3879</v>
      </c>
      <c r="L1068" s="77" t="s">
        <v>2564</v>
      </c>
    </row>
    <row r="1069" spans="10:12">
      <c r="J1069" s="77" t="str">
        <f t="shared" si="28"/>
        <v>13017HoàngHải</v>
      </c>
      <c r="K1069" s="77" t="s">
        <v>3880</v>
      </c>
      <c r="L1069" s="77" t="s">
        <v>3881</v>
      </c>
    </row>
    <row r="1070" spans="10:12">
      <c r="J1070" s="77" t="str">
        <f t="shared" si="28"/>
        <v>13017HạnhPhúc</v>
      </c>
      <c r="K1070" s="77" t="s">
        <v>3882</v>
      </c>
      <c r="L1070" s="77" t="s">
        <v>3883</v>
      </c>
    </row>
    <row r="1071" spans="10:12">
      <c r="J1071" s="77" t="str">
        <f t="shared" si="28"/>
        <v>13019ThanhNhật</v>
      </c>
      <c r="K1071" s="77" t="s">
        <v>3884</v>
      </c>
      <c r="L1071" s="77" t="s">
        <v>3885</v>
      </c>
    </row>
    <row r="1072" spans="10:12">
      <c r="J1072" s="77" t="str">
        <f t="shared" si="28"/>
        <v>13019MinhLong</v>
      </c>
      <c r="K1072" s="77" t="s">
        <v>3886</v>
      </c>
      <c r="L1072" s="77" t="s">
        <v>3887</v>
      </c>
    </row>
    <row r="1073" spans="10:12">
      <c r="J1073" s="77" t="str">
        <f t="shared" si="28"/>
        <v>13019ThắngLợi</v>
      </c>
      <c r="K1073" s="77" t="s">
        <v>3888</v>
      </c>
      <c r="L1073" s="77" t="s">
        <v>2390</v>
      </c>
    </row>
    <row r="1074" spans="10:12">
      <c r="J1074" s="77" t="str">
        <f t="shared" si="28"/>
        <v>13019LýQuốc</v>
      </c>
      <c r="K1074" s="77" t="s">
        <v>3889</v>
      </c>
      <c r="L1074" s="77" t="s">
        <v>3890</v>
      </c>
    </row>
    <row r="1075" spans="10:12">
      <c r="J1075" s="77" t="str">
        <f t="shared" si="28"/>
        <v>13019ĐồngLoan</v>
      </c>
      <c r="K1075" s="77" t="s">
        <v>3891</v>
      </c>
      <c r="L1075" s="77" t="s">
        <v>3892</v>
      </c>
    </row>
    <row r="1076" spans="10:12">
      <c r="J1076" s="77" t="str">
        <f t="shared" si="28"/>
        <v>13019ĐứcQuang</v>
      </c>
      <c r="K1076" s="77" t="s">
        <v>3893</v>
      </c>
      <c r="L1076" s="77" t="s">
        <v>3894</v>
      </c>
    </row>
    <row r="1077" spans="10:12">
      <c r="J1077" s="77" t="str">
        <f t="shared" si="28"/>
        <v>13019KimLoan</v>
      </c>
      <c r="K1077" s="77" t="s">
        <v>3895</v>
      </c>
      <c r="L1077" s="77" t="s">
        <v>3896</v>
      </c>
    </row>
    <row r="1078" spans="10:12">
      <c r="J1078" s="77" t="str">
        <f t="shared" si="28"/>
        <v>13019AnLạc</v>
      </c>
      <c r="K1078" s="77" t="s">
        <v>3897</v>
      </c>
      <c r="L1078" s="77" t="s">
        <v>3898</v>
      </c>
    </row>
    <row r="1079" spans="10:12">
      <c r="J1079" s="77" t="str">
        <f t="shared" si="28"/>
        <v>13019QuangLong</v>
      </c>
      <c r="K1079" s="77" t="s">
        <v>3899</v>
      </c>
      <c r="L1079" s="77" t="s">
        <v>3900</v>
      </c>
    </row>
    <row r="1080" spans="10:12">
      <c r="J1080" s="77" t="str">
        <f t="shared" si="28"/>
        <v>13019VinhQuý</v>
      </c>
      <c r="K1080" s="77" t="s">
        <v>3901</v>
      </c>
      <c r="L1080" s="77" t="s">
        <v>3902</v>
      </c>
    </row>
    <row r="1081" spans="10:12">
      <c r="J1081" s="77" t="str">
        <f t="shared" si="28"/>
        <v>13019ViệtChu</v>
      </c>
      <c r="K1081" s="77" t="s">
        <v>3903</v>
      </c>
      <c r="L1081" s="77" t="s">
        <v>3904</v>
      </c>
    </row>
    <row r="1082" spans="10:12">
      <c r="J1082" s="77" t="str">
        <f t="shared" si="28"/>
        <v>13019TháiĐức</v>
      </c>
      <c r="K1082" s="77" t="s">
        <v>3905</v>
      </c>
      <c r="L1082" s="77" t="s">
        <v>3906</v>
      </c>
    </row>
    <row r="1083" spans="10:12">
      <c r="J1083" s="77" t="str">
        <f t="shared" si="28"/>
        <v>13019CôNgân</v>
      </c>
      <c r="K1083" s="77" t="s">
        <v>3907</v>
      </c>
      <c r="L1083" s="77" t="s">
        <v>3908</v>
      </c>
    </row>
    <row r="1084" spans="10:12">
      <c r="J1084" s="77" t="str">
        <f t="shared" si="28"/>
        <v>13019ThịHoa</v>
      </c>
      <c r="K1084" s="77" t="s">
        <v>3909</v>
      </c>
      <c r="L1084" s="77" t="s">
        <v>3910</v>
      </c>
    </row>
    <row r="1085" spans="10:12">
      <c r="J1085" s="77" t="str">
        <f t="shared" si="28"/>
        <v>13021ĐôngKhê</v>
      </c>
      <c r="K1085" s="77" t="s">
        <v>3911</v>
      </c>
      <c r="L1085" s="77" t="s">
        <v>3912</v>
      </c>
    </row>
    <row r="1086" spans="10:12">
      <c r="J1086" s="77" t="str">
        <f t="shared" si="28"/>
        <v>13021CanhTân</v>
      </c>
      <c r="K1086" s="77" t="s">
        <v>3913</v>
      </c>
      <c r="L1086" s="77" t="s">
        <v>3914</v>
      </c>
    </row>
    <row r="1087" spans="10:12">
      <c r="J1087" s="77" t="str">
        <f t="shared" si="28"/>
        <v>13021KimĐồng</v>
      </c>
      <c r="K1087" s="77" t="s">
        <v>3915</v>
      </c>
      <c r="L1087" s="77" t="s">
        <v>3916</v>
      </c>
    </row>
    <row r="1088" spans="10:12">
      <c r="J1088" s="77" t="str">
        <f t="shared" si="28"/>
        <v>13021MinhKhai</v>
      </c>
      <c r="K1088" s="77" t="s">
        <v>3917</v>
      </c>
      <c r="L1088" s="77" t="s">
        <v>1179</v>
      </c>
    </row>
    <row r="1089" spans="10:12">
      <c r="J1089" s="77" t="str">
        <f t="shared" si="28"/>
        <v>13021ĐứcThông</v>
      </c>
      <c r="K1089" s="77" t="s">
        <v>3918</v>
      </c>
      <c r="L1089" s="77" t="s">
        <v>3919</v>
      </c>
    </row>
    <row r="1090" spans="10:12">
      <c r="J1090" s="77" t="str">
        <f t="shared" ref="J1090:J1153" si="29">SUBSTITUTE(LEFT(K1090,5)&amp;MID(L1090,IF(ISERROR(SEARCH("Thị trấn",L1090)),IF(ISERROR(SEARCH("Phường",L1090)),4,8),10),100)," ","")</f>
        <v>13021QuangTrọng</v>
      </c>
      <c r="K1090" s="77" t="s">
        <v>3920</v>
      </c>
      <c r="L1090" s="77" t="s">
        <v>3921</v>
      </c>
    </row>
    <row r="1091" spans="10:12">
      <c r="J1091" s="77" t="str">
        <f t="shared" si="29"/>
        <v>13021TháiCường</v>
      </c>
      <c r="K1091" s="77" t="s">
        <v>3922</v>
      </c>
      <c r="L1091" s="77" t="s">
        <v>3923</v>
      </c>
    </row>
    <row r="1092" spans="10:12">
      <c r="J1092" s="77" t="str">
        <f t="shared" si="29"/>
        <v>13021VânTrình</v>
      </c>
      <c r="K1092" s="77" t="s">
        <v>3924</v>
      </c>
      <c r="L1092" s="77" t="s">
        <v>3925</v>
      </c>
    </row>
    <row r="1093" spans="10:12">
      <c r="J1093" s="77" t="str">
        <f t="shared" si="29"/>
        <v>13021ThịNgân</v>
      </c>
      <c r="K1093" s="77" t="s">
        <v>3926</v>
      </c>
      <c r="L1093" s="77" t="s">
        <v>3927</v>
      </c>
    </row>
    <row r="1094" spans="10:12">
      <c r="J1094" s="77" t="str">
        <f t="shared" si="29"/>
        <v>13021ThụyHùng</v>
      </c>
      <c r="K1094" s="77" t="s">
        <v>3928</v>
      </c>
      <c r="L1094" s="77" t="s">
        <v>3929</v>
      </c>
    </row>
    <row r="1095" spans="10:12">
      <c r="J1095" s="77" t="str">
        <f t="shared" si="29"/>
        <v>13021ĐứcLong</v>
      </c>
      <c r="K1095" s="77" t="s">
        <v>3930</v>
      </c>
      <c r="L1095" s="77" t="s">
        <v>3817</v>
      </c>
    </row>
    <row r="1096" spans="10:12">
      <c r="J1096" s="77" t="str">
        <f t="shared" si="29"/>
        <v>13021TrọngCon</v>
      </c>
      <c r="K1096" s="77" t="s">
        <v>3931</v>
      </c>
      <c r="L1096" s="77" t="s">
        <v>3932</v>
      </c>
    </row>
    <row r="1097" spans="10:12">
      <c r="J1097" s="77" t="str">
        <f t="shared" si="29"/>
        <v>13021DanhSỹ</v>
      </c>
      <c r="K1097" s="77" t="s">
        <v>3933</v>
      </c>
      <c r="L1097" s="77" t="s">
        <v>3934</v>
      </c>
    </row>
    <row r="1098" spans="10:12">
      <c r="J1098" s="77" t="str">
        <f t="shared" si="29"/>
        <v>13021LêLợi</v>
      </c>
      <c r="K1098" s="77" t="s">
        <v>3935</v>
      </c>
      <c r="L1098" s="77" t="s">
        <v>2394</v>
      </c>
    </row>
    <row r="1099" spans="10:12">
      <c r="J1099" s="77" t="str">
        <f t="shared" si="29"/>
        <v>13021ĐứcXuân</v>
      </c>
      <c r="K1099" s="77" t="s">
        <v>3936</v>
      </c>
      <c r="L1099" s="77" t="s">
        <v>3576</v>
      </c>
    </row>
    <row r="1100" spans="10:12">
      <c r="J1100" s="77" t="str">
        <f t="shared" si="29"/>
        <v>13021LêLai</v>
      </c>
      <c r="K1100" s="77" t="s">
        <v>3937</v>
      </c>
      <c r="L1100" s="77" t="s">
        <v>3938</v>
      </c>
    </row>
    <row r="1101" spans="10:12">
      <c r="J1101" s="77" t="str">
        <f t="shared" si="29"/>
        <v>13023MôngÂn</v>
      </c>
      <c r="K1101" s="77" t="s">
        <v>3939</v>
      </c>
      <c r="L1101" s="77" t="s">
        <v>3940</v>
      </c>
    </row>
    <row r="1102" spans="10:12">
      <c r="J1102" s="77" t="str">
        <f t="shared" si="29"/>
        <v>13023ĐứcHạnh</v>
      </c>
      <c r="K1102" s="77" t="s">
        <v>3941</v>
      </c>
      <c r="L1102" s="77" t="s">
        <v>3942</v>
      </c>
    </row>
    <row r="1103" spans="10:12">
      <c r="J1103" s="77" t="str">
        <f t="shared" si="29"/>
        <v>13023LýBôn</v>
      </c>
      <c r="K1103" s="77" t="s">
        <v>3943</v>
      </c>
      <c r="L1103" s="77" t="s">
        <v>3944</v>
      </c>
    </row>
    <row r="1104" spans="10:12">
      <c r="J1104" s="77" t="str">
        <f t="shared" si="29"/>
        <v>13023VĩnhQuang</v>
      </c>
      <c r="K1104" s="77" t="s">
        <v>3945</v>
      </c>
      <c r="L1104" s="77" t="s">
        <v>3831</v>
      </c>
    </row>
    <row r="1105" spans="10:12">
      <c r="J1105" s="77" t="str">
        <f t="shared" si="29"/>
        <v>13023VĩnhPhong</v>
      </c>
      <c r="K1105" s="77" t="s">
        <v>3946</v>
      </c>
      <c r="L1105" s="77" t="s">
        <v>3947</v>
      </c>
    </row>
    <row r="1106" spans="10:12">
      <c r="J1106" s="77" t="str">
        <f t="shared" si="29"/>
        <v>13023NamQuang</v>
      </c>
      <c r="K1106" s="77" t="s">
        <v>3948</v>
      </c>
      <c r="L1106" s="77" t="s">
        <v>3949</v>
      </c>
    </row>
    <row r="1107" spans="10:12">
      <c r="J1107" s="77" t="str">
        <f t="shared" si="29"/>
        <v>13023TânViệt</v>
      </c>
      <c r="K1107" s="77" t="s">
        <v>3950</v>
      </c>
      <c r="L1107" s="77" t="s">
        <v>3951</v>
      </c>
    </row>
    <row r="1108" spans="10:12">
      <c r="J1108" s="77" t="str">
        <f t="shared" si="29"/>
        <v>13023QuảngLâm</v>
      </c>
      <c r="K1108" s="77" t="s">
        <v>3952</v>
      </c>
      <c r="L1108" s="77" t="s">
        <v>3953</v>
      </c>
    </row>
    <row r="1109" spans="10:12">
      <c r="J1109" s="77" t="str">
        <f t="shared" si="29"/>
        <v>13023TháiHọc</v>
      </c>
      <c r="K1109" s="77" t="s">
        <v>3954</v>
      </c>
      <c r="L1109" s="77" t="s">
        <v>3783</v>
      </c>
    </row>
    <row r="1110" spans="10:12">
      <c r="J1110" s="77" t="str">
        <f t="shared" si="29"/>
        <v>13023YênThổ</v>
      </c>
      <c r="K1110" s="77" t="s">
        <v>3955</v>
      </c>
      <c r="L1110" s="77" t="s">
        <v>3956</v>
      </c>
    </row>
    <row r="1111" spans="10:12">
      <c r="J1111" s="77" t="str">
        <f t="shared" si="29"/>
        <v>13025TàLùng</v>
      </c>
      <c r="K1111" s="77" t="s">
        <v>3957</v>
      </c>
      <c r="L1111" s="77" t="s">
        <v>3958</v>
      </c>
    </row>
    <row r="1112" spans="10:12">
      <c r="J1112" s="77" t="str">
        <f t="shared" si="29"/>
        <v>13025HồngĐại</v>
      </c>
      <c r="K1112" s="77" t="s">
        <v>3959</v>
      </c>
      <c r="L1112" s="77" t="s">
        <v>3960</v>
      </c>
    </row>
    <row r="1113" spans="10:12">
      <c r="J1113" s="77" t="str">
        <f t="shared" si="29"/>
        <v>13025TriệuẨu</v>
      </c>
      <c r="K1113" s="77" t="s">
        <v>3961</v>
      </c>
      <c r="L1113" s="77" t="s">
        <v>3962</v>
      </c>
    </row>
    <row r="1114" spans="10:12">
      <c r="J1114" s="77" t="str">
        <f t="shared" si="29"/>
        <v>13025LươngThiện</v>
      </c>
      <c r="K1114" s="77" t="s">
        <v>3963</v>
      </c>
      <c r="L1114" s="77" t="s">
        <v>3195</v>
      </c>
    </row>
    <row r="1115" spans="10:12">
      <c r="J1115" s="77" t="str">
        <f t="shared" si="29"/>
        <v>13025CáchLinh</v>
      </c>
      <c r="K1115" s="77" t="s">
        <v>3964</v>
      </c>
      <c r="L1115" s="77" t="s">
        <v>3965</v>
      </c>
    </row>
    <row r="1116" spans="10:12">
      <c r="J1116" s="77" t="str">
        <f t="shared" si="29"/>
        <v>13025ĐạiSơn</v>
      </c>
      <c r="K1116" s="77" t="s">
        <v>3966</v>
      </c>
      <c r="L1116" s="77" t="s">
        <v>3967</v>
      </c>
    </row>
    <row r="1117" spans="10:12">
      <c r="J1117" s="77" t="str">
        <f t="shared" si="29"/>
        <v>13025TiênThành</v>
      </c>
      <c r="K1117" s="77" t="s">
        <v>3968</v>
      </c>
      <c r="L1117" s="77" t="s">
        <v>3969</v>
      </c>
    </row>
    <row r="1118" spans="10:12">
      <c r="J1118" s="77" t="str">
        <f t="shared" si="29"/>
        <v>13025MỹHưng</v>
      </c>
      <c r="K1118" s="77" t="s">
        <v>3970</v>
      </c>
      <c r="L1118" s="77" t="s">
        <v>2247</v>
      </c>
    </row>
    <row r="1119" spans="10:12">
      <c r="J1119" s="77" t="str">
        <f t="shared" si="29"/>
        <v>13025HòaThuận</v>
      </c>
      <c r="K1119" s="77" t="s">
        <v>3971</v>
      </c>
      <c r="L1119" s="77" t="s">
        <v>3972</v>
      </c>
    </row>
    <row r="1120" spans="10:12">
      <c r="J1120" s="77" t="str">
        <f t="shared" si="29"/>
        <v>14001HoàngVănThụ</v>
      </c>
      <c r="K1120" s="77" t="s">
        <v>3973</v>
      </c>
      <c r="L1120" s="77" t="s">
        <v>1338</v>
      </c>
    </row>
    <row r="1121" spans="10:12">
      <c r="J1121" s="77" t="str">
        <f t="shared" si="29"/>
        <v>14001TamThanh</v>
      </c>
      <c r="K1121" s="77" t="s">
        <v>3974</v>
      </c>
      <c r="L1121" s="77" t="s">
        <v>3975</v>
      </c>
    </row>
    <row r="1122" spans="10:12">
      <c r="J1122" s="77" t="str">
        <f t="shared" si="29"/>
        <v>14001VĩnhTrại</v>
      </c>
      <c r="K1122" s="77" t="s">
        <v>3976</v>
      </c>
      <c r="L1122" s="77" t="s">
        <v>3977</v>
      </c>
    </row>
    <row r="1123" spans="10:12">
      <c r="J1123" s="77" t="str">
        <f t="shared" si="29"/>
        <v>14001ĐôngKinh</v>
      </c>
      <c r="K1123" s="77" t="s">
        <v>3978</v>
      </c>
      <c r="L1123" s="77" t="s">
        <v>3979</v>
      </c>
    </row>
    <row r="1124" spans="10:12">
      <c r="J1124" s="77" t="str">
        <f t="shared" si="29"/>
        <v>14001ChiLăng</v>
      </c>
      <c r="K1124" s="77" t="s">
        <v>3980</v>
      </c>
      <c r="L1124" s="77" t="s">
        <v>3981</v>
      </c>
    </row>
    <row r="1125" spans="10:12">
      <c r="J1125" s="77" t="str">
        <f t="shared" si="29"/>
        <v>14001HoàngĐồng</v>
      </c>
      <c r="K1125" s="77" t="s">
        <v>3982</v>
      </c>
      <c r="L1125" s="77" t="s">
        <v>3983</v>
      </c>
    </row>
    <row r="1126" spans="10:12">
      <c r="J1126" s="77" t="str">
        <f t="shared" si="29"/>
        <v>14001MaiPha</v>
      </c>
      <c r="K1126" s="77" t="s">
        <v>3984</v>
      </c>
      <c r="L1126" s="77" t="s">
        <v>3985</v>
      </c>
    </row>
    <row r="1127" spans="10:12">
      <c r="J1127" s="77" t="str">
        <f t="shared" si="29"/>
        <v>14001QuảngLạc</v>
      </c>
      <c r="K1127" s="77" t="s">
        <v>3986</v>
      </c>
      <c r="L1127" s="77" t="s">
        <v>3987</v>
      </c>
    </row>
    <row r="1128" spans="10:12">
      <c r="J1128" s="77" t="str">
        <f t="shared" si="29"/>
        <v>14003ThấtKhê</v>
      </c>
      <c r="K1128" s="77" t="s">
        <v>3988</v>
      </c>
      <c r="L1128" s="77" t="s">
        <v>3989</v>
      </c>
    </row>
    <row r="1129" spans="10:12">
      <c r="J1129" s="77" t="str">
        <f t="shared" si="29"/>
        <v>14003KhánhLong</v>
      </c>
      <c r="K1129" s="77" t="s">
        <v>3990</v>
      </c>
      <c r="L1129" s="77" t="s">
        <v>3991</v>
      </c>
    </row>
    <row r="1130" spans="10:12">
      <c r="J1130" s="77" t="str">
        <f t="shared" si="29"/>
        <v>14003ĐoànKết</v>
      </c>
      <c r="K1130" s="77" t="s">
        <v>3992</v>
      </c>
      <c r="L1130" s="77" t="s">
        <v>3993</v>
      </c>
    </row>
    <row r="1131" spans="10:12">
      <c r="J1131" s="77" t="str">
        <f t="shared" si="29"/>
        <v>14003CaoMinh</v>
      </c>
      <c r="K1131" s="77" t="s">
        <v>3994</v>
      </c>
      <c r="L1131" s="77" t="s">
        <v>3995</v>
      </c>
    </row>
    <row r="1132" spans="10:12">
      <c r="J1132" s="77" t="str">
        <f t="shared" si="29"/>
        <v>14003VĩnhTiến</v>
      </c>
      <c r="K1132" s="77" t="s">
        <v>3996</v>
      </c>
      <c r="L1132" s="77" t="s">
        <v>3997</v>
      </c>
    </row>
    <row r="1133" spans="10:12">
      <c r="J1133" s="77" t="str">
        <f t="shared" si="29"/>
        <v>14003TânYên</v>
      </c>
      <c r="K1133" s="77" t="s">
        <v>3998</v>
      </c>
      <c r="L1133" s="77" t="s">
        <v>3999</v>
      </c>
    </row>
    <row r="1134" spans="10:12">
      <c r="J1134" s="77" t="str">
        <f t="shared" si="29"/>
        <v>14003TânTiến</v>
      </c>
      <c r="K1134" s="77" t="s">
        <v>4000</v>
      </c>
      <c r="L1134" s="77" t="s">
        <v>2154</v>
      </c>
    </row>
    <row r="1135" spans="10:12">
      <c r="J1135" s="77" t="str">
        <f t="shared" si="29"/>
        <v>14003ChíMinh</v>
      </c>
      <c r="K1135" s="77" t="s">
        <v>4001</v>
      </c>
      <c r="L1135" s="77" t="s">
        <v>4002</v>
      </c>
    </row>
    <row r="1136" spans="10:12">
      <c r="J1136" s="77" t="str">
        <f t="shared" si="29"/>
        <v>14003KimĐồng</v>
      </c>
      <c r="K1136" s="77" t="s">
        <v>4003</v>
      </c>
      <c r="L1136" s="77" t="s">
        <v>3916</v>
      </c>
    </row>
    <row r="1137" spans="10:12">
      <c r="J1137" s="77" t="str">
        <f t="shared" si="29"/>
        <v>14003BắcÁi</v>
      </c>
      <c r="K1137" s="77" t="s">
        <v>4004</v>
      </c>
      <c r="L1137" s="77" t="s">
        <v>4005</v>
      </c>
    </row>
    <row r="1138" spans="10:12">
      <c r="J1138" s="77" t="str">
        <f t="shared" si="29"/>
        <v>14003QuốcKhánh</v>
      </c>
      <c r="K1138" s="77" t="s">
        <v>4006</v>
      </c>
      <c r="L1138" s="77" t="s">
        <v>4007</v>
      </c>
    </row>
    <row r="1139" spans="10:12">
      <c r="J1139" s="77" t="str">
        <f t="shared" si="29"/>
        <v>14003TriPhương</v>
      </c>
      <c r="K1139" s="77" t="s">
        <v>4008</v>
      </c>
      <c r="L1139" s="77" t="s">
        <v>3718</v>
      </c>
    </row>
    <row r="1140" spans="10:12">
      <c r="J1140" s="77" t="str">
        <f t="shared" si="29"/>
        <v>14003ĐộiCấn</v>
      </c>
      <c r="K1140" s="77" t="s">
        <v>4009</v>
      </c>
      <c r="L1140" s="77" t="s">
        <v>2861</v>
      </c>
    </row>
    <row r="1141" spans="10:12">
      <c r="J1141" s="77" t="str">
        <f t="shared" si="29"/>
        <v>14003ChiLăng</v>
      </c>
      <c r="K1141" s="77" t="s">
        <v>4010</v>
      </c>
      <c r="L1141" s="77" t="s">
        <v>4011</v>
      </c>
    </row>
    <row r="1142" spans="10:12">
      <c r="J1142" s="77" t="str">
        <f t="shared" si="29"/>
        <v>14003ĐạiĐồng</v>
      </c>
      <c r="K1142" s="77" t="s">
        <v>4012</v>
      </c>
      <c r="L1142" s="77" t="s">
        <v>1850</v>
      </c>
    </row>
    <row r="1143" spans="10:12">
      <c r="J1143" s="77" t="str">
        <f t="shared" si="29"/>
        <v>14003ĐềThám</v>
      </c>
      <c r="K1143" s="77" t="s">
        <v>4013</v>
      </c>
      <c r="L1143" s="77" t="s">
        <v>3629</v>
      </c>
    </row>
    <row r="1144" spans="10:12">
      <c r="J1144" s="77" t="str">
        <f t="shared" si="29"/>
        <v>14003HùngSơn</v>
      </c>
      <c r="K1144" s="77" t="s">
        <v>4014</v>
      </c>
      <c r="L1144" s="77" t="s">
        <v>4015</v>
      </c>
    </row>
    <row r="1145" spans="10:12">
      <c r="J1145" s="77" t="str">
        <f t="shared" si="29"/>
        <v>14003TânMinh</v>
      </c>
      <c r="K1145" s="77" t="s">
        <v>4016</v>
      </c>
      <c r="L1145" s="77" t="s">
        <v>961</v>
      </c>
    </row>
    <row r="1146" spans="10:12">
      <c r="J1146" s="77" t="str">
        <f t="shared" si="29"/>
        <v>14003TrungThành</v>
      </c>
      <c r="K1146" s="77" t="s">
        <v>4017</v>
      </c>
      <c r="L1146" s="77" t="s">
        <v>3503</v>
      </c>
    </row>
    <row r="1147" spans="10:12">
      <c r="J1147" s="77" t="str">
        <f t="shared" si="29"/>
        <v>14003ĐàoViên</v>
      </c>
      <c r="K1147" s="77" t="s">
        <v>4018</v>
      </c>
      <c r="L1147" s="77" t="s">
        <v>4019</v>
      </c>
    </row>
    <row r="1148" spans="10:12">
      <c r="J1148" s="77" t="str">
        <f t="shared" si="29"/>
        <v>14003KhángChiến</v>
      </c>
      <c r="K1148" s="77" t="s">
        <v>4020</v>
      </c>
      <c r="L1148" s="77" t="s">
        <v>4021</v>
      </c>
    </row>
    <row r="1149" spans="10:12">
      <c r="J1149" s="77" t="str">
        <f t="shared" si="29"/>
        <v>14003QuốcViệt</v>
      </c>
      <c r="K1149" s="77" t="s">
        <v>4022</v>
      </c>
      <c r="L1149" s="77" t="s">
        <v>4023</v>
      </c>
    </row>
    <row r="1150" spans="10:12">
      <c r="J1150" s="77" t="str">
        <f t="shared" si="29"/>
        <v>14003HùngViệt</v>
      </c>
      <c r="K1150" s="77" t="s">
        <v>4024</v>
      </c>
      <c r="L1150" s="77" t="s">
        <v>4025</v>
      </c>
    </row>
    <row r="1151" spans="10:12">
      <c r="J1151" s="77" t="str">
        <f t="shared" si="29"/>
        <v>14005NaSầm</v>
      </c>
      <c r="K1151" s="77" t="s">
        <v>4026</v>
      </c>
      <c r="L1151" s="77" t="s">
        <v>4027</v>
      </c>
    </row>
    <row r="1152" spans="10:12">
      <c r="J1152" s="77" t="str">
        <f t="shared" si="29"/>
        <v>14005TânViệt</v>
      </c>
      <c r="K1152" s="77" t="s">
        <v>4028</v>
      </c>
      <c r="L1152" s="77" t="s">
        <v>3951</v>
      </c>
    </row>
    <row r="1153" spans="10:12">
      <c r="J1153" s="77" t="str">
        <f t="shared" si="29"/>
        <v>14005TrùngKhánh</v>
      </c>
      <c r="K1153" s="77" t="s">
        <v>4029</v>
      </c>
      <c r="L1153" s="77" t="s">
        <v>4030</v>
      </c>
    </row>
    <row r="1154" spans="10:12">
      <c r="J1154" s="77" t="str">
        <f t="shared" ref="J1154:J1217" si="30">SUBSTITUTE(LEFT(K1154,5)&amp;MID(L1154,IF(ISERROR(SEARCH("Thị trấn",L1154)),IF(ISERROR(SEARCH("Phường",L1154)),4,8),10),100)," ","")</f>
        <v>14005TrùngQuán</v>
      </c>
      <c r="K1154" s="77" t="s">
        <v>4031</v>
      </c>
      <c r="L1154" s="77" t="s">
        <v>4032</v>
      </c>
    </row>
    <row r="1155" spans="10:12">
      <c r="J1155" s="77" t="str">
        <f t="shared" si="30"/>
        <v>14005ThụyHùng</v>
      </c>
      <c r="K1155" s="77" t="s">
        <v>4033</v>
      </c>
      <c r="L1155" s="77" t="s">
        <v>3929</v>
      </c>
    </row>
    <row r="1156" spans="10:12">
      <c r="J1156" s="77" t="str">
        <f t="shared" si="30"/>
        <v>14005AnHùng</v>
      </c>
      <c r="K1156" s="77" t="s">
        <v>4034</v>
      </c>
      <c r="L1156" s="77" t="s">
        <v>4035</v>
      </c>
    </row>
    <row r="1157" spans="10:12">
      <c r="J1157" s="77" t="str">
        <f t="shared" si="30"/>
        <v>14005BắcLa</v>
      </c>
      <c r="K1157" s="77" t="s">
        <v>4036</v>
      </c>
      <c r="L1157" s="77" t="s">
        <v>4037</v>
      </c>
    </row>
    <row r="1158" spans="10:12">
      <c r="J1158" s="77" t="str">
        <f t="shared" si="30"/>
        <v>14005HộiHoan</v>
      </c>
      <c r="K1158" s="77" t="s">
        <v>4038</v>
      </c>
      <c r="L1158" s="77" t="s">
        <v>4039</v>
      </c>
    </row>
    <row r="1159" spans="10:12">
      <c r="J1159" s="77" t="str">
        <f t="shared" si="30"/>
        <v>14005TânTác</v>
      </c>
      <c r="K1159" s="77" t="s">
        <v>4040</v>
      </c>
      <c r="L1159" s="77" t="s">
        <v>4041</v>
      </c>
    </row>
    <row r="1160" spans="10:12">
      <c r="J1160" s="77" t="str">
        <f t="shared" si="30"/>
        <v>14005NamLa</v>
      </c>
      <c r="K1160" s="77" t="s">
        <v>4042</v>
      </c>
      <c r="L1160" s="77" t="s">
        <v>4043</v>
      </c>
    </row>
    <row r="1161" spans="10:12">
      <c r="J1161" s="77" t="str">
        <f t="shared" si="30"/>
        <v>14005GiaMiễn</v>
      </c>
      <c r="K1161" s="77" t="s">
        <v>4044</v>
      </c>
      <c r="L1161" s="77" t="s">
        <v>4045</v>
      </c>
    </row>
    <row r="1162" spans="10:12">
      <c r="J1162" s="77" t="str">
        <f t="shared" si="30"/>
        <v>14005ThànhHòa</v>
      </c>
      <c r="K1162" s="77" t="s">
        <v>4046</v>
      </c>
      <c r="L1162" s="77" t="s">
        <v>4047</v>
      </c>
    </row>
    <row r="1163" spans="10:12">
      <c r="J1163" s="77" t="str">
        <f t="shared" si="30"/>
        <v>14005TânLang</v>
      </c>
      <c r="K1163" s="77" t="s">
        <v>4048</v>
      </c>
      <c r="L1163" s="77" t="s">
        <v>4049</v>
      </c>
    </row>
    <row r="1164" spans="10:12">
      <c r="J1164" s="77" t="str">
        <f t="shared" si="30"/>
        <v>14005HoàngViệt</v>
      </c>
      <c r="K1164" s="77" t="s">
        <v>4050</v>
      </c>
      <c r="L1164" s="77" t="s">
        <v>4051</v>
      </c>
    </row>
    <row r="1165" spans="10:12">
      <c r="J1165" s="77" t="str">
        <f t="shared" si="30"/>
        <v>14005ThanhLong</v>
      </c>
      <c r="K1165" s="77" t="s">
        <v>4052</v>
      </c>
      <c r="L1165" s="77" t="s">
        <v>3710</v>
      </c>
    </row>
    <row r="1166" spans="10:12">
      <c r="J1166" s="77" t="str">
        <f t="shared" si="30"/>
        <v>14005TânThanh</v>
      </c>
      <c r="K1166" s="77" t="s">
        <v>4053</v>
      </c>
      <c r="L1166" s="77" t="s">
        <v>4054</v>
      </c>
    </row>
    <row r="1167" spans="10:12">
      <c r="J1167" s="77" t="str">
        <f t="shared" si="30"/>
        <v>14005TânMỹ</v>
      </c>
      <c r="K1167" s="77" t="s">
        <v>4055</v>
      </c>
      <c r="L1167" s="77" t="s">
        <v>2955</v>
      </c>
    </row>
    <row r="1168" spans="10:12">
      <c r="J1168" s="77" t="str">
        <f t="shared" si="30"/>
        <v>14005HồngThái</v>
      </c>
      <c r="K1168" s="77" t="s">
        <v>4056</v>
      </c>
      <c r="L1168" s="77" t="s">
        <v>2722</v>
      </c>
    </row>
    <row r="1169" spans="10:12">
      <c r="J1169" s="77" t="str">
        <f t="shared" si="30"/>
        <v>14005HoàngVănThụ</v>
      </c>
      <c r="K1169" s="77" t="s">
        <v>4057</v>
      </c>
      <c r="L1169" s="77" t="s">
        <v>2174</v>
      </c>
    </row>
    <row r="1170" spans="10:12">
      <c r="J1170" s="77" t="str">
        <f t="shared" si="30"/>
        <v>14005NhạcKỳ</v>
      </c>
      <c r="K1170" s="77" t="s">
        <v>4058</v>
      </c>
      <c r="L1170" s="77" t="s">
        <v>4059</v>
      </c>
    </row>
    <row r="1171" spans="10:12">
      <c r="J1171" s="77" t="str">
        <f t="shared" si="30"/>
        <v>14007BìnhGia</v>
      </c>
      <c r="K1171" s="77" t="s">
        <v>4060</v>
      </c>
      <c r="L1171" s="77" t="s">
        <v>4061</v>
      </c>
    </row>
    <row r="1172" spans="10:12">
      <c r="J1172" s="77" t="str">
        <f t="shared" si="30"/>
        <v>14007VĩnhYên</v>
      </c>
      <c r="K1172" s="77" t="s">
        <v>4062</v>
      </c>
      <c r="L1172" s="77" t="s">
        <v>4063</v>
      </c>
    </row>
    <row r="1173" spans="10:12">
      <c r="J1173" s="77" t="str">
        <f t="shared" si="30"/>
        <v>14007HưngĐạo</v>
      </c>
      <c r="K1173" s="77" t="s">
        <v>4064</v>
      </c>
      <c r="L1173" s="77" t="s">
        <v>3653</v>
      </c>
    </row>
    <row r="1174" spans="10:12">
      <c r="J1174" s="77" t="str">
        <f t="shared" si="30"/>
        <v>14007HoaThám</v>
      </c>
      <c r="K1174" s="77" t="s">
        <v>4065</v>
      </c>
      <c r="L1174" s="77" t="s">
        <v>3801</v>
      </c>
    </row>
    <row r="1175" spans="10:12">
      <c r="J1175" s="77" t="str">
        <f t="shared" si="30"/>
        <v>14007QuýHòa</v>
      </c>
      <c r="K1175" s="77" t="s">
        <v>4066</v>
      </c>
      <c r="L1175" s="77" t="s">
        <v>4067</v>
      </c>
    </row>
    <row r="1176" spans="10:12">
      <c r="J1176" s="77" t="str">
        <f t="shared" si="30"/>
        <v>14007YênLỗ</v>
      </c>
      <c r="K1176" s="77" t="s">
        <v>4068</v>
      </c>
      <c r="L1176" s="77" t="s">
        <v>4069</v>
      </c>
    </row>
    <row r="1177" spans="10:12">
      <c r="J1177" s="77" t="str">
        <f t="shared" si="30"/>
        <v>14007ThiệnHòa</v>
      </c>
      <c r="K1177" s="77" t="s">
        <v>4070</v>
      </c>
      <c r="L1177" s="77" t="s">
        <v>4071</v>
      </c>
    </row>
    <row r="1178" spans="10:12">
      <c r="J1178" s="77" t="str">
        <f t="shared" si="30"/>
        <v>14007ThiệnThuật</v>
      </c>
      <c r="K1178" s="77" t="s">
        <v>4072</v>
      </c>
      <c r="L1178" s="77" t="s">
        <v>4073</v>
      </c>
    </row>
    <row r="1179" spans="10:12">
      <c r="J1179" s="77" t="str">
        <f t="shared" si="30"/>
        <v>14007ThiệnLong</v>
      </c>
      <c r="K1179" s="77" t="s">
        <v>4074</v>
      </c>
      <c r="L1179" s="77" t="s">
        <v>4075</v>
      </c>
    </row>
    <row r="1180" spans="10:12">
      <c r="J1180" s="77" t="str">
        <f t="shared" si="30"/>
        <v>14007MôngÂn</v>
      </c>
      <c r="K1180" s="77" t="s">
        <v>4076</v>
      </c>
      <c r="L1180" s="77" t="s">
        <v>3940</v>
      </c>
    </row>
    <row r="1181" spans="10:12">
      <c r="J1181" s="77" t="str">
        <f t="shared" si="30"/>
        <v>14007TânHòa</v>
      </c>
      <c r="K1181" s="77" t="s">
        <v>4077</v>
      </c>
      <c r="L1181" s="77" t="s">
        <v>2092</v>
      </c>
    </row>
    <row r="1182" spans="10:12">
      <c r="J1182" s="77" t="str">
        <f t="shared" si="30"/>
        <v>14007HòaBình</v>
      </c>
      <c r="K1182" s="77" t="s">
        <v>4078</v>
      </c>
      <c r="L1182" s="77" t="s">
        <v>2331</v>
      </c>
    </row>
    <row r="1183" spans="10:12">
      <c r="J1183" s="77" t="str">
        <f t="shared" si="30"/>
        <v>14007HồngPhong</v>
      </c>
      <c r="K1183" s="77" t="s">
        <v>4079</v>
      </c>
      <c r="L1183" s="77" t="s">
        <v>2201</v>
      </c>
    </row>
    <row r="1184" spans="10:12">
      <c r="J1184" s="77" t="str">
        <f t="shared" si="30"/>
        <v>14007QuangTrung</v>
      </c>
      <c r="K1184" s="77" t="s">
        <v>4080</v>
      </c>
      <c r="L1184" s="77" t="s">
        <v>2676</v>
      </c>
    </row>
    <row r="1185" spans="10:12">
      <c r="J1185" s="77" t="str">
        <f t="shared" si="30"/>
        <v>14007MinhKhai</v>
      </c>
      <c r="K1185" s="77" t="s">
        <v>4081</v>
      </c>
      <c r="L1185" s="77" t="s">
        <v>1179</v>
      </c>
    </row>
    <row r="1186" spans="10:12">
      <c r="J1186" s="77" t="str">
        <f t="shared" si="30"/>
        <v>14007HoàngVănThụ</v>
      </c>
      <c r="K1186" s="77" t="s">
        <v>4082</v>
      </c>
      <c r="L1186" s="77" t="s">
        <v>2174</v>
      </c>
    </row>
    <row r="1187" spans="10:12">
      <c r="J1187" s="77" t="str">
        <f t="shared" si="30"/>
        <v>14007TôHiệu</v>
      </c>
      <c r="K1187" s="77" t="s">
        <v>4083</v>
      </c>
      <c r="L1187" s="77" t="s">
        <v>2406</v>
      </c>
    </row>
    <row r="1188" spans="10:12">
      <c r="J1188" s="77" t="str">
        <f t="shared" si="30"/>
        <v>14007HồngThái</v>
      </c>
      <c r="K1188" s="77" t="s">
        <v>4084</v>
      </c>
      <c r="L1188" s="77" t="s">
        <v>2722</v>
      </c>
    </row>
    <row r="1189" spans="10:12">
      <c r="J1189" s="77" t="str">
        <f t="shared" si="30"/>
        <v>14007BìnhLa</v>
      </c>
      <c r="K1189" s="77" t="s">
        <v>4085</v>
      </c>
      <c r="L1189" s="77" t="s">
        <v>4086</v>
      </c>
    </row>
    <row r="1190" spans="10:12">
      <c r="J1190" s="77" t="str">
        <f t="shared" si="30"/>
        <v>14007TânVăn</v>
      </c>
      <c r="K1190" s="77" t="s">
        <v>4087</v>
      </c>
      <c r="L1190" s="77" t="s">
        <v>4088</v>
      </c>
    </row>
    <row r="1191" spans="10:12">
      <c r="J1191" s="77" t="str">
        <f t="shared" si="30"/>
        <v>14009BắcSơn</v>
      </c>
      <c r="K1191" s="77" t="s">
        <v>4089</v>
      </c>
      <c r="L1191" s="77" t="s">
        <v>4090</v>
      </c>
    </row>
    <row r="1192" spans="10:12">
      <c r="J1192" s="77" t="str">
        <f t="shared" si="30"/>
        <v>14009VạnThủy</v>
      </c>
      <c r="K1192" s="77" t="s">
        <v>4091</v>
      </c>
      <c r="L1192" s="77" t="s">
        <v>4092</v>
      </c>
    </row>
    <row r="1193" spans="10:12">
      <c r="J1193" s="77" t="str">
        <f t="shared" si="30"/>
        <v>14009ĐồngÝ</v>
      </c>
      <c r="K1193" s="77" t="s">
        <v>4093</v>
      </c>
      <c r="L1193" s="77" t="s">
        <v>4094</v>
      </c>
    </row>
    <row r="1194" spans="10:12">
      <c r="J1194" s="77" t="str">
        <f t="shared" si="30"/>
        <v>14009VũSơn</v>
      </c>
      <c r="K1194" s="77" t="s">
        <v>4095</v>
      </c>
      <c r="L1194" s="77" t="s">
        <v>4096</v>
      </c>
    </row>
    <row r="1195" spans="10:12">
      <c r="J1195" s="77" t="str">
        <f t="shared" si="30"/>
        <v>14009TânTri</v>
      </c>
      <c r="K1195" s="77" t="s">
        <v>4097</v>
      </c>
      <c r="L1195" s="77" t="s">
        <v>4098</v>
      </c>
    </row>
    <row r="1196" spans="10:12">
      <c r="J1196" s="77" t="str">
        <f t="shared" si="30"/>
        <v>14009ChiếnThắng</v>
      </c>
      <c r="K1196" s="77" t="s">
        <v>4099</v>
      </c>
      <c r="L1196" s="77" t="s">
        <v>4100</v>
      </c>
    </row>
    <row r="1197" spans="10:12">
      <c r="J1197" s="77" t="str">
        <f t="shared" si="30"/>
        <v>14009VũLễ</v>
      </c>
      <c r="K1197" s="77" t="s">
        <v>4101</v>
      </c>
      <c r="L1197" s="77" t="s">
        <v>4102</v>
      </c>
    </row>
    <row r="1198" spans="10:12">
      <c r="J1198" s="77" t="str">
        <f t="shared" si="30"/>
        <v>14009LongĐống</v>
      </c>
      <c r="K1198" s="77" t="s">
        <v>4103</v>
      </c>
      <c r="L1198" s="77" t="s">
        <v>4104</v>
      </c>
    </row>
    <row r="1199" spans="10:12">
      <c r="J1199" s="77" t="str">
        <f t="shared" si="30"/>
        <v>14009HữuVĩnh</v>
      </c>
      <c r="K1199" s="77" t="s">
        <v>4105</v>
      </c>
      <c r="L1199" s="77" t="s">
        <v>4106</v>
      </c>
    </row>
    <row r="1200" spans="10:12">
      <c r="J1200" s="77" t="str">
        <f t="shared" si="30"/>
        <v>14009QuỳnhSơn</v>
      </c>
      <c r="K1200" s="77" t="s">
        <v>4107</v>
      </c>
      <c r="L1200" s="77" t="s">
        <v>4108</v>
      </c>
    </row>
    <row r="1201" spans="10:12">
      <c r="J1201" s="77" t="str">
        <f t="shared" si="30"/>
        <v>14009BắcSơn</v>
      </c>
      <c r="K1201" s="77" t="s">
        <v>4109</v>
      </c>
      <c r="L1201" s="77" t="s">
        <v>903</v>
      </c>
    </row>
    <row r="1202" spans="10:12">
      <c r="J1202" s="77" t="str">
        <f t="shared" si="30"/>
        <v>14009TânLập</v>
      </c>
      <c r="K1202" s="77" t="s">
        <v>4110</v>
      </c>
      <c r="L1202" s="77" t="s">
        <v>1834</v>
      </c>
    </row>
    <row r="1203" spans="10:12">
      <c r="J1203" s="77" t="str">
        <f t="shared" si="30"/>
        <v>14009TânHương</v>
      </c>
      <c r="K1203" s="77" t="s">
        <v>4111</v>
      </c>
      <c r="L1203" s="77" t="s">
        <v>4112</v>
      </c>
    </row>
    <row r="1204" spans="10:12">
      <c r="J1204" s="77" t="str">
        <f t="shared" si="30"/>
        <v>14009VũLăng</v>
      </c>
      <c r="K1204" s="77" t="s">
        <v>4113</v>
      </c>
      <c r="L1204" s="77" t="s">
        <v>4114</v>
      </c>
    </row>
    <row r="1205" spans="10:12">
      <c r="J1205" s="77" t="str">
        <f t="shared" si="30"/>
        <v>14009ChiêuVũ</v>
      </c>
      <c r="K1205" s="77" t="s">
        <v>4115</v>
      </c>
      <c r="L1205" s="77" t="s">
        <v>4116</v>
      </c>
    </row>
    <row r="1206" spans="10:12">
      <c r="J1206" s="77" t="str">
        <f t="shared" si="30"/>
        <v>14009HưngVũ</v>
      </c>
      <c r="K1206" s="77" t="s">
        <v>4117</v>
      </c>
      <c r="L1206" s="77" t="s">
        <v>4118</v>
      </c>
    </row>
    <row r="1207" spans="10:12">
      <c r="J1207" s="77" t="str">
        <f t="shared" si="30"/>
        <v>14009TrấnYên</v>
      </c>
      <c r="K1207" s="77" t="s">
        <v>4119</v>
      </c>
      <c r="L1207" s="77" t="s">
        <v>4120</v>
      </c>
    </row>
    <row r="1208" spans="10:12">
      <c r="J1208" s="77" t="str">
        <f t="shared" si="30"/>
        <v>14009NhấtHòa</v>
      </c>
      <c r="K1208" s="77" t="s">
        <v>4121</v>
      </c>
      <c r="L1208" s="77" t="s">
        <v>4122</v>
      </c>
    </row>
    <row r="1209" spans="10:12">
      <c r="J1209" s="77" t="str">
        <f t="shared" si="30"/>
        <v>14009TânThành</v>
      </c>
      <c r="K1209" s="77" t="s">
        <v>4123</v>
      </c>
      <c r="L1209" s="77" t="s">
        <v>3071</v>
      </c>
    </row>
    <row r="1210" spans="10:12">
      <c r="J1210" s="77" t="str">
        <f t="shared" si="30"/>
        <v>14009NhấtTiến</v>
      </c>
      <c r="K1210" s="77" t="s">
        <v>4124</v>
      </c>
      <c r="L1210" s="77" t="s">
        <v>4125</v>
      </c>
    </row>
    <row r="1211" spans="10:12">
      <c r="J1211" s="77" t="str">
        <f t="shared" si="30"/>
        <v>14011VănQuan</v>
      </c>
      <c r="K1211" s="77" t="s">
        <v>4126</v>
      </c>
      <c r="L1211" s="77" t="s">
        <v>4127</v>
      </c>
    </row>
    <row r="1212" spans="10:12">
      <c r="J1212" s="77" t="str">
        <f t="shared" si="30"/>
        <v>14011TrấnNinh</v>
      </c>
      <c r="K1212" s="77" t="s">
        <v>4128</v>
      </c>
      <c r="L1212" s="77" t="s">
        <v>4129</v>
      </c>
    </row>
    <row r="1213" spans="10:12">
      <c r="J1213" s="77" t="str">
        <f t="shared" si="30"/>
        <v>14011PhúMỹ</v>
      </c>
      <c r="K1213" s="77" t="s">
        <v>4130</v>
      </c>
      <c r="L1213" s="77" t="s">
        <v>4131</v>
      </c>
    </row>
    <row r="1214" spans="10:12">
      <c r="J1214" s="77" t="str">
        <f t="shared" si="30"/>
        <v>14011ViệtYên</v>
      </c>
      <c r="K1214" s="77" t="s">
        <v>4132</v>
      </c>
      <c r="L1214" s="77" t="s">
        <v>4133</v>
      </c>
    </row>
    <row r="1215" spans="10:12">
      <c r="J1215" s="77" t="str">
        <f t="shared" si="30"/>
        <v>14011VânMộng</v>
      </c>
      <c r="K1215" s="77" t="s">
        <v>4134</v>
      </c>
      <c r="L1215" s="77" t="s">
        <v>4135</v>
      </c>
    </row>
    <row r="1216" spans="10:12">
      <c r="J1216" s="77" t="str">
        <f t="shared" si="30"/>
        <v>14011SongGiang</v>
      </c>
      <c r="K1216" s="77" t="s">
        <v>4136</v>
      </c>
      <c r="L1216" s="77" t="s">
        <v>4137</v>
      </c>
    </row>
    <row r="1217" spans="10:12">
      <c r="J1217" s="77" t="str">
        <f t="shared" si="30"/>
        <v>14011HòaBình</v>
      </c>
      <c r="K1217" s="77" t="s">
        <v>4138</v>
      </c>
      <c r="L1217" s="77" t="s">
        <v>2331</v>
      </c>
    </row>
    <row r="1218" spans="10:12">
      <c r="J1218" s="77" t="str">
        <f t="shared" ref="J1218:J1281" si="31">SUBSTITUTE(LEFT(K1218,5)&amp;MID(L1218,IF(ISERROR(SEARCH("Thị trấn",L1218)),IF(ISERROR(SEARCH("Phường",L1218)),4,8),10),100)," ","")</f>
        <v>14011VĩnhLại</v>
      </c>
      <c r="K1218" s="77" t="s">
        <v>4139</v>
      </c>
      <c r="L1218" s="77" t="s">
        <v>4140</v>
      </c>
    </row>
    <row r="1219" spans="10:12">
      <c r="J1219" s="77" t="str">
        <f t="shared" si="31"/>
        <v>14011VănAn</v>
      </c>
      <c r="K1219" s="77" t="s">
        <v>4141</v>
      </c>
      <c r="L1219" s="77" t="s">
        <v>4142</v>
      </c>
    </row>
    <row r="1220" spans="10:12">
      <c r="J1220" s="77" t="str">
        <f t="shared" si="31"/>
        <v>14011ĐạiAn</v>
      </c>
      <c r="K1220" s="77" t="s">
        <v>4143</v>
      </c>
      <c r="L1220" s="77" t="s">
        <v>4144</v>
      </c>
    </row>
    <row r="1221" spans="10:12">
      <c r="J1221" s="77" t="str">
        <f t="shared" si="31"/>
        <v>14011TúXuyên</v>
      </c>
      <c r="K1221" s="77" t="s">
        <v>4145</v>
      </c>
      <c r="L1221" s="77" t="s">
        <v>4146</v>
      </c>
    </row>
    <row r="1222" spans="10:12">
      <c r="J1222" s="77" t="str">
        <f t="shared" si="31"/>
        <v>14011LươngNăng</v>
      </c>
      <c r="K1222" s="77" t="s">
        <v>4147</v>
      </c>
      <c r="L1222" s="77" t="s">
        <v>4148</v>
      </c>
    </row>
    <row r="1223" spans="10:12">
      <c r="J1223" s="77" t="str">
        <f t="shared" si="31"/>
        <v>14011TriLễ</v>
      </c>
      <c r="K1223" s="77" t="s">
        <v>4149</v>
      </c>
      <c r="L1223" s="77" t="s">
        <v>4150</v>
      </c>
    </row>
    <row r="1224" spans="10:12">
      <c r="J1224" s="77" t="str">
        <f t="shared" si="31"/>
        <v>14011HữuLễ</v>
      </c>
      <c r="K1224" s="77" t="s">
        <v>4151</v>
      </c>
      <c r="L1224" s="77" t="s">
        <v>4152</v>
      </c>
    </row>
    <row r="1225" spans="10:12">
      <c r="J1225" s="77" t="str">
        <f t="shared" si="31"/>
        <v>14011XuânMai</v>
      </c>
      <c r="K1225" s="77" t="s">
        <v>4153</v>
      </c>
      <c r="L1225" s="77" t="s">
        <v>4154</v>
      </c>
    </row>
    <row r="1226" spans="10:12">
      <c r="J1226" s="77" t="str">
        <f t="shared" si="31"/>
        <v>14011BìnhPhúc</v>
      </c>
      <c r="K1226" s="77" t="s">
        <v>4155</v>
      </c>
      <c r="L1226" s="77" t="s">
        <v>4156</v>
      </c>
    </row>
    <row r="1227" spans="10:12">
      <c r="J1227" s="77" t="str">
        <f t="shared" si="31"/>
        <v>14011YênPhúc</v>
      </c>
      <c r="K1227" s="77" t="s">
        <v>4157</v>
      </c>
      <c r="L1227" s="77" t="s">
        <v>4158</v>
      </c>
    </row>
    <row r="1228" spans="10:12">
      <c r="J1228" s="77" t="str">
        <f t="shared" si="31"/>
        <v>14011ChuTúc</v>
      </c>
      <c r="K1228" s="77" t="s">
        <v>4159</v>
      </c>
      <c r="L1228" s="77" t="s">
        <v>4160</v>
      </c>
    </row>
    <row r="1229" spans="10:12">
      <c r="J1229" s="77" t="str">
        <f t="shared" si="31"/>
        <v>14011TânĐoàn</v>
      </c>
      <c r="K1229" s="77" t="s">
        <v>4161</v>
      </c>
      <c r="L1229" s="77" t="s">
        <v>4162</v>
      </c>
    </row>
    <row r="1230" spans="10:12">
      <c r="J1230" s="77" t="str">
        <f t="shared" si="31"/>
        <v>14011TràngSơn</v>
      </c>
      <c r="K1230" s="77" t="s">
        <v>4163</v>
      </c>
      <c r="L1230" s="77" t="s">
        <v>4164</v>
      </c>
    </row>
    <row r="1231" spans="10:12">
      <c r="J1231" s="77" t="str">
        <f t="shared" si="31"/>
        <v>14011TràngPhái</v>
      </c>
      <c r="K1231" s="77" t="s">
        <v>4165</v>
      </c>
      <c r="L1231" s="77" t="s">
        <v>4166</v>
      </c>
    </row>
    <row r="1232" spans="10:12">
      <c r="J1232" s="77" t="str">
        <f t="shared" si="31"/>
        <v>14011KhánhKhê</v>
      </c>
      <c r="K1232" s="77" t="s">
        <v>4167</v>
      </c>
      <c r="L1232" s="77" t="s">
        <v>4168</v>
      </c>
    </row>
    <row r="1233" spans="10:12">
      <c r="J1233" s="77" t="str">
        <f t="shared" si="31"/>
        <v>14011ĐồngGiáp</v>
      </c>
      <c r="K1233" s="77" t="s">
        <v>4169</v>
      </c>
      <c r="L1233" s="77" t="s">
        <v>4170</v>
      </c>
    </row>
    <row r="1234" spans="10:12">
      <c r="J1234" s="77" t="str">
        <f t="shared" si="31"/>
        <v>14011TràngCác</v>
      </c>
      <c r="K1234" s="77" t="s">
        <v>4171</v>
      </c>
      <c r="L1234" s="77" t="s">
        <v>4172</v>
      </c>
    </row>
    <row r="1235" spans="10:12">
      <c r="J1235" s="77" t="str">
        <f t="shared" si="31"/>
        <v>14013CaoLộc</v>
      </c>
      <c r="K1235" s="77" t="s">
        <v>4173</v>
      </c>
      <c r="L1235" s="77" t="s">
        <v>4174</v>
      </c>
    </row>
    <row r="1236" spans="10:12">
      <c r="J1236" s="77" t="str">
        <f t="shared" si="31"/>
        <v>14013ĐồngĐăng</v>
      </c>
      <c r="K1236" s="77" t="s">
        <v>4175</v>
      </c>
      <c r="L1236" s="77" t="s">
        <v>4176</v>
      </c>
    </row>
    <row r="1237" spans="10:12">
      <c r="J1237" s="77" t="str">
        <f t="shared" si="31"/>
        <v>14013BảoLâm</v>
      </c>
      <c r="K1237" s="77" t="s">
        <v>4177</v>
      </c>
      <c r="L1237" s="77" t="s">
        <v>4178</v>
      </c>
    </row>
    <row r="1238" spans="10:12">
      <c r="J1238" s="77" t="str">
        <f t="shared" si="31"/>
        <v>14013ThạchĐạn</v>
      </c>
      <c r="K1238" s="77" t="s">
        <v>4179</v>
      </c>
      <c r="L1238" s="77" t="s">
        <v>4180</v>
      </c>
    </row>
    <row r="1239" spans="10:12">
      <c r="J1239" s="77" t="str">
        <f t="shared" si="31"/>
        <v>14013HồngPhong</v>
      </c>
      <c r="K1239" s="77" t="s">
        <v>4181</v>
      </c>
      <c r="L1239" s="77" t="s">
        <v>2201</v>
      </c>
    </row>
    <row r="1240" spans="10:12">
      <c r="J1240" s="77" t="str">
        <f t="shared" si="31"/>
        <v>14013PhúXá</v>
      </c>
      <c r="K1240" s="77" t="s">
        <v>4182</v>
      </c>
      <c r="L1240" s="77" t="s">
        <v>4183</v>
      </c>
    </row>
    <row r="1241" spans="10:12">
      <c r="J1241" s="77" t="str">
        <f t="shared" si="31"/>
        <v>14013ThụyHùng</v>
      </c>
      <c r="K1241" s="77" t="s">
        <v>4184</v>
      </c>
      <c r="L1241" s="77" t="s">
        <v>3929</v>
      </c>
    </row>
    <row r="1242" spans="10:12">
      <c r="J1242" s="77" t="str">
        <f t="shared" si="31"/>
        <v>14013BìnhTrung</v>
      </c>
      <c r="K1242" s="77" t="s">
        <v>4185</v>
      </c>
      <c r="L1242" s="77" t="s">
        <v>4186</v>
      </c>
    </row>
    <row r="1243" spans="10:12">
      <c r="J1243" s="77" t="str">
        <f t="shared" si="31"/>
        <v>14013SongGiáp</v>
      </c>
      <c r="K1243" s="77" t="s">
        <v>4187</v>
      </c>
      <c r="L1243" s="77" t="s">
        <v>4188</v>
      </c>
    </row>
    <row r="1244" spans="10:12">
      <c r="J1244" s="77" t="str">
        <f t="shared" si="31"/>
        <v>14013ThanhLòa</v>
      </c>
      <c r="K1244" s="77" t="s">
        <v>4189</v>
      </c>
      <c r="L1244" s="77" t="s">
        <v>4190</v>
      </c>
    </row>
    <row r="1245" spans="10:12">
      <c r="J1245" s="77" t="str">
        <f t="shared" si="31"/>
        <v>14013LộcYên</v>
      </c>
      <c r="K1245" s="77" t="s">
        <v>4191</v>
      </c>
      <c r="L1245" s="77" t="s">
        <v>4192</v>
      </c>
    </row>
    <row r="1246" spans="10:12">
      <c r="J1246" s="77" t="str">
        <f t="shared" si="31"/>
        <v>14013HòaCư</v>
      </c>
      <c r="K1246" s="77" t="s">
        <v>4193</v>
      </c>
      <c r="L1246" s="77" t="s">
        <v>4194</v>
      </c>
    </row>
    <row r="1247" spans="10:12">
      <c r="J1247" s="77" t="str">
        <f t="shared" si="31"/>
        <v>14013HảiYến</v>
      </c>
      <c r="K1247" s="77" t="s">
        <v>4195</v>
      </c>
      <c r="L1247" s="77" t="s">
        <v>4196</v>
      </c>
    </row>
    <row r="1248" spans="10:12">
      <c r="J1248" s="77" t="str">
        <f t="shared" si="31"/>
        <v>14013CôngSơn</v>
      </c>
      <c r="K1248" s="77" t="s">
        <v>4197</v>
      </c>
      <c r="L1248" s="77" t="s">
        <v>4198</v>
      </c>
    </row>
    <row r="1249" spans="10:12">
      <c r="J1249" s="77" t="str">
        <f t="shared" si="31"/>
        <v>14013CaoLâu</v>
      </c>
      <c r="K1249" s="77" t="s">
        <v>4199</v>
      </c>
      <c r="L1249" s="77" t="s">
        <v>4200</v>
      </c>
    </row>
    <row r="1250" spans="10:12">
      <c r="J1250" s="77" t="str">
        <f t="shared" si="31"/>
        <v>14013XuấtLễ</v>
      </c>
      <c r="K1250" s="77" t="s">
        <v>4201</v>
      </c>
      <c r="L1250" s="77" t="s">
        <v>4202</v>
      </c>
    </row>
    <row r="1251" spans="10:12">
      <c r="J1251" s="77" t="str">
        <f t="shared" si="31"/>
        <v>14013MẫuSơn</v>
      </c>
      <c r="K1251" s="77" t="s">
        <v>4203</v>
      </c>
      <c r="L1251" s="77" t="s">
        <v>4204</v>
      </c>
    </row>
    <row r="1252" spans="10:12">
      <c r="J1252" s="77" t="str">
        <f t="shared" si="31"/>
        <v>14013HợpThành</v>
      </c>
      <c r="K1252" s="77" t="s">
        <v>4205</v>
      </c>
      <c r="L1252" s="77" t="s">
        <v>3199</v>
      </c>
    </row>
    <row r="1253" spans="10:12">
      <c r="J1253" s="77" t="str">
        <f t="shared" si="31"/>
        <v>14013GiaCát</v>
      </c>
      <c r="K1253" s="77" t="s">
        <v>4206</v>
      </c>
      <c r="L1253" s="77" t="s">
        <v>4207</v>
      </c>
    </row>
    <row r="1254" spans="10:12">
      <c r="J1254" s="77" t="str">
        <f t="shared" si="31"/>
        <v>14013TânLiên</v>
      </c>
      <c r="K1254" s="77" t="s">
        <v>4208</v>
      </c>
      <c r="L1254" s="77" t="s">
        <v>4209</v>
      </c>
    </row>
    <row r="1255" spans="10:12">
      <c r="J1255" s="77" t="str">
        <f t="shared" si="31"/>
        <v>14013YênTrạch</v>
      </c>
      <c r="K1255" s="77" t="s">
        <v>4210</v>
      </c>
      <c r="L1255" s="77" t="s">
        <v>4211</v>
      </c>
    </row>
    <row r="1256" spans="10:12">
      <c r="J1256" s="77" t="str">
        <f t="shared" si="31"/>
        <v>14013XuânLong</v>
      </c>
      <c r="K1256" s="77" t="s">
        <v>4212</v>
      </c>
      <c r="L1256" s="77" t="s">
        <v>4213</v>
      </c>
    </row>
    <row r="1257" spans="10:12">
      <c r="J1257" s="77" t="str">
        <f t="shared" si="31"/>
        <v>14013TânThành</v>
      </c>
      <c r="K1257" s="77" t="s">
        <v>4214</v>
      </c>
      <c r="L1257" s="77" t="s">
        <v>3071</v>
      </c>
    </row>
    <row r="1258" spans="10:12">
      <c r="J1258" s="77" t="str">
        <f t="shared" si="31"/>
        <v>14015LộcBình</v>
      </c>
      <c r="K1258" s="77" t="s">
        <v>4215</v>
      </c>
      <c r="L1258" s="77" t="s">
        <v>4216</v>
      </c>
    </row>
    <row r="1259" spans="10:12">
      <c r="J1259" s="77" t="str">
        <f t="shared" si="31"/>
        <v>14015NaDương</v>
      </c>
      <c r="K1259" s="77" t="s">
        <v>4217</v>
      </c>
      <c r="L1259" s="77" t="s">
        <v>4218</v>
      </c>
    </row>
    <row r="1260" spans="10:12">
      <c r="J1260" s="77" t="str">
        <f t="shared" si="31"/>
        <v>14015XuânLễ</v>
      </c>
      <c r="K1260" s="77" t="s">
        <v>4219</v>
      </c>
      <c r="L1260" s="77" t="s">
        <v>4220</v>
      </c>
    </row>
    <row r="1261" spans="10:12">
      <c r="J1261" s="77" t="str">
        <f t="shared" si="31"/>
        <v>14015BằngKhánh</v>
      </c>
      <c r="K1261" s="77" t="s">
        <v>4221</v>
      </c>
      <c r="L1261" s="77" t="s">
        <v>4222</v>
      </c>
    </row>
    <row r="1262" spans="10:12">
      <c r="J1262" s="77" t="str">
        <f t="shared" si="31"/>
        <v>14015XuânMãn</v>
      </c>
      <c r="K1262" s="77" t="s">
        <v>4223</v>
      </c>
      <c r="L1262" s="77" t="s">
        <v>4224</v>
      </c>
    </row>
    <row r="1263" spans="10:12">
      <c r="J1263" s="77" t="str">
        <f t="shared" si="31"/>
        <v>14015ĐồngBục</v>
      </c>
      <c r="K1263" s="77" t="s">
        <v>4225</v>
      </c>
      <c r="L1263" s="77" t="s">
        <v>4226</v>
      </c>
    </row>
    <row r="1264" spans="10:12">
      <c r="J1264" s="77" t="str">
        <f t="shared" si="31"/>
        <v>14015VânMộng</v>
      </c>
      <c r="K1264" s="77" t="s">
        <v>4227</v>
      </c>
      <c r="L1264" s="77" t="s">
        <v>4135</v>
      </c>
    </row>
    <row r="1265" spans="10:12">
      <c r="J1265" s="77" t="str">
        <f t="shared" si="31"/>
        <v>14015NhưKhuê</v>
      </c>
      <c r="K1265" s="77" t="s">
        <v>4228</v>
      </c>
      <c r="L1265" s="77" t="s">
        <v>4229</v>
      </c>
    </row>
    <row r="1266" spans="10:12">
      <c r="J1266" s="77" t="str">
        <f t="shared" si="31"/>
        <v>14015XuânTình</v>
      </c>
      <c r="K1266" s="77" t="s">
        <v>4230</v>
      </c>
      <c r="L1266" s="77" t="s">
        <v>4231</v>
      </c>
    </row>
    <row r="1267" spans="10:12">
      <c r="J1267" s="77" t="str">
        <f t="shared" si="31"/>
        <v>14015NhượngBạn</v>
      </c>
      <c r="K1267" s="77" t="s">
        <v>4232</v>
      </c>
      <c r="L1267" s="77" t="s">
        <v>4233</v>
      </c>
    </row>
    <row r="1268" spans="10:12">
      <c r="J1268" s="77" t="str">
        <f t="shared" si="31"/>
        <v>14015HiệpHạ</v>
      </c>
      <c r="K1268" s="77" t="s">
        <v>4234</v>
      </c>
      <c r="L1268" s="77" t="s">
        <v>4235</v>
      </c>
    </row>
    <row r="1269" spans="10:12">
      <c r="J1269" s="77" t="str">
        <f t="shared" si="31"/>
        <v>14015MinhPhát</v>
      </c>
      <c r="K1269" s="77" t="s">
        <v>4236</v>
      </c>
      <c r="L1269" s="77" t="s">
        <v>4237</v>
      </c>
    </row>
    <row r="1270" spans="10:12">
      <c r="J1270" s="77" t="str">
        <f t="shared" si="31"/>
        <v>14015HữuLân</v>
      </c>
      <c r="K1270" s="77" t="s">
        <v>4238</v>
      </c>
      <c r="L1270" s="77" t="s">
        <v>4239</v>
      </c>
    </row>
    <row r="1271" spans="10:12">
      <c r="J1271" s="77" t="str">
        <f t="shared" si="31"/>
        <v>14015HữuKhánh</v>
      </c>
      <c r="K1271" s="77" t="s">
        <v>4240</v>
      </c>
      <c r="L1271" s="77" t="s">
        <v>4241</v>
      </c>
    </row>
    <row r="1272" spans="10:12">
      <c r="J1272" s="77" t="str">
        <f t="shared" si="31"/>
        <v>14015LụcThôn</v>
      </c>
      <c r="K1272" s="77" t="s">
        <v>4242</v>
      </c>
      <c r="L1272" s="77" t="s">
        <v>4243</v>
      </c>
    </row>
    <row r="1273" spans="10:12">
      <c r="J1273" s="77" t="str">
        <f t="shared" si="31"/>
        <v>14015MẫuSơn</v>
      </c>
      <c r="K1273" s="77" t="s">
        <v>4244</v>
      </c>
      <c r="L1273" s="77" t="s">
        <v>4204</v>
      </c>
    </row>
    <row r="1274" spans="10:12">
      <c r="J1274" s="77" t="str">
        <f t="shared" si="31"/>
        <v>14015YênKhoái</v>
      </c>
      <c r="K1274" s="77" t="s">
        <v>4245</v>
      </c>
      <c r="L1274" s="77" t="s">
        <v>4246</v>
      </c>
    </row>
    <row r="1275" spans="10:12">
      <c r="J1275" s="77" t="str">
        <f t="shared" si="31"/>
        <v>14015TúMịch</v>
      </c>
      <c r="K1275" s="77" t="s">
        <v>4247</v>
      </c>
      <c r="L1275" s="77" t="s">
        <v>4248</v>
      </c>
    </row>
    <row r="1276" spans="10:12">
      <c r="J1276" s="77" t="str">
        <f t="shared" si="31"/>
        <v>14015TamGia</v>
      </c>
      <c r="K1276" s="77" t="s">
        <v>4249</v>
      </c>
      <c r="L1276" s="77" t="s">
        <v>4250</v>
      </c>
    </row>
    <row r="1277" spans="10:12">
      <c r="J1277" s="77" t="str">
        <f t="shared" si="31"/>
        <v>14015TĩnhBắc</v>
      </c>
      <c r="K1277" s="77" t="s">
        <v>4251</v>
      </c>
      <c r="L1277" s="77" t="s">
        <v>4252</v>
      </c>
    </row>
    <row r="1278" spans="10:12">
      <c r="J1278" s="77" t="str">
        <f t="shared" si="31"/>
        <v>14015TúĐoạn</v>
      </c>
      <c r="K1278" s="77" t="s">
        <v>4253</v>
      </c>
      <c r="L1278" s="77" t="s">
        <v>4254</v>
      </c>
    </row>
    <row r="1279" spans="10:12">
      <c r="J1279" s="77" t="str">
        <f t="shared" si="31"/>
        <v>14015KhuấtXá</v>
      </c>
      <c r="K1279" s="77" t="s">
        <v>4255</v>
      </c>
      <c r="L1279" s="77" t="s">
        <v>4256</v>
      </c>
    </row>
    <row r="1280" spans="10:12">
      <c r="J1280" s="77" t="str">
        <f t="shared" si="31"/>
        <v>14015QuanBản</v>
      </c>
      <c r="K1280" s="77" t="s">
        <v>4257</v>
      </c>
      <c r="L1280" s="77" t="s">
        <v>4258</v>
      </c>
    </row>
    <row r="1281" spans="10:12">
      <c r="J1281" s="77" t="str">
        <f t="shared" si="31"/>
        <v>14015ĐôngQuan</v>
      </c>
      <c r="K1281" s="77" t="s">
        <v>4259</v>
      </c>
      <c r="L1281" s="77" t="s">
        <v>4260</v>
      </c>
    </row>
    <row r="1282" spans="10:12">
      <c r="J1282" s="77" t="str">
        <f t="shared" ref="J1282:J1345" si="32">SUBSTITUTE(LEFT(K1282,5)&amp;MID(L1282,IF(ISERROR(SEARCH("Thị trấn",L1282)),IF(ISERROR(SEARCH("Phường",L1282)),4,8),10),100)," ","")</f>
        <v>14015SànViên</v>
      </c>
      <c r="K1282" s="77" t="s">
        <v>4261</v>
      </c>
      <c r="L1282" s="77" t="s">
        <v>4262</v>
      </c>
    </row>
    <row r="1283" spans="10:12">
      <c r="J1283" s="77" t="str">
        <f t="shared" si="32"/>
        <v>14015LợiBác</v>
      </c>
      <c r="K1283" s="77" t="s">
        <v>4263</v>
      </c>
      <c r="L1283" s="77" t="s">
        <v>4264</v>
      </c>
    </row>
    <row r="1284" spans="10:12">
      <c r="J1284" s="77" t="str">
        <f t="shared" si="32"/>
        <v>14015NamQuan</v>
      </c>
      <c r="K1284" s="77" t="s">
        <v>4265</v>
      </c>
      <c r="L1284" s="77" t="s">
        <v>4266</v>
      </c>
    </row>
    <row r="1285" spans="10:12">
      <c r="J1285" s="77" t="str">
        <f t="shared" si="32"/>
        <v>14015XuânDương</v>
      </c>
      <c r="K1285" s="77" t="s">
        <v>4267</v>
      </c>
      <c r="L1285" s="77" t="s">
        <v>2307</v>
      </c>
    </row>
    <row r="1286" spans="10:12">
      <c r="J1286" s="77" t="str">
        <f t="shared" si="32"/>
        <v>14015ÁiQuốc</v>
      </c>
      <c r="K1286" s="77" t="s">
        <v>4268</v>
      </c>
      <c r="L1286" s="77" t="s">
        <v>4269</v>
      </c>
    </row>
    <row r="1287" spans="10:12">
      <c r="J1287" s="77" t="str">
        <f t="shared" si="32"/>
        <v>14017ĐồngMỏ</v>
      </c>
      <c r="K1287" s="77" t="s">
        <v>4270</v>
      </c>
      <c r="L1287" s="77" t="s">
        <v>4271</v>
      </c>
    </row>
    <row r="1288" spans="10:12">
      <c r="J1288" s="77" t="str">
        <f t="shared" si="32"/>
        <v>14017ChiLăng</v>
      </c>
      <c r="K1288" s="77" t="s">
        <v>4272</v>
      </c>
      <c r="L1288" s="77" t="s">
        <v>4273</v>
      </c>
    </row>
    <row r="1289" spans="10:12">
      <c r="J1289" s="77" t="str">
        <f t="shared" si="32"/>
        <v>14017BằngHữu</v>
      </c>
      <c r="K1289" s="77" t="s">
        <v>4274</v>
      </c>
      <c r="L1289" s="77" t="s">
        <v>4275</v>
      </c>
    </row>
    <row r="1290" spans="10:12">
      <c r="J1290" s="77" t="str">
        <f t="shared" si="32"/>
        <v>14017BằngMạc</v>
      </c>
      <c r="K1290" s="77" t="s">
        <v>4276</v>
      </c>
      <c r="L1290" s="77" t="s">
        <v>4277</v>
      </c>
    </row>
    <row r="1291" spans="10:12">
      <c r="J1291" s="77" t="str">
        <f t="shared" si="32"/>
        <v>14017GiaLộc</v>
      </c>
      <c r="K1291" s="77" t="s">
        <v>4278</v>
      </c>
      <c r="L1291" s="77" t="s">
        <v>4279</v>
      </c>
    </row>
    <row r="1292" spans="10:12">
      <c r="J1292" s="77" t="str">
        <f t="shared" si="32"/>
        <v>14017ThượngCường</v>
      </c>
      <c r="K1292" s="77" t="s">
        <v>4280</v>
      </c>
      <c r="L1292" s="77" t="s">
        <v>4281</v>
      </c>
    </row>
    <row r="1293" spans="10:12">
      <c r="J1293" s="77" t="str">
        <f t="shared" si="32"/>
        <v>14017HòaBình</v>
      </c>
      <c r="K1293" s="77" t="s">
        <v>4282</v>
      </c>
      <c r="L1293" s="77" t="s">
        <v>2331</v>
      </c>
    </row>
    <row r="1294" spans="10:12">
      <c r="J1294" s="77" t="str">
        <f t="shared" si="32"/>
        <v>14017VạnLinh</v>
      </c>
      <c r="K1294" s="77" t="s">
        <v>4283</v>
      </c>
      <c r="L1294" s="77" t="s">
        <v>4284</v>
      </c>
    </row>
    <row r="1295" spans="10:12">
      <c r="J1295" s="77" t="str">
        <f t="shared" si="32"/>
        <v>14017YTịch</v>
      </c>
      <c r="K1295" s="77" t="s">
        <v>4285</v>
      </c>
      <c r="L1295" s="77" t="s">
        <v>4286</v>
      </c>
    </row>
    <row r="1296" spans="10:12">
      <c r="J1296" s="77" t="str">
        <f t="shared" si="32"/>
        <v>14017QuangLang</v>
      </c>
      <c r="K1296" s="77" t="s">
        <v>4287</v>
      </c>
      <c r="L1296" s="77" t="s">
        <v>4288</v>
      </c>
    </row>
    <row r="1297" spans="10:12">
      <c r="J1297" s="77" t="str">
        <f t="shared" si="32"/>
        <v>14017ChiLăng</v>
      </c>
      <c r="K1297" s="77" t="s">
        <v>4289</v>
      </c>
      <c r="L1297" s="77" t="s">
        <v>4011</v>
      </c>
    </row>
    <row r="1298" spans="10:12">
      <c r="J1298" s="77" t="str">
        <f t="shared" si="32"/>
        <v>14017MaiSao</v>
      </c>
      <c r="K1298" s="77" t="s">
        <v>4290</v>
      </c>
      <c r="L1298" s="77" t="s">
        <v>4291</v>
      </c>
    </row>
    <row r="1299" spans="10:12">
      <c r="J1299" s="77" t="str">
        <f t="shared" si="32"/>
        <v>14017NhânLý</v>
      </c>
      <c r="K1299" s="77" t="s">
        <v>4292</v>
      </c>
      <c r="L1299" s="77" t="s">
        <v>3021</v>
      </c>
    </row>
    <row r="1300" spans="10:12">
      <c r="J1300" s="77" t="str">
        <f t="shared" si="32"/>
        <v>14017BắcThủy</v>
      </c>
      <c r="K1300" s="77" t="s">
        <v>4293</v>
      </c>
      <c r="L1300" s="77" t="s">
        <v>4294</v>
      </c>
    </row>
    <row r="1301" spans="10:12">
      <c r="J1301" s="77" t="str">
        <f t="shared" si="32"/>
        <v>14017VânThủy</v>
      </c>
      <c r="K1301" s="77" t="s">
        <v>4295</v>
      </c>
      <c r="L1301" s="77" t="s">
        <v>4296</v>
      </c>
    </row>
    <row r="1302" spans="10:12">
      <c r="J1302" s="77" t="str">
        <f t="shared" si="32"/>
        <v>14017VânAn</v>
      </c>
      <c r="K1302" s="77" t="s">
        <v>4297</v>
      </c>
      <c r="L1302" s="77" t="s">
        <v>3667</v>
      </c>
    </row>
    <row r="1303" spans="10:12">
      <c r="J1303" s="77" t="str">
        <f t="shared" si="32"/>
        <v>14017ChiếnThắng</v>
      </c>
      <c r="K1303" s="77" t="s">
        <v>4298</v>
      </c>
      <c r="L1303" s="77" t="s">
        <v>4100</v>
      </c>
    </row>
    <row r="1304" spans="10:12">
      <c r="J1304" s="77" t="str">
        <f t="shared" si="32"/>
        <v>14017LiênSơn</v>
      </c>
      <c r="K1304" s="77" t="s">
        <v>4299</v>
      </c>
      <c r="L1304" s="77" t="s">
        <v>4300</v>
      </c>
    </row>
    <row r="1305" spans="10:12">
      <c r="J1305" s="77" t="str">
        <f t="shared" si="32"/>
        <v>14017LâmSơn</v>
      </c>
      <c r="K1305" s="77" t="s">
        <v>4301</v>
      </c>
      <c r="L1305" s="77" t="s">
        <v>4302</v>
      </c>
    </row>
    <row r="1306" spans="10:12">
      <c r="J1306" s="77" t="str">
        <f t="shared" si="32"/>
        <v>14017QuanSơn</v>
      </c>
      <c r="K1306" s="77" t="s">
        <v>4303</v>
      </c>
      <c r="L1306" s="77" t="s">
        <v>4304</v>
      </c>
    </row>
    <row r="1307" spans="10:12">
      <c r="J1307" s="77" t="str">
        <f t="shared" si="32"/>
        <v>14017HữuKiên</v>
      </c>
      <c r="K1307" s="77" t="s">
        <v>4305</v>
      </c>
      <c r="L1307" s="77" t="s">
        <v>4306</v>
      </c>
    </row>
    <row r="1308" spans="10:12">
      <c r="J1308" s="77" t="str">
        <f t="shared" si="32"/>
        <v>14019ĐìnhLập</v>
      </c>
      <c r="K1308" s="77" t="s">
        <v>4307</v>
      </c>
      <c r="L1308" s="77" t="s">
        <v>4308</v>
      </c>
    </row>
    <row r="1309" spans="10:12">
      <c r="J1309" s="77" t="str">
        <f t="shared" si="32"/>
        <v>14019NTTháiBình</v>
      </c>
      <c r="K1309" s="77" t="s">
        <v>4309</v>
      </c>
      <c r="L1309" s="77" t="s">
        <v>4310</v>
      </c>
    </row>
    <row r="1310" spans="10:12">
      <c r="J1310" s="77" t="str">
        <f t="shared" si="32"/>
        <v>14019BínhXá</v>
      </c>
      <c r="K1310" s="77" t="s">
        <v>4311</v>
      </c>
      <c r="L1310" s="77" t="s">
        <v>4312</v>
      </c>
    </row>
    <row r="1311" spans="10:12">
      <c r="J1311" s="77" t="str">
        <f t="shared" si="32"/>
        <v>14019BắcXa</v>
      </c>
      <c r="K1311" s="77" t="s">
        <v>4313</v>
      </c>
      <c r="L1311" s="77" t="s">
        <v>4314</v>
      </c>
    </row>
    <row r="1312" spans="10:12">
      <c r="J1312" s="77" t="str">
        <f t="shared" si="32"/>
        <v>14019KiênMộc</v>
      </c>
      <c r="K1312" s="77" t="s">
        <v>4315</v>
      </c>
      <c r="L1312" s="77" t="s">
        <v>4316</v>
      </c>
    </row>
    <row r="1313" spans="10:12">
      <c r="J1313" s="77" t="str">
        <f t="shared" si="32"/>
        <v>14019ĐìnhLập</v>
      </c>
      <c r="K1313" s="77" t="s">
        <v>4317</v>
      </c>
      <c r="L1313" s="77" t="s">
        <v>4318</v>
      </c>
    </row>
    <row r="1314" spans="10:12">
      <c r="J1314" s="77" t="str">
        <f t="shared" si="32"/>
        <v>14019CườngLợi</v>
      </c>
      <c r="K1314" s="77" t="s">
        <v>4319</v>
      </c>
      <c r="L1314" s="77" t="s">
        <v>4320</v>
      </c>
    </row>
    <row r="1315" spans="10:12">
      <c r="J1315" s="77" t="str">
        <f t="shared" si="32"/>
        <v>14019TháiBình</v>
      </c>
      <c r="K1315" s="77" t="s">
        <v>4321</v>
      </c>
      <c r="L1315" s="77" t="s">
        <v>3170</v>
      </c>
    </row>
    <row r="1316" spans="10:12">
      <c r="J1316" s="77" t="str">
        <f t="shared" si="32"/>
        <v>14019LâmCa</v>
      </c>
      <c r="K1316" s="77" t="s">
        <v>4322</v>
      </c>
      <c r="L1316" s="77" t="s">
        <v>4323</v>
      </c>
    </row>
    <row r="1317" spans="10:12">
      <c r="J1317" s="77" t="str">
        <f t="shared" si="32"/>
        <v>14019ChâuSơn</v>
      </c>
      <c r="K1317" s="77" t="s">
        <v>4324</v>
      </c>
      <c r="L1317" s="77" t="s">
        <v>1598</v>
      </c>
    </row>
    <row r="1318" spans="10:12">
      <c r="J1318" s="77" t="str">
        <f t="shared" si="32"/>
        <v>14019ĐồngThắng</v>
      </c>
      <c r="K1318" s="77" t="s">
        <v>4325</v>
      </c>
      <c r="L1318" s="77" t="s">
        <v>4326</v>
      </c>
    </row>
    <row r="1319" spans="10:12">
      <c r="J1319" s="77" t="str">
        <f t="shared" si="32"/>
        <v>14019BắcLãng</v>
      </c>
      <c r="K1319" s="77" t="s">
        <v>4327</v>
      </c>
      <c r="L1319" s="77" t="s">
        <v>4328</v>
      </c>
    </row>
    <row r="1320" spans="10:12">
      <c r="J1320" s="77" t="str">
        <f t="shared" si="32"/>
        <v>14021HữuLũng</v>
      </c>
      <c r="K1320" s="77" t="s">
        <v>4329</v>
      </c>
      <c r="L1320" s="77" t="s">
        <v>4330</v>
      </c>
    </row>
    <row r="1321" spans="10:12">
      <c r="J1321" s="77" t="str">
        <f t="shared" si="32"/>
        <v>14021QuyếtThắng</v>
      </c>
      <c r="K1321" s="77" t="s">
        <v>4331</v>
      </c>
      <c r="L1321" s="77" t="s">
        <v>3209</v>
      </c>
    </row>
    <row r="1322" spans="10:12">
      <c r="J1322" s="77" t="str">
        <f t="shared" si="32"/>
        <v>14021YênBình</v>
      </c>
      <c r="K1322" s="77" t="s">
        <v>4332</v>
      </c>
      <c r="L1322" s="77" t="s">
        <v>1926</v>
      </c>
    </row>
    <row r="1323" spans="10:12">
      <c r="J1323" s="77" t="str">
        <f t="shared" si="32"/>
        <v>14021HòaBình</v>
      </c>
      <c r="K1323" s="77" t="s">
        <v>4333</v>
      </c>
      <c r="L1323" s="77" t="s">
        <v>2331</v>
      </c>
    </row>
    <row r="1324" spans="10:12">
      <c r="J1324" s="77" t="str">
        <f t="shared" si="32"/>
        <v>14021HữuLiên</v>
      </c>
      <c r="K1324" s="77" t="s">
        <v>4334</v>
      </c>
      <c r="L1324" s="77" t="s">
        <v>4335</v>
      </c>
    </row>
    <row r="1325" spans="10:12">
      <c r="J1325" s="77" t="str">
        <f t="shared" si="32"/>
        <v>14021YênThịnh</v>
      </c>
      <c r="K1325" s="77" t="s">
        <v>4336</v>
      </c>
      <c r="L1325" s="77" t="s">
        <v>4337</v>
      </c>
    </row>
    <row r="1326" spans="10:12">
      <c r="J1326" s="77" t="str">
        <f t="shared" si="32"/>
        <v>14021YênVượng</v>
      </c>
      <c r="K1326" s="77" t="s">
        <v>4338</v>
      </c>
      <c r="L1326" s="77" t="s">
        <v>4339</v>
      </c>
    </row>
    <row r="1327" spans="10:12">
      <c r="J1327" s="77" t="str">
        <f t="shared" si="32"/>
        <v>14021YênSơn</v>
      </c>
      <c r="K1327" s="77" t="s">
        <v>4340</v>
      </c>
      <c r="L1327" s="77" t="s">
        <v>2076</v>
      </c>
    </row>
    <row r="1328" spans="10:12">
      <c r="J1328" s="77" t="str">
        <f t="shared" si="32"/>
        <v>14021ThiệnKỵ</v>
      </c>
      <c r="K1328" s="77" t="s">
        <v>4341</v>
      </c>
      <c r="L1328" s="77" t="s">
        <v>4342</v>
      </c>
    </row>
    <row r="1329" spans="10:12">
      <c r="J1329" s="77" t="str">
        <f t="shared" si="32"/>
        <v>14021TânLập</v>
      </c>
      <c r="K1329" s="77" t="s">
        <v>4343</v>
      </c>
      <c r="L1329" s="77" t="s">
        <v>1834</v>
      </c>
    </row>
    <row r="1330" spans="10:12">
      <c r="J1330" s="77" t="str">
        <f t="shared" si="32"/>
        <v>14021MinhTiến</v>
      </c>
      <c r="K1330" s="77" t="s">
        <v>4344</v>
      </c>
      <c r="L1330" s="77" t="s">
        <v>4345</v>
      </c>
    </row>
    <row r="1331" spans="10:12">
      <c r="J1331" s="77" t="str">
        <f t="shared" si="32"/>
        <v>14021ThanhSơn</v>
      </c>
      <c r="K1331" s="77" t="s">
        <v>4346</v>
      </c>
      <c r="L1331" s="77" t="s">
        <v>4347</v>
      </c>
    </row>
    <row r="1332" spans="10:12">
      <c r="J1332" s="77" t="str">
        <f t="shared" si="32"/>
        <v>14021VânNham</v>
      </c>
      <c r="K1332" s="77" t="s">
        <v>4348</v>
      </c>
      <c r="L1332" s="77" t="s">
        <v>4349</v>
      </c>
    </row>
    <row r="1333" spans="10:12">
      <c r="J1333" s="77" t="str">
        <f t="shared" si="32"/>
        <v>14021ĐồngTiến</v>
      </c>
      <c r="K1333" s="77" t="s">
        <v>4350</v>
      </c>
      <c r="L1333" s="77" t="s">
        <v>2536</v>
      </c>
    </row>
    <row r="1334" spans="10:12">
      <c r="J1334" s="77" t="str">
        <f t="shared" si="32"/>
        <v>14021ĐôLương</v>
      </c>
      <c r="K1334" s="77" t="s">
        <v>4351</v>
      </c>
      <c r="L1334" s="77" t="s">
        <v>4352</v>
      </c>
    </row>
    <row r="1335" spans="10:12">
      <c r="J1335" s="77" t="str">
        <f t="shared" si="32"/>
        <v>14021NhậtTiến</v>
      </c>
      <c r="K1335" s="77" t="s">
        <v>4353</v>
      </c>
      <c r="L1335" s="77" t="s">
        <v>4354</v>
      </c>
    </row>
    <row r="1336" spans="10:12">
      <c r="J1336" s="77" t="str">
        <f t="shared" si="32"/>
        <v>14021ĐồngTân</v>
      </c>
      <c r="K1336" s="77" t="s">
        <v>4355</v>
      </c>
      <c r="L1336" s="77" t="s">
        <v>2620</v>
      </c>
    </row>
    <row r="1337" spans="10:12">
      <c r="J1337" s="77" t="str">
        <f t="shared" si="32"/>
        <v>14021CaiKinh</v>
      </c>
      <c r="K1337" s="77" t="s">
        <v>4356</v>
      </c>
      <c r="L1337" s="77" t="s">
        <v>4357</v>
      </c>
    </row>
    <row r="1338" spans="10:12">
      <c r="J1338" s="77" t="str">
        <f t="shared" si="32"/>
        <v>14021HòaLạc</v>
      </c>
      <c r="K1338" s="77" t="s">
        <v>4358</v>
      </c>
      <c r="L1338" s="77" t="s">
        <v>4359</v>
      </c>
    </row>
    <row r="1339" spans="10:12">
      <c r="J1339" s="77" t="str">
        <f t="shared" si="32"/>
        <v>14021MinhSơn</v>
      </c>
      <c r="K1339" s="77" t="s">
        <v>4360</v>
      </c>
      <c r="L1339" s="77" t="s">
        <v>3393</v>
      </c>
    </row>
    <row r="1340" spans="10:12">
      <c r="J1340" s="77" t="str">
        <f t="shared" si="32"/>
        <v>14021SơnHà</v>
      </c>
      <c r="K1340" s="77" t="s">
        <v>4361</v>
      </c>
      <c r="L1340" s="77" t="s">
        <v>2687</v>
      </c>
    </row>
    <row r="1341" spans="10:12">
      <c r="J1341" s="77" t="str">
        <f t="shared" si="32"/>
        <v>14021MinhHòa</v>
      </c>
      <c r="K1341" s="77" t="s">
        <v>4362</v>
      </c>
      <c r="L1341" s="77" t="s">
        <v>4363</v>
      </c>
    </row>
    <row r="1342" spans="10:12">
      <c r="J1342" s="77" t="str">
        <f t="shared" si="32"/>
        <v>14021HòaSơn</v>
      </c>
      <c r="K1342" s="77" t="s">
        <v>4364</v>
      </c>
      <c r="L1342" s="77" t="s">
        <v>4365</v>
      </c>
    </row>
    <row r="1343" spans="10:12">
      <c r="J1343" s="77" t="str">
        <f t="shared" si="32"/>
        <v>14021TânThành</v>
      </c>
      <c r="K1343" s="77" t="s">
        <v>4366</v>
      </c>
      <c r="L1343" s="77" t="s">
        <v>3071</v>
      </c>
    </row>
    <row r="1344" spans="10:12">
      <c r="J1344" s="77" t="str">
        <f t="shared" si="32"/>
        <v>14021HồSơn</v>
      </c>
      <c r="K1344" s="77" t="s">
        <v>4367</v>
      </c>
      <c r="L1344" s="77" t="s">
        <v>4368</v>
      </c>
    </row>
    <row r="1345" spans="10:12">
      <c r="J1345" s="77" t="str">
        <f t="shared" si="32"/>
        <v>14021HòaThắng</v>
      </c>
      <c r="K1345" s="77" t="s">
        <v>4369</v>
      </c>
      <c r="L1345" s="77" t="s">
        <v>4370</v>
      </c>
    </row>
    <row r="1346" spans="10:12">
      <c r="J1346" s="77" t="str">
        <f t="shared" ref="J1346:J1409" si="33">SUBSTITUTE(LEFT(K1346,5)&amp;MID(L1346,IF(ISERROR(SEARCH("Thị trấn",L1346)),IF(ISERROR(SEARCH("Phường",L1346)),4,8),10),100)," ","")</f>
        <v>15001ĐứcXuân</v>
      </c>
      <c r="K1346" s="77" t="s">
        <v>4371</v>
      </c>
      <c r="L1346" s="77" t="s">
        <v>4372</v>
      </c>
    </row>
    <row r="1347" spans="10:12">
      <c r="J1347" s="77" t="str">
        <f t="shared" si="33"/>
        <v>15001NguyễnThịMinhKhai</v>
      </c>
      <c r="K1347" s="77" t="s">
        <v>4373</v>
      </c>
      <c r="L1347" s="77" t="s">
        <v>4374</v>
      </c>
    </row>
    <row r="1348" spans="10:12">
      <c r="J1348" s="77" t="str">
        <f t="shared" si="33"/>
        <v>15001SôngCầu</v>
      </c>
      <c r="K1348" s="77" t="s">
        <v>4375</v>
      </c>
      <c r="L1348" s="77" t="s">
        <v>4376</v>
      </c>
    </row>
    <row r="1349" spans="10:12">
      <c r="J1349" s="77" t="str">
        <f t="shared" si="33"/>
        <v>15001PhùngChíKiên</v>
      </c>
      <c r="K1349" s="77" t="s">
        <v>4377</v>
      </c>
      <c r="L1349" s="77" t="s">
        <v>4378</v>
      </c>
    </row>
    <row r="1350" spans="10:12">
      <c r="J1350" s="77" t="str">
        <f t="shared" si="33"/>
        <v>15001HuyềnTụng</v>
      </c>
      <c r="K1350" s="77" t="s">
        <v>4379</v>
      </c>
      <c r="L1350" s="77" t="s">
        <v>4380</v>
      </c>
    </row>
    <row r="1351" spans="10:12">
      <c r="J1351" s="77" t="str">
        <f t="shared" si="33"/>
        <v>15001NôngThượng</v>
      </c>
      <c r="K1351" s="77" t="s">
        <v>4381</v>
      </c>
      <c r="L1351" s="77" t="s">
        <v>4382</v>
      </c>
    </row>
    <row r="1352" spans="10:12">
      <c r="J1352" s="77" t="str">
        <f t="shared" si="33"/>
        <v>15001XuấtHóa</v>
      </c>
      <c r="K1352" s="77" t="s">
        <v>4383</v>
      </c>
      <c r="L1352" s="77" t="s">
        <v>4384</v>
      </c>
    </row>
    <row r="1353" spans="10:12">
      <c r="J1353" s="77" t="str">
        <f t="shared" si="33"/>
        <v>15001DươngQuang</v>
      </c>
      <c r="K1353" s="77" t="s">
        <v>4385</v>
      </c>
      <c r="L1353" s="77" t="s">
        <v>1147</v>
      </c>
    </row>
    <row r="1354" spans="10:12">
      <c r="J1354" s="77" t="str">
        <f t="shared" si="33"/>
        <v>15003ChợRã</v>
      </c>
      <c r="K1354" s="77" t="s">
        <v>4386</v>
      </c>
      <c r="L1354" s="77" t="s">
        <v>4387</v>
      </c>
    </row>
    <row r="1355" spans="10:12">
      <c r="J1355" s="77" t="str">
        <f t="shared" si="33"/>
        <v>15003BànhTrạch</v>
      </c>
      <c r="K1355" s="77" t="s">
        <v>4388</v>
      </c>
      <c r="L1355" s="77" t="s">
        <v>4389</v>
      </c>
    </row>
    <row r="1356" spans="10:12">
      <c r="J1356" s="77" t="str">
        <f t="shared" si="33"/>
        <v>15003PhúcLộc</v>
      </c>
      <c r="K1356" s="77" t="s">
        <v>4390</v>
      </c>
      <c r="L1356" s="77" t="s">
        <v>4391</v>
      </c>
    </row>
    <row r="1357" spans="10:12">
      <c r="J1357" s="77" t="str">
        <f t="shared" si="33"/>
        <v>15003CaoThượng</v>
      </c>
      <c r="K1357" s="77" t="s">
        <v>4392</v>
      </c>
      <c r="L1357" s="77" t="s">
        <v>4393</v>
      </c>
    </row>
    <row r="1358" spans="10:12">
      <c r="J1358" s="77" t="str">
        <f t="shared" si="33"/>
        <v>15003CaoTrĩ</v>
      </c>
      <c r="K1358" s="77" t="s">
        <v>4394</v>
      </c>
      <c r="L1358" s="77" t="s">
        <v>4395</v>
      </c>
    </row>
    <row r="1359" spans="10:12">
      <c r="J1359" s="77" t="str">
        <f t="shared" si="33"/>
        <v>15003HàHiệu</v>
      </c>
      <c r="K1359" s="77" t="s">
        <v>4396</v>
      </c>
      <c r="L1359" s="77" t="s">
        <v>4397</v>
      </c>
    </row>
    <row r="1360" spans="10:12">
      <c r="J1360" s="77" t="str">
        <f t="shared" si="33"/>
        <v>15003ĐồngPhúc</v>
      </c>
      <c r="K1360" s="77" t="s">
        <v>4398</v>
      </c>
      <c r="L1360" s="77" t="s">
        <v>4399</v>
      </c>
    </row>
    <row r="1361" spans="10:12">
      <c r="J1361" s="77" t="str">
        <f t="shared" si="33"/>
        <v>15003HoàngTrĩ</v>
      </c>
      <c r="K1361" s="77" t="s">
        <v>4400</v>
      </c>
      <c r="L1361" s="77" t="s">
        <v>4401</v>
      </c>
    </row>
    <row r="1362" spans="10:12">
      <c r="J1362" s="77" t="str">
        <f t="shared" si="33"/>
        <v>15003MỹPhương</v>
      </c>
      <c r="K1362" s="77" t="s">
        <v>4402</v>
      </c>
      <c r="L1362" s="77" t="s">
        <v>4403</v>
      </c>
    </row>
    <row r="1363" spans="10:12">
      <c r="J1363" s="77" t="str">
        <f t="shared" si="33"/>
        <v>15003QuảngKhê</v>
      </c>
      <c r="K1363" s="77" t="s">
        <v>4404</v>
      </c>
      <c r="L1363" s="77" t="s">
        <v>4405</v>
      </c>
    </row>
    <row r="1364" spans="10:12">
      <c r="J1364" s="77" t="str">
        <f t="shared" si="33"/>
        <v>15003ChuHương</v>
      </c>
      <c r="K1364" s="77" t="s">
        <v>4406</v>
      </c>
      <c r="L1364" s="77" t="s">
        <v>4407</v>
      </c>
    </row>
    <row r="1365" spans="10:12">
      <c r="J1365" s="77" t="str">
        <f t="shared" si="33"/>
        <v>15003YếnDương</v>
      </c>
      <c r="K1365" s="77" t="s">
        <v>4408</v>
      </c>
      <c r="L1365" s="77" t="s">
        <v>4409</v>
      </c>
    </row>
    <row r="1366" spans="10:12">
      <c r="J1366" s="77" t="str">
        <f t="shared" si="33"/>
        <v>15003ĐịaLinh</v>
      </c>
      <c r="K1366" s="77" t="s">
        <v>4410</v>
      </c>
      <c r="L1366" s="77" t="s">
        <v>4411</v>
      </c>
    </row>
    <row r="1367" spans="10:12">
      <c r="J1367" s="77" t="str">
        <f t="shared" si="33"/>
        <v>15003NamMẫu</v>
      </c>
      <c r="K1367" s="77" t="s">
        <v>4412</v>
      </c>
      <c r="L1367" s="77" t="s">
        <v>4413</v>
      </c>
    </row>
    <row r="1368" spans="10:12">
      <c r="J1368" s="77" t="str">
        <f t="shared" si="33"/>
        <v>15003KhangNinh</v>
      </c>
      <c r="K1368" s="77" t="s">
        <v>4414</v>
      </c>
      <c r="L1368" s="77" t="s">
        <v>4415</v>
      </c>
    </row>
    <row r="1369" spans="10:12">
      <c r="J1369" s="77" t="str">
        <f t="shared" si="33"/>
        <v>15003ThượngGiáo</v>
      </c>
      <c r="K1369" s="77" t="s">
        <v>4416</v>
      </c>
      <c r="L1369" s="77" t="s">
        <v>4417</v>
      </c>
    </row>
    <row r="1370" spans="10:12">
      <c r="J1370" s="77" t="str">
        <f t="shared" si="33"/>
        <v>15005NàPhặc</v>
      </c>
      <c r="K1370" s="77" t="s">
        <v>4418</v>
      </c>
      <c r="L1370" s="77" t="s">
        <v>4419</v>
      </c>
    </row>
    <row r="1371" spans="10:12">
      <c r="J1371" s="77" t="str">
        <f t="shared" si="33"/>
        <v>15005VânTùng</v>
      </c>
      <c r="K1371" s="77" t="s">
        <v>4420</v>
      </c>
      <c r="L1371" s="77" t="s">
        <v>4421</v>
      </c>
    </row>
    <row r="1372" spans="10:12">
      <c r="J1372" s="77" t="str">
        <f t="shared" si="33"/>
        <v>15005ĐứcVân</v>
      </c>
      <c r="K1372" s="77" t="s">
        <v>4422</v>
      </c>
      <c r="L1372" s="77" t="s">
        <v>4423</v>
      </c>
    </row>
    <row r="1373" spans="10:12">
      <c r="J1373" s="77" t="str">
        <f t="shared" si="33"/>
        <v>15005BằngVân</v>
      </c>
      <c r="K1373" s="77" t="s">
        <v>4424</v>
      </c>
      <c r="L1373" s="77" t="s">
        <v>4425</v>
      </c>
    </row>
    <row r="1374" spans="10:12">
      <c r="J1374" s="77" t="str">
        <f t="shared" si="33"/>
        <v>15005ThượngÂn</v>
      </c>
      <c r="K1374" s="77" t="s">
        <v>4426</v>
      </c>
      <c r="L1374" s="77" t="s">
        <v>4427</v>
      </c>
    </row>
    <row r="1375" spans="10:12">
      <c r="J1375" s="77" t="str">
        <f t="shared" si="33"/>
        <v>15005CốcĐán</v>
      </c>
      <c r="K1375" s="77" t="s">
        <v>4428</v>
      </c>
      <c r="L1375" s="77" t="s">
        <v>4429</v>
      </c>
    </row>
    <row r="1376" spans="10:12">
      <c r="J1376" s="77" t="str">
        <f t="shared" si="33"/>
        <v>15005TrungHòa</v>
      </c>
      <c r="K1376" s="77" t="s">
        <v>4430</v>
      </c>
      <c r="L1376" s="77" t="s">
        <v>2143</v>
      </c>
    </row>
    <row r="1377" spans="10:12">
      <c r="J1377" s="77" t="str">
        <f t="shared" si="33"/>
        <v>15005ThượngQuan</v>
      </c>
      <c r="K1377" s="77" t="s">
        <v>4431</v>
      </c>
      <c r="L1377" s="77" t="s">
        <v>4432</v>
      </c>
    </row>
    <row r="1378" spans="10:12">
      <c r="J1378" s="77" t="str">
        <f t="shared" si="33"/>
        <v>15005ThuầnMang</v>
      </c>
      <c r="K1378" s="77" t="s">
        <v>4433</v>
      </c>
      <c r="L1378" s="77" t="s">
        <v>4434</v>
      </c>
    </row>
    <row r="1379" spans="10:12">
      <c r="J1379" s="77" t="str">
        <f t="shared" si="33"/>
        <v>15005HươngNê</v>
      </c>
      <c r="K1379" s="77" t="s">
        <v>4435</v>
      </c>
      <c r="L1379" s="77" t="s">
        <v>4436</v>
      </c>
    </row>
    <row r="1380" spans="10:12">
      <c r="J1380" s="77" t="str">
        <f t="shared" si="33"/>
        <v>15005LãngNgâm</v>
      </c>
      <c r="K1380" s="77" t="s">
        <v>4437</v>
      </c>
      <c r="L1380" s="77" t="s">
        <v>4438</v>
      </c>
    </row>
    <row r="1381" spans="10:12">
      <c r="J1381" s="77" t="str">
        <f t="shared" si="33"/>
        <v>15007BằngLũng</v>
      </c>
      <c r="K1381" s="77" t="s">
        <v>4439</v>
      </c>
      <c r="L1381" s="77" t="s">
        <v>4440</v>
      </c>
    </row>
    <row r="1382" spans="10:12">
      <c r="J1382" s="77" t="str">
        <f t="shared" si="33"/>
        <v>15007XuânLạc</v>
      </c>
      <c r="K1382" s="77" t="s">
        <v>4441</v>
      </c>
      <c r="L1382" s="77" t="s">
        <v>4442</v>
      </c>
    </row>
    <row r="1383" spans="10:12">
      <c r="J1383" s="77" t="str">
        <f t="shared" si="33"/>
        <v>15007NamCường</v>
      </c>
      <c r="K1383" s="77" t="s">
        <v>4443</v>
      </c>
      <c r="L1383" s="77" t="s">
        <v>4444</v>
      </c>
    </row>
    <row r="1384" spans="10:12">
      <c r="J1384" s="77" t="str">
        <f t="shared" si="33"/>
        <v>15007ĐồngLạc</v>
      </c>
      <c r="K1384" s="77" t="s">
        <v>4445</v>
      </c>
      <c r="L1384" s="77" t="s">
        <v>2213</v>
      </c>
    </row>
    <row r="1385" spans="10:12">
      <c r="J1385" s="77" t="str">
        <f t="shared" si="33"/>
        <v>15007BảnThi</v>
      </c>
      <c r="K1385" s="77" t="s">
        <v>4446</v>
      </c>
      <c r="L1385" s="77" t="s">
        <v>4447</v>
      </c>
    </row>
    <row r="1386" spans="10:12">
      <c r="J1386" s="77" t="str">
        <f t="shared" si="33"/>
        <v>15007TânLập</v>
      </c>
      <c r="K1386" s="77" t="s">
        <v>4448</v>
      </c>
      <c r="L1386" s="77" t="s">
        <v>1834</v>
      </c>
    </row>
    <row r="1387" spans="10:12">
      <c r="J1387" s="77" t="str">
        <f t="shared" si="33"/>
        <v>15007QuảngBạch</v>
      </c>
      <c r="K1387" s="77" t="s">
        <v>4449</v>
      </c>
      <c r="L1387" s="77" t="s">
        <v>4450</v>
      </c>
    </row>
    <row r="1388" spans="10:12">
      <c r="J1388" s="77" t="str">
        <f t="shared" si="33"/>
        <v>15007BằngPhúc</v>
      </c>
      <c r="K1388" s="77" t="s">
        <v>4451</v>
      </c>
      <c r="L1388" s="77" t="s">
        <v>4452</v>
      </c>
    </row>
    <row r="1389" spans="10:12">
      <c r="J1389" s="77" t="str">
        <f t="shared" si="33"/>
        <v>15007NgọcPhái</v>
      </c>
      <c r="K1389" s="77" t="s">
        <v>4453</v>
      </c>
      <c r="L1389" s="77" t="s">
        <v>4454</v>
      </c>
    </row>
    <row r="1390" spans="10:12">
      <c r="J1390" s="77" t="str">
        <f t="shared" si="33"/>
        <v>15007YênThịnh</v>
      </c>
      <c r="K1390" s="77" t="s">
        <v>4455</v>
      </c>
      <c r="L1390" s="77" t="s">
        <v>4337</v>
      </c>
    </row>
    <row r="1391" spans="10:12">
      <c r="J1391" s="77" t="str">
        <f t="shared" si="33"/>
        <v>15007PhươngViên</v>
      </c>
      <c r="K1391" s="77" t="s">
        <v>4456</v>
      </c>
      <c r="L1391" s="77" t="s">
        <v>4457</v>
      </c>
    </row>
    <row r="1392" spans="10:12">
      <c r="J1392" s="77" t="str">
        <f t="shared" si="33"/>
        <v>15007YênThượng</v>
      </c>
      <c r="K1392" s="77" t="s">
        <v>4458</v>
      </c>
      <c r="L1392" s="77" t="s">
        <v>4459</v>
      </c>
    </row>
    <row r="1393" spans="10:12">
      <c r="J1393" s="77" t="str">
        <f t="shared" si="33"/>
        <v>15007RãBản</v>
      </c>
      <c r="K1393" s="77" t="s">
        <v>4460</v>
      </c>
      <c r="L1393" s="77" t="s">
        <v>4461</v>
      </c>
    </row>
    <row r="1394" spans="10:12">
      <c r="J1394" s="77" t="str">
        <f t="shared" si="33"/>
        <v>15007BằngLãng</v>
      </c>
      <c r="K1394" s="77" t="s">
        <v>4462</v>
      </c>
      <c r="L1394" s="77" t="s">
        <v>4463</v>
      </c>
    </row>
    <row r="1395" spans="10:12">
      <c r="J1395" s="77" t="str">
        <f t="shared" si="33"/>
        <v>15007LươngBằng</v>
      </c>
      <c r="K1395" s="77" t="s">
        <v>4464</v>
      </c>
      <c r="L1395" s="77" t="s">
        <v>4465</v>
      </c>
    </row>
    <row r="1396" spans="10:12">
      <c r="J1396" s="77" t="str">
        <f t="shared" si="33"/>
        <v>15007ĐôngViên</v>
      </c>
      <c r="K1396" s="77" t="s">
        <v>4466</v>
      </c>
      <c r="L1396" s="77" t="s">
        <v>4467</v>
      </c>
    </row>
    <row r="1397" spans="10:12">
      <c r="J1397" s="77" t="str">
        <f t="shared" si="33"/>
        <v>15007ĐạiXảo</v>
      </c>
      <c r="K1397" s="77" t="s">
        <v>4468</v>
      </c>
      <c r="L1397" s="77" t="s">
        <v>4469</v>
      </c>
    </row>
    <row r="1398" spans="10:12">
      <c r="J1398" s="77" t="str">
        <f t="shared" si="33"/>
        <v>15007PhongHuân</v>
      </c>
      <c r="K1398" s="77" t="s">
        <v>4470</v>
      </c>
      <c r="L1398" s="77" t="s">
        <v>4471</v>
      </c>
    </row>
    <row r="1399" spans="10:12">
      <c r="J1399" s="77" t="str">
        <f t="shared" si="33"/>
        <v>15007NghĩaTá</v>
      </c>
      <c r="K1399" s="77" t="s">
        <v>4472</v>
      </c>
      <c r="L1399" s="77" t="s">
        <v>4473</v>
      </c>
    </row>
    <row r="1400" spans="10:12">
      <c r="J1400" s="77" t="str">
        <f t="shared" si="33"/>
        <v>15007YênMỹ</v>
      </c>
      <c r="K1400" s="77" t="s">
        <v>4474</v>
      </c>
      <c r="L1400" s="77" t="s">
        <v>1239</v>
      </c>
    </row>
    <row r="1401" spans="10:12">
      <c r="J1401" s="77" t="str">
        <f t="shared" si="33"/>
        <v>15007YênNhuận</v>
      </c>
      <c r="K1401" s="77" t="s">
        <v>4475</v>
      </c>
      <c r="L1401" s="77" t="s">
        <v>4476</v>
      </c>
    </row>
    <row r="1402" spans="10:12">
      <c r="J1402" s="77" t="str">
        <f t="shared" si="33"/>
        <v>15007BìnhTrung</v>
      </c>
      <c r="K1402" s="77" t="s">
        <v>4477</v>
      </c>
      <c r="L1402" s="77" t="s">
        <v>4186</v>
      </c>
    </row>
    <row r="1403" spans="10:12">
      <c r="J1403" s="77" t="str">
        <f t="shared" si="33"/>
        <v>15009YếnLạc</v>
      </c>
      <c r="K1403" s="77" t="s">
        <v>4478</v>
      </c>
      <c r="L1403" s="77" t="s">
        <v>4479</v>
      </c>
    </row>
    <row r="1404" spans="10:12">
      <c r="J1404" s="77" t="str">
        <f t="shared" si="33"/>
        <v>15009VũLoan</v>
      </c>
      <c r="K1404" s="77" t="s">
        <v>4480</v>
      </c>
      <c r="L1404" s="77" t="s">
        <v>4481</v>
      </c>
    </row>
    <row r="1405" spans="10:12">
      <c r="J1405" s="77" t="str">
        <f t="shared" si="33"/>
        <v>15009KimHỷ</v>
      </c>
      <c r="K1405" s="77" t="s">
        <v>4482</v>
      </c>
      <c r="L1405" s="77" t="s">
        <v>4483</v>
      </c>
    </row>
    <row r="1406" spans="10:12">
      <c r="J1406" s="77" t="str">
        <f t="shared" si="33"/>
        <v>15009VănHọc</v>
      </c>
      <c r="K1406" s="77" t="s">
        <v>4484</v>
      </c>
      <c r="L1406" s="77" t="s">
        <v>4485</v>
      </c>
    </row>
    <row r="1407" spans="10:12">
      <c r="J1407" s="77" t="str">
        <f t="shared" si="33"/>
        <v>15009CườngLợi</v>
      </c>
      <c r="K1407" s="77" t="s">
        <v>4486</v>
      </c>
      <c r="L1407" s="77" t="s">
        <v>4320</v>
      </c>
    </row>
    <row r="1408" spans="10:12">
      <c r="J1408" s="77" t="str">
        <f t="shared" si="33"/>
        <v>15009LươngThượng</v>
      </c>
      <c r="K1408" s="77" t="s">
        <v>4487</v>
      </c>
      <c r="L1408" s="77" t="s">
        <v>4488</v>
      </c>
    </row>
    <row r="1409" spans="10:12">
      <c r="J1409" s="77" t="str">
        <f t="shared" si="33"/>
        <v>15009LạngSan</v>
      </c>
      <c r="K1409" s="77" t="s">
        <v>4489</v>
      </c>
      <c r="L1409" s="77" t="s">
        <v>4490</v>
      </c>
    </row>
    <row r="1410" spans="10:12">
      <c r="J1410" s="77" t="str">
        <f t="shared" ref="J1410:J1473" si="34">SUBSTITUTE(LEFT(K1410,5)&amp;MID(L1410,IF(ISERROR(SEARCH("Thị trấn",L1410)),IF(ISERROR(SEARCH("Phường",L1410)),4,8),10),100)," ","")</f>
        <v>15009LươngHạ</v>
      </c>
      <c r="K1410" s="77" t="s">
        <v>4491</v>
      </c>
      <c r="L1410" s="77" t="s">
        <v>4492</v>
      </c>
    </row>
    <row r="1411" spans="10:12">
      <c r="J1411" s="77" t="str">
        <f t="shared" si="34"/>
        <v>15009ÂnTình</v>
      </c>
      <c r="K1411" s="77" t="s">
        <v>4493</v>
      </c>
      <c r="L1411" s="77" t="s">
        <v>4494</v>
      </c>
    </row>
    <row r="1412" spans="10:12">
      <c r="J1412" s="77" t="str">
        <f t="shared" si="34"/>
        <v>15009LươngThành</v>
      </c>
      <c r="K1412" s="77" t="s">
        <v>4495</v>
      </c>
      <c r="L1412" s="77" t="s">
        <v>4496</v>
      </c>
    </row>
    <row r="1413" spans="10:12">
      <c r="J1413" s="77" t="str">
        <f t="shared" si="34"/>
        <v>15009KimLư</v>
      </c>
      <c r="K1413" s="77" t="s">
        <v>4497</v>
      </c>
      <c r="L1413" s="77" t="s">
        <v>4498</v>
      </c>
    </row>
    <row r="1414" spans="10:12">
      <c r="J1414" s="77" t="str">
        <f t="shared" si="34"/>
        <v>15009LamSơn</v>
      </c>
      <c r="K1414" s="77" t="s">
        <v>4499</v>
      </c>
      <c r="L1414" s="77" t="s">
        <v>4500</v>
      </c>
    </row>
    <row r="1415" spans="10:12">
      <c r="J1415" s="77" t="str">
        <f t="shared" si="34"/>
        <v>15009VănMinh</v>
      </c>
      <c r="K1415" s="77" t="s">
        <v>4501</v>
      </c>
      <c r="L1415" s="77" t="s">
        <v>4502</v>
      </c>
    </row>
    <row r="1416" spans="10:12">
      <c r="J1416" s="77" t="str">
        <f t="shared" si="34"/>
        <v>15009CưLễ</v>
      </c>
      <c r="K1416" s="77" t="s">
        <v>4503</v>
      </c>
      <c r="L1416" s="77" t="s">
        <v>4504</v>
      </c>
    </row>
    <row r="1417" spans="10:12">
      <c r="J1417" s="77" t="str">
        <f t="shared" si="34"/>
        <v>15009CônMinh</v>
      </c>
      <c r="K1417" s="77" t="s">
        <v>4505</v>
      </c>
      <c r="L1417" s="77" t="s">
        <v>4506</v>
      </c>
    </row>
    <row r="1418" spans="10:12">
      <c r="J1418" s="77" t="str">
        <f t="shared" si="34"/>
        <v>15009HữuThác</v>
      </c>
      <c r="K1418" s="77" t="s">
        <v>4507</v>
      </c>
      <c r="L1418" s="77" t="s">
        <v>4508</v>
      </c>
    </row>
    <row r="1419" spans="10:12">
      <c r="J1419" s="77" t="str">
        <f t="shared" si="34"/>
        <v>15009QuangPhong</v>
      </c>
      <c r="K1419" s="77" t="s">
        <v>4509</v>
      </c>
      <c r="L1419" s="77" t="s">
        <v>4510</v>
      </c>
    </row>
    <row r="1420" spans="10:12">
      <c r="J1420" s="77" t="str">
        <f t="shared" si="34"/>
        <v>15009HảoNghĩa</v>
      </c>
      <c r="K1420" s="77" t="s">
        <v>4511</v>
      </c>
      <c r="L1420" s="77" t="s">
        <v>4512</v>
      </c>
    </row>
    <row r="1421" spans="10:12">
      <c r="J1421" s="77" t="str">
        <f t="shared" si="34"/>
        <v>15009DươngSơn</v>
      </c>
      <c r="K1421" s="77" t="s">
        <v>4513</v>
      </c>
      <c r="L1421" s="77" t="s">
        <v>4514</v>
      </c>
    </row>
    <row r="1422" spans="10:12">
      <c r="J1422" s="77" t="str">
        <f t="shared" si="34"/>
        <v>15009ĐổngXá</v>
      </c>
      <c r="K1422" s="77" t="s">
        <v>4515</v>
      </c>
      <c r="L1422" s="77" t="s">
        <v>4516</v>
      </c>
    </row>
    <row r="1423" spans="10:12">
      <c r="J1423" s="77" t="str">
        <f t="shared" si="34"/>
        <v>15009XuânDương</v>
      </c>
      <c r="K1423" s="77" t="s">
        <v>4517</v>
      </c>
      <c r="L1423" s="77" t="s">
        <v>2307</v>
      </c>
    </row>
    <row r="1424" spans="10:12">
      <c r="J1424" s="77" t="str">
        <f t="shared" si="34"/>
        <v>15009LiêmThủy</v>
      </c>
      <c r="K1424" s="77" t="s">
        <v>4518</v>
      </c>
      <c r="L1424" s="77" t="s">
        <v>4519</v>
      </c>
    </row>
    <row r="1425" spans="10:12">
      <c r="J1425" s="77" t="str">
        <f t="shared" si="34"/>
        <v>15011PhủThông</v>
      </c>
      <c r="K1425" s="77" t="s">
        <v>4520</v>
      </c>
      <c r="L1425" s="77" t="s">
        <v>4521</v>
      </c>
    </row>
    <row r="1426" spans="10:12">
      <c r="J1426" s="77" t="str">
        <f t="shared" si="34"/>
        <v>15011PhươngLinh</v>
      </c>
      <c r="K1426" s="77" t="s">
        <v>4522</v>
      </c>
      <c r="L1426" s="77" t="s">
        <v>4523</v>
      </c>
    </row>
    <row r="1427" spans="10:12">
      <c r="J1427" s="77" t="str">
        <f t="shared" si="34"/>
        <v>15011DươngPhong</v>
      </c>
      <c r="K1427" s="77" t="s">
        <v>4524</v>
      </c>
      <c r="L1427" s="77" t="s">
        <v>4525</v>
      </c>
    </row>
    <row r="1428" spans="10:12">
      <c r="J1428" s="77" t="str">
        <f t="shared" si="34"/>
        <v>15011ViHương</v>
      </c>
      <c r="K1428" s="77" t="s">
        <v>4526</v>
      </c>
      <c r="L1428" s="77" t="s">
        <v>4527</v>
      </c>
    </row>
    <row r="1429" spans="10:12">
      <c r="J1429" s="77" t="str">
        <f t="shared" si="34"/>
        <v>15011SĩBình</v>
      </c>
      <c r="K1429" s="77" t="s">
        <v>4528</v>
      </c>
      <c r="L1429" s="77" t="s">
        <v>4529</v>
      </c>
    </row>
    <row r="1430" spans="10:12">
      <c r="J1430" s="77" t="str">
        <f t="shared" si="34"/>
        <v>15011VũMuộn</v>
      </c>
      <c r="K1430" s="77" t="s">
        <v>4530</v>
      </c>
      <c r="L1430" s="77" t="s">
        <v>4531</v>
      </c>
    </row>
    <row r="1431" spans="10:12">
      <c r="J1431" s="77" t="str">
        <f t="shared" si="34"/>
        <v>15011TúTrĩ</v>
      </c>
      <c r="K1431" s="77" t="s">
        <v>4532</v>
      </c>
      <c r="L1431" s="77" t="s">
        <v>4533</v>
      </c>
    </row>
    <row r="1432" spans="10:12">
      <c r="J1432" s="77" t="str">
        <f t="shared" si="34"/>
        <v>15011TânTiến</v>
      </c>
      <c r="K1432" s="77" t="s">
        <v>4534</v>
      </c>
      <c r="L1432" s="77" t="s">
        <v>2154</v>
      </c>
    </row>
    <row r="1433" spans="10:12">
      <c r="J1433" s="77" t="str">
        <f t="shared" si="34"/>
        <v>15011LụcBình</v>
      </c>
      <c r="K1433" s="77" t="s">
        <v>4535</v>
      </c>
      <c r="L1433" s="77" t="s">
        <v>4536</v>
      </c>
    </row>
    <row r="1434" spans="10:12">
      <c r="J1434" s="77" t="str">
        <f t="shared" si="34"/>
        <v>15011ĐônPhong</v>
      </c>
      <c r="K1434" s="77" t="s">
        <v>4537</v>
      </c>
      <c r="L1434" s="77" t="s">
        <v>4538</v>
      </c>
    </row>
    <row r="1435" spans="10:12">
      <c r="J1435" s="77" t="str">
        <f t="shared" si="34"/>
        <v>15011QuânBình</v>
      </c>
      <c r="K1435" s="77" t="s">
        <v>4539</v>
      </c>
      <c r="L1435" s="77" t="s">
        <v>4540</v>
      </c>
    </row>
    <row r="1436" spans="10:12">
      <c r="J1436" s="77" t="str">
        <f t="shared" si="34"/>
        <v>15011NguyênPhúc</v>
      </c>
      <c r="K1436" s="77" t="s">
        <v>4541</v>
      </c>
      <c r="L1436" s="77" t="s">
        <v>4542</v>
      </c>
    </row>
    <row r="1437" spans="10:12">
      <c r="J1437" s="77" t="str">
        <f t="shared" si="34"/>
        <v>15011HàVị</v>
      </c>
      <c r="K1437" s="77" t="s">
        <v>4543</v>
      </c>
      <c r="L1437" s="77" t="s">
        <v>4544</v>
      </c>
    </row>
    <row r="1438" spans="10:12">
      <c r="J1438" s="77" t="str">
        <f t="shared" si="34"/>
        <v>15011CaoSơn</v>
      </c>
      <c r="K1438" s="77" t="s">
        <v>4545</v>
      </c>
      <c r="L1438" s="77" t="s">
        <v>4546</v>
      </c>
    </row>
    <row r="1439" spans="10:12">
      <c r="J1439" s="77" t="str">
        <f t="shared" si="34"/>
        <v>15011CẩmGiàng</v>
      </c>
      <c r="K1439" s="77" t="s">
        <v>4547</v>
      </c>
      <c r="L1439" s="77" t="s">
        <v>4548</v>
      </c>
    </row>
    <row r="1440" spans="10:12">
      <c r="J1440" s="77" t="str">
        <f t="shared" si="34"/>
        <v>15011MỹThanh</v>
      </c>
      <c r="K1440" s="77" t="s">
        <v>4549</v>
      </c>
      <c r="L1440" s="77" t="s">
        <v>4550</v>
      </c>
    </row>
    <row r="1441" spans="10:12">
      <c r="J1441" s="77" t="str">
        <f t="shared" si="34"/>
        <v>15011QuangThuận</v>
      </c>
      <c r="K1441" s="77" t="s">
        <v>4551</v>
      </c>
      <c r="L1441" s="77" t="s">
        <v>4552</v>
      </c>
    </row>
    <row r="1442" spans="10:12">
      <c r="J1442" s="77" t="str">
        <f t="shared" si="34"/>
        <v>15013ChợMới</v>
      </c>
      <c r="K1442" s="77" t="s">
        <v>4553</v>
      </c>
      <c r="L1442" s="77" t="s">
        <v>4554</v>
      </c>
    </row>
    <row r="1443" spans="10:12">
      <c r="J1443" s="77" t="str">
        <f t="shared" si="34"/>
        <v>15013TânSơn</v>
      </c>
      <c r="K1443" s="77" t="s">
        <v>4555</v>
      </c>
      <c r="L1443" s="77" t="s">
        <v>4556</v>
      </c>
    </row>
    <row r="1444" spans="10:12">
      <c r="J1444" s="77" t="str">
        <f t="shared" si="34"/>
        <v>15013ThanhVận</v>
      </c>
      <c r="K1444" s="77" t="s">
        <v>4557</v>
      </c>
      <c r="L1444" s="77" t="s">
        <v>4558</v>
      </c>
    </row>
    <row r="1445" spans="10:12">
      <c r="J1445" s="77" t="str">
        <f t="shared" si="34"/>
        <v>15013HòaMục</v>
      </c>
      <c r="K1445" s="77" t="s">
        <v>4559</v>
      </c>
      <c r="L1445" s="77" t="s">
        <v>4560</v>
      </c>
    </row>
    <row r="1446" spans="10:12">
      <c r="J1446" s="77" t="str">
        <f t="shared" si="34"/>
        <v>15013ThanhMai</v>
      </c>
      <c r="K1446" s="77" t="s">
        <v>4561</v>
      </c>
      <c r="L1446" s="77" t="s">
        <v>2267</v>
      </c>
    </row>
    <row r="1447" spans="10:12">
      <c r="J1447" s="77" t="str">
        <f t="shared" si="34"/>
        <v>15013MaiLạp</v>
      </c>
      <c r="K1447" s="77" t="s">
        <v>4562</v>
      </c>
      <c r="L1447" s="77" t="s">
        <v>4563</v>
      </c>
    </row>
    <row r="1448" spans="10:12">
      <c r="J1448" s="77" t="str">
        <f t="shared" si="34"/>
        <v>15013CaoKỳ</v>
      </c>
      <c r="K1448" s="77" t="s">
        <v>4564</v>
      </c>
      <c r="L1448" s="77" t="s">
        <v>4565</v>
      </c>
    </row>
    <row r="1449" spans="10:12">
      <c r="J1449" s="77" t="str">
        <f t="shared" si="34"/>
        <v>15013NôngHạ</v>
      </c>
      <c r="K1449" s="77" t="s">
        <v>4566</v>
      </c>
      <c r="L1449" s="77" t="s">
        <v>4567</v>
      </c>
    </row>
    <row r="1450" spans="10:12">
      <c r="J1450" s="77" t="str">
        <f t="shared" si="34"/>
        <v>15013NôngThịnh</v>
      </c>
      <c r="K1450" s="77" t="s">
        <v>4568</v>
      </c>
      <c r="L1450" s="77" t="s">
        <v>4569</v>
      </c>
    </row>
    <row r="1451" spans="10:12">
      <c r="J1451" s="77" t="str">
        <f t="shared" si="34"/>
        <v>15013YênHân</v>
      </c>
      <c r="K1451" s="77" t="s">
        <v>4570</v>
      </c>
      <c r="L1451" s="77" t="s">
        <v>4571</v>
      </c>
    </row>
    <row r="1452" spans="10:12">
      <c r="J1452" s="77" t="str">
        <f t="shared" si="34"/>
        <v>15013YênCư</v>
      </c>
      <c r="K1452" s="77" t="s">
        <v>4572</v>
      </c>
      <c r="L1452" s="77" t="s">
        <v>4573</v>
      </c>
    </row>
    <row r="1453" spans="10:12">
      <c r="J1453" s="77" t="str">
        <f t="shared" si="34"/>
        <v>15013ThanhBình</v>
      </c>
      <c r="K1453" s="77" t="s">
        <v>4574</v>
      </c>
      <c r="L1453" s="77" t="s">
        <v>2139</v>
      </c>
    </row>
    <row r="1454" spans="10:12">
      <c r="J1454" s="77" t="str">
        <f t="shared" si="34"/>
        <v>15013NhưCố</v>
      </c>
      <c r="K1454" s="77" t="s">
        <v>4575</v>
      </c>
      <c r="L1454" s="77" t="s">
        <v>4576</v>
      </c>
    </row>
    <row r="1455" spans="10:12">
      <c r="J1455" s="77" t="str">
        <f t="shared" si="34"/>
        <v>15013BìnhVăn</v>
      </c>
      <c r="K1455" s="77" t="s">
        <v>4577</v>
      </c>
      <c r="L1455" s="77" t="s">
        <v>4578</v>
      </c>
    </row>
    <row r="1456" spans="10:12">
      <c r="J1456" s="77" t="str">
        <f t="shared" si="34"/>
        <v>15013YênĐĩnh</v>
      </c>
      <c r="K1456" s="77" t="s">
        <v>4579</v>
      </c>
      <c r="L1456" s="77" t="s">
        <v>4580</v>
      </c>
    </row>
    <row r="1457" spans="10:12">
      <c r="J1457" s="77" t="str">
        <f t="shared" si="34"/>
        <v>15013QuảngChu</v>
      </c>
      <c r="K1457" s="77" t="s">
        <v>4581</v>
      </c>
      <c r="L1457" s="77" t="s">
        <v>4582</v>
      </c>
    </row>
    <row r="1458" spans="10:12">
      <c r="J1458" s="77" t="str">
        <f t="shared" si="34"/>
        <v>15015BằngThành</v>
      </c>
      <c r="K1458" s="77" t="s">
        <v>4583</v>
      </c>
      <c r="L1458" s="77" t="s">
        <v>4584</v>
      </c>
    </row>
    <row r="1459" spans="10:12">
      <c r="J1459" s="77" t="str">
        <f t="shared" si="34"/>
        <v>15015NhạnMôn</v>
      </c>
      <c r="K1459" s="77" t="s">
        <v>4585</v>
      </c>
      <c r="L1459" s="77" t="s">
        <v>4586</v>
      </c>
    </row>
    <row r="1460" spans="10:12">
      <c r="J1460" s="77" t="str">
        <f t="shared" si="34"/>
        <v>15015BộcBố</v>
      </c>
      <c r="K1460" s="77" t="s">
        <v>4587</v>
      </c>
      <c r="L1460" s="77" t="s">
        <v>4588</v>
      </c>
    </row>
    <row r="1461" spans="10:12">
      <c r="J1461" s="77" t="str">
        <f t="shared" si="34"/>
        <v>15015GiáoHiệu</v>
      </c>
      <c r="K1461" s="77" t="s">
        <v>4589</v>
      </c>
      <c r="L1461" s="77" t="s">
        <v>4590</v>
      </c>
    </row>
    <row r="1462" spans="10:12">
      <c r="J1462" s="77" t="str">
        <f t="shared" si="34"/>
        <v>15015AnThắng</v>
      </c>
      <c r="K1462" s="77" t="s">
        <v>4591</v>
      </c>
      <c r="L1462" s="77" t="s">
        <v>4592</v>
      </c>
    </row>
    <row r="1463" spans="10:12">
      <c r="J1463" s="77" t="str">
        <f t="shared" si="34"/>
        <v>15015NghiênLoan</v>
      </c>
      <c r="K1463" s="77" t="s">
        <v>4593</v>
      </c>
      <c r="L1463" s="77" t="s">
        <v>4594</v>
      </c>
    </row>
    <row r="1464" spans="10:12">
      <c r="J1464" s="77" t="str">
        <f t="shared" si="34"/>
        <v>15015CôngBằng</v>
      </c>
      <c r="K1464" s="77" t="s">
        <v>4595</v>
      </c>
      <c r="L1464" s="77" t="s">
        <v>4596</v>
      </c>
    </row>
    <row r="1465" spans="10:12">
      <c r="J1465" s="77" t="str">
        <f t="shared" si="34"/>
        <v>15015XuânLa</v>
      </c>
      <c r="K1465" s="77" t="s">
        <v>4597</v>
      </c>
      <c r="L1465" s="77" t="s">
        <v>4598</v>
      </c>
    </row>
    <row r="1466" spans="10:12">
      <c r="J1466" s="77" t="str">
        <f t="shared" si="34"/>
        <v>15015CổLinh</v>
      </c>
      <c r="K1466" s="77" t="s">
        <v>4599</v>
      </c>
      <c r="L1466" s="77" t="s">
        <v>4600</v>
      </c>
    </row>
    <row r="1467" spans="10:12">
      <c r="J1467" s="77" t="str">
        <f t="shared" si="34"/>
        <v>15015CaoTân</v>
      </c>
      <c r="K1467" s="77" t="s">
        <v>4601</v>
      </c>
      <c r="L1467" s="77" t="s">
        <v>4602</v>
      </c>
    </row>
    <row r="1468" spans="10:12">
      <c r="J1468" s="77" t="str">
        <f t="shared" si="34"/>
        <v>16001TrưngVương</v>
      </c>
      <c r="K1468" s="77" t="s">
        <v>4603</v>
      </c>
      <c r="L1468" s="77" t="s">
        <v>4604</v>
      </c>
    </row>
    <row r="1469" spans="10:12">
      <c r="J1469" s="77" t="str">
        <f t="shared" si="34"/>
        <v>16001TânLong</v>
      </c>
      <c r="K1469" s="77" t="s">
        <v>4605</v>
      </c>
      <c r="L1469" s="77" t="s">
        <v>4606</v>
      </c>
    </row>
    <row r="1470" spans="10:12">
      <c r="J1470" s="77" t="str">
        <f t="shared" si="34"/>
        <v>16001QuánTriều</v>
      </c>
      <c r="K1470" s="77" t="s">
        <v>4607</v>
      </c>
      <c r="L1470" s="77" t="s">
        <v>4608</v>
      </c>
    </row>
    <row r="1471" spans="10:12">
      <c r="J1471" s="77" t="str">
        <f t="shared" si="34"/>
        <v>16001QuangVinh</v>
      </c>
      <c r="K1471" s="77" t="s">
        <v>4609</v>
      </c>
      <c r="L1471" s="77" t="s">
        <v>4610</v>
      </c>
    </row>
    <row r="1472" spans="10:12">
      <c r="J1472" s="77" t="str">
        <f t="shared" si="34"/>
        <v>16001QuangTrung</v>
      </c>
      <c r="K1472" s="77" t="s">
        <v>4611</v>
      </c>
      <c r="L1472" s="77" t="s">
        <v>665</v>
      </c>
    </row>
    <row r="1473" spans="10:12">
      <c r="J1473" s="77" t="str">
        <f t="shared" si="34"/>
        <v>16001HoàngVănThụ</v>
      </c>
      <c r="K1473" s="77" t="s">
        <v>4612</v>
      </c>
      <c r="L1473" s="77" t="s">
        <v>1338</v>
      </c>
    </row>
    <row r="1474" spans="10:12">
      <c r="J1474" s="77" t="str">
        <f t="shared" ref="J1474:J1537" si="35">SUBSTITUTE(LEFT(K1474,5)&amp;MID(L1474,IF(ISERROR(SEARCH("Thị trấn",L1474)),IF(ISERROR(SEARCH("Phường",L1474)),4,8),10),100)," ","")</f>
        <v>16001ĐồngQuang</v>
      </c>
      <c r="K1474" s="77" t="s">
        <v>4613</v>
      </c>
      <c r="L1474" s="77" t="s">
        <v>4614</v>
      </c>
    </row>
    <row r="1475" spans="10:12">
      <c r="J1475" s="77" t="str">
        <f t="shared" si="35"/>
        <v>16001PhanĐìnhPhùng</v>
      </c>
      <c r="K1475" s="77" t="s">
        <v>4615</v>
      </c>
      <c r="L1475" s="77" t="s">
        <v>4616</v>
      </c>
    </row>
    <row r="1476" spans="10:12">
      <c r="J1476" s="77" t="str">
        <f t="shared" si="35"/>
        <v>16001TúcDuyên</v>
      </c>
      <c r="K1476" s="77" t="s">
        <v>4617</v>
      </c>
      <c r="L1476" s="77" t="s">
        <v>4618</v>
      </c>
    </row>
    <row r="1477" spans="10:12">
      <c r="J1477" s="77" t="str">
        <f t="shared" si="35"/>
        <v>16001TânThịnh</v>
      </c>
      <c r="K1477" s="77" t="s">
        <v>4619</v>
      </c>
      <c r="L1477" s="77" t="s">
        <v>4620</v>
      </c>
    </row>
    <row r="1478" spans="10:12">
      <c r="J1478" s="77" t="str">
        <f t="shared" si="35"/>
        <v>16001GiaSàng</v>
      </c>
      <c r="K1478" s="77" t="s">
        <v>4621</v>
      </c>
      <c r="L1478" s="77" t="s">
        <v>4622</v>
      </c>
    </row>
    <row r="1479" spans="10:12">
      <c r="J1479" s="77" t="str">
        <f t="shared" si="35"/>
        <v>16001TânLập</v>
      </c>
      <c r="K1479" s="77" t="s">
        <v>4623</v>
      </c>
      <c r="L1479" s="77" t="s">
        <v>4624</v>
      </c>
    </row>
    <row r="1480" spans="10:12">
      <c r="J1480" s="77" t="str">
        <f t="shared" si="35"/>
        <v>16001PhúXá</v>
      </c>
      <c r="K1480" s="77" t="s">
        <v>4625</v>
      </c>
      <c r="L1480" s="77" t="s">
        <v>4626</v>
      </c>
    </row>
    <row r="1481" spans="10:12">
      <c r="J1481" s="77" t="str">
        <f t="shared" si="35"/>
        <v>16001CamGiá</v>
      </c>
      <c r="K1481" s="77" t="s">
        <v>4627</v>
      </c>
      <c r="L1481" s="77" t="s">
        <v>4628</v>
      </c>
    </row>
    <row r="1482" spans="10:12">
      <c r="J1482" s="77" t="str">
        <f t="shared" si="35"/>
        <v>16001TrungThành</v>
      </c>
      <c r="K1482" s="77" t="s">
        <v>4629</v>
      </c>
      <c r="L1482" s="77" t="s">
        <v>4630</v>
      </c>
    </row>
    <row r="1483" spans="10:12">
      <c r="J1483" s="77" t="str">
        <f t="shared" si="35"/>
        <v>16001HươngSơn</v>
      </c>
      <c r="K1483" s="77" t="s">
        <v>4631</v>
      </c>
      <c r="L1483" s="77" t="s">
        <v>4632</v>
      </c>
    </row>
    <row r="1484" spans="10:12">
      <c r="J1484" s="77" t="str">
        <f t="shared" si="35"/>
        <v>16001TânThành</v>
      </c>
      <c r="K1484" s="77" t="s">
        <v>4633</v>
      </c>
      <c r="L1484" s="77" t="s">
        <v>4634</v>
      </c>
    </row>
    <row r="1485" spans="10:12">
      <c r="J1485" s="77" t="str">
        <f t="shared" si="35"/>
        <v>16001PhúcHà</v>
      </c>
      <c r="K1485" s="77" t="s">
        <v>4635</v>
      </c>
      <c r="L1485" s="77" t="s">
        <v>4636</v>
      </c>
    </row>
    <row r="1486" spans="10:12">
      <c r="J1486" s="77" t="str">
        <f t="shared" si="35"/>
        <v>16001PhúcXuân</v>
      </c>
      <c r="K1486" s="77" t="s">
        <v>4637</v>
      </c>
      <c r="L1486" s="77" t="s">
        <v>4638</v>
      </c>
    </row>
    <row r="1487" spans="10:12">
      <c r="J1487" s="77" t="str">
        <f t="shared" si="35"/>
        <v>16001ThịnhĐán</v>
      </c>
      <c r="K1487" s="77" t="s">
        <v>4639</v>
      </c>
      <c r="L1487" s="77" t="s">
        <v>4640</v>
      </c>
    </row>
    <row r="1488" spans="10:12">
      <c r="J1488" s="77" t="str">
        <f t="shared" si="35"/>
        <v>16001PhúcTrìu</v>
      </c>
      <c r="K1488" s="77" t="s">
        <v>4641</v>
      </c>
      <c r="L1488" s="77" t="s">
        <v>4642</v>
      </c>
    </row>
    <row r="1489" spans="10:12">
      <c r="J1489" s="77" t="str">
        <f t="shared" si="35"/>
        <v>16001ThịnhĐức</v>
      </c>
      <c r="K1489" s="77" t="s">
        <v>4643</v>
      </c>
      <c r="L1489" s="77" t="s">
        <v>4644</v>
      </c>
    </row>
    <row r="1490" spans="10:12">
      <c r="J1490" s="77" t="str">
        <f t="shared" si="35"/>
        <v>16001TânCương</v>
      </c>
      <c r="K1490" s="77" t="s">
        <v>4645</v>
      </c>
      <c r="L1490" s="77" t="s">
        <v>4646</v>
      </c>
    </row>
    <row r="1491" spans="10:12">
      <c r="J1491" s="77" t="str">
        <f t="shared" si="35"/>
        <v>16001TíchLương</v>
      </c>
      <c r="K1491" s="77" t="s">
        <v>4647</v>
      </c>
      <c r="L1491" s="77" t="s">
        <v>4648</v>
      </c>
    </row>
    <row r="1492" spans="10:12">
      <c r="J1492" s="77" t="str">
        <f t="shared" si="35"/>
        <v>16001LươngSơn</v>
      </c>
      <c r="K1492" s="77" t="s">
        <v>4649</v>
      </c>
      <c r="L1492" s="77" t="s">
        <v>4650</v>
      </c>
    </row>
    <row r="1493" spans="10:12">
      <c r="J1493" s="77" t="str">
        <f t="shared" si="35"/>
        <v>16003ThắngLợi</v>
      </c>
      <c r="K1493" s="77" t="s">
        <v>4651</v>
      </c>
      <c r="L1493" s="77" t="s">
        <v>4652</v>
      </c>
    </row>
    <row r="1494" spans="10:12">
      <c r="J1494" s="77" t="str">
        <f t="shared" si="35"/>
        <v>16003LươngChâu</v>
      </c>
      <c r="K1494" s="77" t="s">
        <v>4653</v>
      </c>
      <c r="L1494" s="77" t="s">
        <v>4654</v>
      </c>
    </row>
    <row r="1495" spans="10:12">
      <c r="J1495" s="77" t="str">
        <f t="shared" si="35"/>
        <v>16003MỏChè</v>
      </c>
      <c r="K1495" s="77" t="s">
        <v>4655</v>
      </c>
      <c r="L1495" s="77" t="s">
        <v>4656</v>
      </c>
    </row>
    <row r="1496" spans="10:12">
      <c r="J1496" s="77" t="str">
        <f t="shared" si="35"/>
        <v>16003TânQuang</v>
      </c>
      <c r="K1496" s="77" t="s">
        <v>4657</v>
      </c>
      <c r="L1496" s="77" t="s">
        <v>3557</v>
      </c>
    </row>
    <row r="1497" spans="10:12">
      <c r="J1497" s="77" t="str">
        <f t="shared" si="35"/>
        <v>16003BáXuyên</v>
      </c>
      <c r="K1497" s="77" t="s">
        <v>4658</v>
      </c>
      <c r="L1497" s="77" t="s">
        <v>4659</v>
      </c>
    </row>
    <row r="1498" spans="10:12">
      <c r="J1498" s="77" t="str">
        <f t="shared" si="35"/>
        <v>16003CảiĐan</v>
      </c>
      <c r="K1498" s="77" t="s">
        <v>4660</v>
      </c>
      <c r="L1498" s="77" t="s">
        <v>4661</v>
      </c>
    </row>
    <row r="1499" spans="10:12">
      <c r="J1499" s="77" t="str">
        <f t="shared" si="35"/>
        <v>16003PhốCò</v>
      </c>
      <c r="K1499" s="77" t="s">
        <v>4662</v>
      </c>
      <c r="L1499" s="77" t="s">
        <v>4663</v>
      </c>
    </row>
    <row r="1500" spans="10:12">
      <c r="J1500" s="77" t="str">
        <f t="shared" si="35"/>
        <v>16003BìnhSơn</v>
      </c>
      <c r="K1500" s="77" t="s">
        <v>4664</v>
      </c>
      <c r="L1500" s="77" t="s">
        <v>4665</v>
      </c>
    </row>
    <row r="1501" spans="10:12">
      <c r="J1501" s="77" t="str">
        <f t="shared" si="35"/>
        <v>16003VinhSơn</v>
      </c>
      <c r="K1501" s="77" t="s">
        <v>4666</v>
      </c>
      <c r="L1501" s="77" t="s">
        <v>4667</v>
      </c>
    </row>
    <row r="1502" spans="10:12">
      <c r="J1502" s="77" t="str">
        <f t="shared" si="35"/>
        <v>16005ChợChu</v>
      </c>
      <c r="K1502" s="77" t="s">
        <v>4668</v>
      </c>
      <c r="L1502" s="77" t="s">
        <v>4669</v>
      </c>
    </row>
    <row r="1503" spans="10:12">
      <c r="J1503" s="77" t="str">
        <f t="shared" si="35"/>
        <v>16005LinhThông</v>
      </c>
      <c r="K1503" s="77" t="s">
        <v>4670</v>
      </c>
      <c r="L1503" s="77" t="s">
        <v>4671</v>
      </c>
    </row>
    <row r="1504" spans="10:12">
      <c r="J1504" s="77" t="str">
        <f t="shared" si="35"/>
        <v>16005LamVỹ</v>
      </c>
      <c r="K1504" s="77" t="s">
        <v>4672</v>
      </c>
      <c r="L1504" s="77" t="s">
        <v>4673</v>
      </c>
    </row>
    <row r="1505" spans="10:12">
      <c r="J1505" s="77" t="str">
        <f t="shared" si="35"/>
        <v>16005QuyKỳ</v>
      </c>
      <c r="K1505" s="77" t="s">
        <v>4674</v>
      </c>
      <c r="L1505" s="77" t="s">
        <v>4675</v>
      </c>
    </row>
    <row r="1506" spans="10:12">
      <c r="J1506" s="77" t="str">
        <f t="shared" si="35"/>
        <v>16005TânThịnh</v>
      </c>
      <c r="K1506" s="77" t="s">
        <v>4676</v>
      </c>
      <c r="L1506" s="77" t="s">
        <v>2991</v>
      </c>
    </row>
    <row r="1507" spans="10:12">
      <c r="J1507" s="77" t="str">
        <f t="shared" si="35"/>
        <v>16005KimPhượng</v>
      </c>
      <c r="K1507" s="77" t="s">
        <v>4677</v>
      </c>
      <c r="L1507" s="77" t="s">
        <v>4678</v>
      </c>
    </row>
    <row r="1508" spans="10:12">
      <c r="J1508" s="77" t="str">
        <f t="shared" si="35"/>
        <v>16005KimSơn</v>
      </c>
      <c r="K1508" s="77" t="s">
        <v>4679</v>
      </c>
      <c r="L1508" s="77" t="s">
        <v>1159</v>
      </c>
    </row>
    <row r="1509" spans="10:12">
      <c r="J1509" s="77" t="str">
        <f t="shared" si="35"/>
        <v>16005BảoLinh</v>
      </c>
      <c r="K1509" s="77" t="s">
        <v>4680</v>
      </c>
      <c r="L1509" s="77" t="s">
        <v>4681</v>
      </c>
    </row>
    <row r="1510" spans="10:12">
      <c r="J1510" s="77" t="str">
        <f t="shared" si="35"/>
        <v>16005PhúcChu</v>
      </c>
      <c r="K1510" s="77" t="s">
        <v>4682</v>
      </c>
      <c r="L1510" s="77" t="s">
        <v>4683</v>
      </c>
    </row>
    <row r="1511" spans="10:12">
      <c r="J1511" s="77" t="str">
        <f t="shared" si="35"/>
        <v>16005TânDương</v>
      </c>
      <c r="K1511" s="77" t="s">
        <v>4684</v>
      </c>
      <c r="L1511" s="77" t="s">
        <v>4685</v>
      </c>
    </row>
    <row r="1512" spans="10:12">
      <c r="J1512" s="77" t="str">
        <f t="shared" si="35"/>
        <v>16005PhượngTiến</v>
      </c>
      <c r="K1512" s="77" t="s">
        <v>4686</v>
      </c>
      <c r="L1512" s="77" t="s">
        <v>4687</v>
      </c>
    </row>
    <row r="1513" spans="10:12">
      <c r="J1513" s="77" t="str">
        <f t="shared" si="35"/>
        <v>16005BảoCường</v>
      </c>
      <c r="K1513" s="77" t="s">
        <v>4688</v>
      </c>
      <c r="L1513" s="77" t="s">
        <v>4689</v>
      </c>
    </row>
    <row r="1514" spans="10:12">
      <c r="J1514" s="77" t="str">
        <f t="shared" si="35"/>
        <v>16005ĐồngThịnh</v>
      </c>
      <c r="K1514" s="77" t="s">
        <v>4690</v>
      </c>
      <c r="L1514" s="77" t="s">
        <v>4691</v>
      </c>
    </row>
    <row r="1515" spans="10:12">
      <c r="J1515" s="77" t="str">
        <f t="shared" si="35"/>
        <v>16005ĐịnhBiên</v>
      </c>
      <c r="K1515" s="77" t="s">
        <v>4692</v>
      </c>
      <c r="L1515" s="77" t="s">
        <v>4693</v>
      </c>
    </row>
    <row r="1516" spans="10:12">
      <c r="J1516" s="77" t="str">
        <f t="shared" si="35"/>
        <v>16005TrungHội</v>
      </c>
      <c r="K1516" s="77" t="s">
        <v>4694</v>
      </c>
      <c r="L1516" s="77" t="s">
        <v>4695</v>
      </c>
    </row>
    <row r="1517" spans="10:12">
      <c r="J1517" s="77" t="str">
        <f t="shared" si="35"/>
        <v>16005ThanhĐịnh</v>
      </c>
      <c r="K1517" s="77" t="s">
        <v>4696</v>
      </c>
      <c r="L1517" s="77" t="s">
        <v>4697</v>
      </c>
    </row>
    <row r="1518" spans="10:12">
      <c r="J1518" s="77" t="str">
        <f t="shared" si="35"/>
        <v>16005TrungLương</v>
      </c>
      <c r="K1518" s="77" t="s">
        <v>4698</v>
      </c>
      <c r="L1518" s="77" t="s">
        <v>4699</v>
      </c>
    </row>
    <row r="1519" spans="10:12">
      <c r="J1519" s="77" t="str">
        <f t="shared" si="35"/>
        <v>16005BìnhYên</v>
      </c>
      <c r="K1519" s="77" t="s">
        <v>4700</v>
      </c>
      <c r="L1519" s="77" t="s">
        <v>1874</v>
      </c>
    </row>
    <row r="1520" spans="10:12">
      <c r="J1520" s="77" t="str">
        <f t="shared" si="35"/>
        <v>16005ĐiềmMặc</v>
      </c>
      <c r="K1520" s="77" t="s">
        <v>4701</v>
      </c>
      <c r="L1520" s="77" t="s">
        <v>4702</v>
      </c>
    </row>
    <row r="1521" spans="10:12">
      <c r="J1521" s="77" t="str">
        <f t="shared" si="35"/>
        <v>16005PhúTiến</v>
      </c>
      <c r="K1521" s="77" t="s">
        <v>4703</v>
      </c>
      <c r="L1521" s="77" t="s">
        <v>4704</v>
      </c>
    </row>
    <row r="1522" spans="10:12">
      <c r="J1522" s="77" t="str">
        <f t="shared" si="35"/>
        <v>16005BộcNhiêu</v>
      </c>
      <c r="K1522" s="77" t="s">
        <v>4705</v>
      </c>
      <c r="L1522" s="77" t="s">
        <v>4706</v>
      </c>
    </row>
    <row r="1523" spans="10:12">
      <c r="J1523" s="77" t="str">
        <f t="shared" si="35"/>
        <v>16005SơnPhú</v>
      </c>
      <c r="K1523" s="77" t="s">
        <v>4707</v>
      </c>
      <c r="L1523" s="77" t="s">
        <v>2918</v>
      </c>
    </row>
    <row r="1524" spans="10:12">
      <c r="J1524" s="77" t="str">
        <f t="shared" si="35"/>
        <v>16005PhúĐình</v>
      </c>
      <c r="K1524" s="77" t="s">
        <v>4708</v>
      </c>
      <c r="L1524" s="77" t="s">
        <v>4709</v>
      </c>
    </row>
    <row r="1525" spans="10:12">
      <c r="J1525" s="77" t="str">
        <f t="shared" si="35"/>
        <v>16005BìnhThành</v>
      </c>
      <c r="K1525" s="77" t="s">
        <v>4710</v>
      </c>
      <c r="L1525" s="77" t="s">
        <v>4711</v>
      </c>
    </row>
    <row r="1526" spans="10:12">
      <c r="J1526" s="77" t="str">
        <f t="shared" si="35"/>
        <v>16007ĐìnhCả</v>
      </c>
      <c r="K1526" s="77" t="s">
        <v>4712</v>
      </c>
      <c r="L1526" s="77" t="s">
        <v>4713</v>
      </c>
    </row>
    <row r="1527" spans="10:12">
      <c r="J1527" s="77" t="str">
        <f t="shared" si="35"/>
        <v>16007SảngMộc</v>
      </c>
      <c r="K1527" s="77" t="s">
        <v>4714</v>
      </c>
      <c r="L1527" s="77" t="s">
        <v>4715</v>
      </c>
    </row>
    <row r="1528" spans="10:12">
      <c r="J1528" s="77" t="str">
        <f t="shared" si="35"/>
        <v>16007NghinhTường</v>
      </c>
      <c r="K1528" s="77" t="s">
        <v>4716</v>
      </c>
      <c r="L1528" s="77" t="s">
        <v>4717</v>
      </c>
    </row>
    <row r="1529" spans="10:12">
      <c r="J1529" s="77" t="str">
        <f t="shared" si="35"/>
        <v>16007ThầnXa</v>
      </c>
      <c r="K1529" s="77" t="s">
        <v>4718</v>
      </c>
      <c r="L1529" s="77" t="s">
        <v>4719</v>
      </c>
    </row>
    <row r="1530" spans="10:12">
      <c r="J1530" s="77" t="str">
        <f t="shared" si="35"/>
        <v>16007VũChấn</v>
      </c>
      <c r="K1530" s="77" t="s">
        <v>4720</v>
      </c>
      <c r="L1530" s="77" t="s">
        <v>4721</v>
      </c>
    </row>
    <row r="1531" spans="10:12">
      <c r="J1531" s="77" t="str">
        <f t="shared" si="35"/>
        <v>16007ThượngNung</v>
      </c>
      <c r="K1531" s="77" t="s">
        <v>4722</v>
      </c>
      <c r="L1531" s="77" t="s">
        <v>4723</v>
      </c>
    </row>
    <row r="1532" spans="10:12">
      <c r="J1532" s="77" t="str">
        <f t="shared" si="35"/>
        <v>16007PhúThượng</v>
      </c>
      <c r="K1532" s="77" t="s">
        <v>4724</v>
      </c>
      <c r="L1532" s="77" t="s">
        <v>4725</v>
      </c>
    </row>
    <row r="1533" spans="10:12">
      <c r="J1533" s="77" t="str">
        <f t="shared" si="35"/>
        <v>16007CúcĐường</v>
      </c>
      <c r="K1533" s="77" t="s">
        <v>4726</v>
      </c>
      <c r="L1533" s="77" t="s">
        <v>4727</v>
      </c>
    </row>
    <row r="1534" spans="10:12">
      <c r="J1534" s="77" t="str">
        <f t="shared" si="35"/>
        <v>16007LâuThượng</v>
      </c>
      <c r="K1534" s="77" t="s">
        <v>4728</v>
      </c>
      <c r="L1534" s="77" t="s">
        <v>4729</v>
      </c>
    </row>
    <row r="1535" spans="10:12">
      <c r="J1535" s="77" t="str">
        <f t="shared" si="35"/>
        <v>16007TràngXá</v>
      </c>
      <c r="K1535" s="77" t="s">
        <v>4730</v>
      </c>
      <c r="L1535" s="77" t="s">
        <v>4731</v>
      </c>
    </row>
    <row r="1536" spans="10:12">
      <c r="J1536" s="77" t="str">
        <f t="shared" si="35"/>
        <v>16007PhươngGiao</v>
      </c>
      <c r="K1536" s="77" t="s">
        <v>4732</v>
      </c>
      <c r="L1536" s="77" t="s">
        <v>4733</v>
      </c>
    </row>
    <row r="1537" spans="10:12">
      <c r="J1537" s="77" t="str">
        <f t="shared" si="35"/>
        <v>16007LaHiên</v>
      </c>
      <c r="K1537" s="77" t="s">
        <v>4734</v>
      </c>
      <c r="L1537" s="77" t="s">
        <v>4735</v>
      </c>
    </row>
    <row r="1538" spans="10:12">
      <c r="J1538" s="77" t="str">
        <f t="shared" ref="J1538:J1601" si="36">SUBSTITUTE(LEFT(K1538,5)&amp;MID(L1538,IF(ISERROR(SEARCH("Thị trấn",L1538)),IF(ISERROR(SEARCH("Phường",L1538)),4,8),10),100)," ","")</f>
        <v>16007LiênMinh</v>
      </c>
      <c r="K1538" s="77" t="s">
        <v>4736</v>
      </c>
      <c r="L1538" s="77" t="s">
        <v>4737</v>
      </c>
    </row>
    <row r="1539" spans="10:12">
      <c r="J1539" s="77" t="str">
        <f t="shared" si="36"/>
        <v>16007DânTiến</v>
      </c>
      <c r="K1539" s="77" t="s">
        <v>4738</v>
      </c>
      <c r="L1539" s="77" t="s">
        <v>4739</v>
      </c>
    </row>
    <row r="1540" spans="10:12">
      <c r="J1540" s="77" t="str">
        <f t="shared" si="36"/>
        <v>16007BìnhLong</v>
      </c>
      <c r="K1540" s="77" t="s">
        <v>4740</v>
      </c>
      <c r="L1540" s="77" t="s">
        <v>3821</v>
      </c>
    </row>
    <row r="1541" spans="10:12">
      <c r="J1541" s="77" t="str">
        <f t="shared" si="36"/>
        <v>16009Đu</v>
      </c>
      <c r="K1541" s="77" t="s">
        <v>4741</v>
      </c>
      <c r="L1541" s="77" t="s">
        <v>4742</v>
      </c>
    </row>
    <row r="1542" spans="10:12">
      <c r="J1542" s="77" t="str">
        <f t="shared" si="36"/>
        <v>16009GiangTiên</v>
      </c>
      <c r="K1542" s="77" t="s">
        <v>4743</v>
      </c>
      <c r="L1542" s="77" t="s">
        <v>4744</v>
      </c>
    </row>
    <row r="1543" spans="10:12">
      <c r="J1543" s="77" t="str">
        <f t="shared" si="36"/>
        <v>16009YênNinh</v>
      </c>
      <c r="K1543" s="77" t="s">
        <v>4745</v>
      </c>
      <c r="L1543" s="77" t="s">
        <v>4746</v>
      </c>
    </row>
    <row r="1544" spans="10:12">
      <c r="J1544" s="77" t="str">
        <f t="shared" si="36"/>
        <v>16009YênTrạch</v>
      </c>
      <c r="K1544" s="77" t="s">
        <v>4747</v>
      </c>
      <c r="L1544" s="77" t="s">
        <v>4211</v>
      </c>
    </row>
    <row r="1545" spans="10:12">
      <c r="J1545" s="77" t="str">
        <f t="shared" si="36"/>
        <v>16009YênĐổ</v>
      </c>
      <c r="K1545" s="77" t="s">
        <v>4748</v>
      </c>
      <c r="L1545" s="77" t="s">
        <v>4749</v>
      </c>
    </row>
    <row r="1546" spans="10:12">
      <c r="J1546" s="77" t="str">
        <f t="shared" si="36"/>
        <v>16009YênLạc</v>
      </c>
      <c r="K1546" s="77" t="s">
        <v>4750</v>
      </c>
      <c r="L1546" s="77" t="s">
        <v>3775</v>
      </c>
    </row>
    <row r="1547" spans="10:12">
      <c r="J1547" s="77" t="str">
        <f t="shared" si="36"/>
        <v>16009ÔnLương</v>
      </c>
      <c r="K1547" s="77" t="s">
        <v>4751</v>
      </c>
      <c r="L1547" s="77" t="s">
        <v>4752</v>
      </c>
    </row>
    <row r="1548" spans="10:12">
      <c r="J1548" s="77" t="str">
        <f t="shared" si="36"/>
        <v>16009ĐộngĐạt</v>
      </c>
      <c r="K1548" s="77" t="s">
        <v>4753</v>
      </c>
      <c r="L1548" s="77" t="s">
        <v>4754</v>
      </c>
    </row>
    <row r="1549" spans="10:12">
      <c r="J1549" s="77" t="str">
        <f t="shared" si="36"/>
        <v>16009PhủLý</v>
      </c>
      <c r="K1549" s="77" t="s">
        <v>4755</v>
      </c>
      <c r="L1549" s="77" t="s">
        <v>4756</v>
      </c>
    </row>
    <row r="1550" spans="10:12">
      <c r="J1550" s="77" t="str">
        <f t="shared" si="36"/>
        <v>16009HợpThành</v>
      </c>
      <c r="K1550" s="77" t="s">
        <v>4757</v>
      </c>
      <c r="L1550" s="77" t="s">
        <v>3199</v>
      </c>
    </row>
    <row r="1551" spans="10:12">
      <c r="J1551" s="77" t="str">
        <f t="shared" si="36"/>
        <v>16009PhúĐô</v>
      </c>
      <c r="K1551" s="77" t="s">
        <v>4758</v>
      </c>
      <c r="L1551" s="77" t="s">
        <v>4759</v>
      </c>
    </row>
    <row r="1552" spans="10:12">
      <c r="J1552" s="77" t="str">
        <f t="shared" si="36"/>
        <v>16009TứcTranh</v>
      </c>
      <c r="K1552" s="77" t="s">
        <v>4760</v>
      </c>
      <c r="L1552" s="77" t="s">
        <v>4761</v>
      </c>
    </row>
    <row r="1553" spans="10:12">
      <c r="J1553" s="77" t="str">
        <f t="shared" si="36"/>
        <v>16009PhấnMễ</v>
      </c>
      <c r="K1553" s="77" t="s">
        <v>4762</v>
      </c>
      <c r="L1553" s="77" t="s">
        <v>4763</v>
      </c>
    </row>
    <row r="1554" spans="10:12">
      <c r="J1554" s="77" t="str">
        <f t="shared" si="36"/>
        <v>16009VôTranh</v>
      </c>
      <c r="K1554" s="77" t="s">
        <v>4764</v>
      </c>
      <c r="L1554" s="77" t="s">
        <v>4765</v>
      </c>
    </row>
    <row r="1555" spans="10:12">
      <c r="J1555" s="77" t="str">
        <f t="shared" si="36"/>
        <v>16009CổLũng</v>
      </c>
      <c r="K1555" s="77" t="s">
        <v>4766</v>
      </c>
      <c r="L1555" s="77" t="s">
        <v>4767</v>
      </c>
    </row>
    <row r="1556" spans="10:12">
      <c r="J1556" s="77" t="str">
        <f t="shared" si="36"/>
        <v>16009SơnCẩm</v>
      </c>
      <c r="K1556" s="77" t="s">
        <v>4768</v>
      </c>
      <c r="L1556" s="77" t="s">
        <v>4769</v>
      </c>
    </row>
    <row r="1557" spans="10:12">
      <c r="J1557" s="77" t="str">
        <f t="shared" si="36"/>
        <v>16011ChùaHang</v>
      </c>
      <c r="K1557" s="77" t="s">
        <v>4770</v>
      </c>
      <c r="L1557" s="77" t="s">
        <v>4771</v>
      </c>
    </row>
    <row r="1558" spans="10:12">
      <c r="J1558" s="77" t="str">
        <f t="shared" si="36"/>
        <v>16011SôngCầu</v>
      </c>
      <c r="K1558" s="77" t="s">
        <v>4772</v>
      </c>
      <c r="L1558" s="77" t="s">
        <v>4773</v>
      </c>
    </row>
    <row r="1559" spans="10:12">
      <c r="J1559" s="77" t="str">
        <f t="shared" si="36"/>
        <v>16011TrạiCau</v>
      </c>
      <c r="K1559" s="77" t="s">
        <v>4774</v>
      </c>
      <c r="L1559" s="77" t="s">
        <v>4775</v>
      </c>
    </row>
    <row r="1560" spans="10:12">
      <c r="J1560" s="77" t="str">
        <f t="shared" si="36"/>
        <v>16011VănLăng</v>
      </c>
      <c r="K1560" s="77" t="s">
        <v>4776</v>
      </c>
      <c r="L1560" s="77" t="s">
        <v>4777</v>
      </c>
    </row>
    <row r="1561" spans="10:12">
      <c r="J1561" s="77" t="str">
        <f t="shared" si="36"/>
        <v>16011TânLong</v>
      </c>
      <c r="K1561" s="77" t="s">
        <v>4778</v>
      </c>
      <c r="L1561" s="77" t="s">
        <v>3153</v>
      </c>
    </row>
    <row r="1562" spans="10:12">
      <c r="J1562" s="77" t="str">
        <f t="shared" si="36"/>
        <v>16011HòaBình</v>
      </c>
      <c r="K1562" s="77" t="s">
        <v>4779</v>
      </c>
      <c r="L1562" s="77" t="s">
        <v>2331</v>
      </c>
    </row>
    <row r="1563" spans="10:12">
      <c r="J1563" s="77" t="str">
        <f t="shared" si="36"/>
        <v>16011QuangSơn</v>
      </c>
      <c r="K1563" s="77" t="s">
        <v>4780</v>
      </c>
      <c r="L1563" s="77" t="s">
        <v>4781</v>
      </c>
    </row>
    <row r="1564" spans="10:12">
      <c r="J1564" s="77" t="str">
        <f t="shared" si="36"/>
        <v>16011MinhLập</v>
      </c>
      <c r="K1564" s="77" t="s">
        <v>4782</v>
      </c>
      <c r="L1564" s="77" t="s">
        <v>4783</v>
      </c>
    </row>
    <row r="1565" spans="10:12">
      <c r="J1565" s="77" t="str">
        <f t="shared" si="36"/>
        <v>16011VănHán</v>
      </c>
      <c r="K1565" s="77" t="s">
        <v>4784</v>
      </c>
      <c r="L1565" s="77" t="s">
        <v>4785</v>
      </c>
    </row>
    <row r="1566" spans="10:12">
      <c r="J1566" s="77" t="str">
        <f t="shared" si="36"/>
        <v>16011HóaTrung</v>
      </c>
      <c r="K1566" s="77" t="s">
        <v>4786</v>
      </c>
      <c r="L1566" s="77" t="s">
        <v>4787</v>
      </c>
    </row>
    <row r="1567" spans="10:12">
      <c r="J1567" s="77" t="str">
        <f t="shared" si="36"/>
        <v>16011KheMo</v>
      </c>
      <c r="K1567" s="77" t="s">
        <v>4788</v>
      </c>
      <c r="L1567" s="77" t="s">
        <v>4789</v>
      </c>
    </row>
    <row r="1568" spans="10:12">
      <c r="J1568" s="77" t="str">
        <f t="shared" si="36"/>
        <v>16011CâyThị</v>
      </c>
      <c r="K1568" s="77" t="s">
        <v>4790</v>
      </c>
      <c r="L1568" s="77" t="s">
        <v>4791</v>
      </c>
    </row>
    <row r="1569" spans="10:12">
      <c r="J1569" s="77" t="str">
        <f t="shared" si="36"/>
        <v>16011HóaThượng</v>
      </c>
      <c r="K1569" s="77" t="s">
        <v>4792</v>
      </c>
      <c r="L1569" s="77" t="s">
        <v>4793</v>
      </c>
    </row>
    <row r="1570" spans="10:12">
      <c r="J1570" s="77" t="str">
        <f t="shared" si="36"/>
        <v>16011HợpTiến</v>
      </c>
      <c r="K1570" s="77" t="s">
        <v>4794</v>
      </c>
      <c r="L1570" s="77" t="s">
        <v>2508</v>
      </c>
    </row>
    <row r="1571" spans="10:12">
      <c r="J1571" s="77" t="str">
        <f t="shared" si="36"/>
        <v>16011CaoNgạn</v>
      </c>
      <c r="K1571" s="77" t="s">
        <v>4795</v>
      </c>
      <c r="L1571" s="77" t="s">
        <v>4796</v>
      </c>
    </row>
    <row r="1572" spans="10:12">
      <c r="J1572" s="77" t="str">
        <f t="shared" si="36"/>
        <v>16011TânLợi</v>
      </c>
      <c r="K1572" s="77" t="s">
        <v>4797</v>
      </c>
      <c r="L1572" s="77" t="s">
        <v>4798</v>
      </c>
    </row>
    <row r="1573" spans="10:12">
      <c r="J1573" s="77" t="str">
        <f t="shared" si="36"/>
        <v>16011LinhSơn</v>
      </c>
      <c r="K1573" s="77" t="s">
        <v>4799</v>
      </c>
      <c r="L1573" s="77" t="s">
        <v>4800</v>
      </c>
    </row>
    <row r="1574" spans="10:12">
      <c r="J1574" s="77" t="str">
        <f t="shared" si="36"/>
        <v>16011NamHòa</v>
      </c>
      <c r="K1574" s="77" t="s">
        <v>4801</v>
      </c>
      <c r="L1574" s="77" t="s">
        <v>4802</v>
      </c>
    </row>
    <row r="1575" spans="10:12">
      <c r="J1575" s="77" t="str">
        <f t="shared" si="36"/>
        <v>16011ĐồngBẩm</v>
      </c>
      <c r="K1575" s="77" t="s">
        <v>4803</v>
      </c>
      <c r="L1575" s="77" t="s">
        <v>4804</v>
      </c>
    </row>
    <row r="1576" spans="10:12">
      <c r="J1576" s="77" t="str">
        <f t="shared" si="36"/>
        <v>16011HuốngThượng</v>
      </c>
      <c r="K1576" s="77" t="s">
        <v>4805</v>
      </c>
      <c r="L1576" s="77" t="s">
        <v>4806</v>
      </c>
    </row>
    <row r="1577" spans="10:12">
      <c r="J1577" s="77" t="str">
        <f t="shared" si="36"/>
        <v>16013ĐạiTừ</v>
      </c>
      <c r="K1577" s="77" t="s">
        <v>4807</v>
      </c>
      <c r="L1577" s="77" t="s">
        <v>4808</v>
      </c>
    </row>
    <row r="1578" spans="10:12">
      <c r="J1578" s="77" t="str">
        <f t="shared" si="36"/>
        <v>16013QuânChu</v>
      </c>
      <c r="K1578" s="77" t="s">
        <v>4809</v>
      </c>
      <c r="L1578" s="77" t="s">
        <v>4810</v>
      </c>
    </row>
    <row r="1579" spans="10:12">
      <c r="J1579" s="77" t="str">
        <f t="shared" si="36"/>
        <v>16013PhúcLương</v>
      </c>
      <c r="K1579" s="77" t="s">
        <v>4811</v>
      </c>
      <c r="L1579" s="77" t="s">
        <v>4812</v>
      </c>
    </row>
    <row r="1580" spans="10:12">
      <c r="J1580" s="77" t="str">
        <f t="shared" si="36"/>
        <v>16013MinhTiến</v>
      </c>
      <c r="K1580" s="77" t="s">
        <v>4813</v>
      </c>
      <c r="L1580" s="77" t="s">
        <v>4345</v>
      </c>
    </row>
    <row r="1581" spans="10:12">
      <c r="J1581" s="77" t="str">
        <f t="shared" si="36"/>
        <v>16013YênLãng</v>
      </c>
      <c r="K1581" s="77" t="s">
        <v>4814</v>
      </c>
      <c r="L1581" s="77" t="s">
        <v>4815</v>
      </c>
    </row>
    <row r="1582" spans="10:12">
      <c r="J1582" s="77" t="str">
        <f t="shared" si="36"/>
        <v>16013ĐứcLương</v>
      </c>
      <c r="K1582" s="77" t="s">
        <v>4816</v>
      </c>
      <c r="L1582" s="77" t="s">
        <v>4817</v>
      </c>
    </row>
    <row r="1583" spans="10:12">
      <c r="J1583" s="77" t="str">
        <f t="shared" si="36"/>
        <v>16013PhúCường</v>
      </c>
      <c r="K1583" s="77" t="s">
        <v>4818</v>
      </c>
      <c r="L1583" s="77" t="s">
        <v>872</v>
      </c>
    </row>
    <row r="1584" spans="10:12">
      <c r="J1584" s="77" t="str">
        <f t="shared" si="36"/>
        <v>16013NaMao</v>
      </c>
      <c r="K1584" s="77" t="s">
        <v>4819</v>
      </c>
      <c r="L1584" s="77" t="s">
        <v>4820</v>
      </c>
    </row>
    <row r="1585" spans="10:12">
      <c r="J1585" s="77" t="str">
        <f t="shared" si="36"/>
        <v>16013PhúLạc</v>
      </c>
      <c r="K1585" s="77" t="s">
        <v>4821</v>
      </c>
      <c r="L1585" s="77" t="s">
        <v>4822</v>
      </c>
    </row>
    <row r="1586" spans="10:12">
      <c r="J1586" s="77" t="str">
        <f t="shared" si="36"/>
        <v>16013PhụcLinh</v>
      </c>
      <c r="K1586" s="77" t="s">
        <v>4823</v>
      </c>
      <c r="L1586" s="77" t="s">
        <v>4824</v>
      </c>
    </row>
    <row r="1587" spans="10:12">
      <c r="J1587" s="77" t="str">
        <f t="shared" si="36"/>
        <v>16013TânLinh</v>
      </c>
      <c r="K1587" s="77" t="s">
        <v>4825</v>
      </c>
      <c r="L1587" s="77" t="s">
        <v>4826</v>
      </c>
    </row>
    <row r="1588" spans="10:12">
      <c r="J1588" s="77" t="str">
        <f t="shared" si="36"/>
        <v>16013PhúThịnh</v>
      </c>
      <c r="K1588" s="77" t="s">
        <v>4827</v>
      </c>
      <c r="L1588" s="77" t="s">
        <v>3162</v>
      </c>
    </row>
    <row r="1589" spans="10:12">
      <c r="J1589" s="77" t="str">
        <f t="shared" si="36"/>
        <v>16013PhúXuyên</v>
      </c>
      <c r="K1589" s="77" t="s">
        <v>4828</v>
      </c>
      <c r="L1589" s="77" t="s">
        <v>4829</v>
      </c>
    </row>
    <row r="1590" spans="10:12">
      <c r="J1590" s="77" t="str">
        <f t="shared" si="36"/>
        <v>16013BảnNgoại</v>
      </c>
      <c r="K1590" s="77" t="s">
        <v>4830</v>
      </c>
      <c r="L1590" s="77" t="s">
        <v>4831</v>
      </c>
    </row>
    <row r="1591" spans="10:12">
      <c r="J1591" s="77" t="str">
        <f t="shared" si="36"/>
        <v>16013TiênHội</v>
      </c>
      <c r="K1591" s="77" t="s">
        <v>4832</v>
      </c>
      <c r="L1591" s="77" t="s">
        <v>4833</v>
      </c>
    </row>
    <row r="1592" spans="10:12">
      <c r="J1592" s="77" t="str">
        <f t="shared" si="36"/>
        <v>16013HùngSơn</v>
      </c>
      <c r="K1592" s="77" t="s">
        <v>4834</v>
      </c>
      <c r="L1592" s="77" t="s">
        <v>4015</v>
      </c>
    </row>
    <row r="1593" spans="10:12">
      <c r="J1593" s="77" t="str">
        <f t="shared" si="36"/>
        <v>16013CùVân</v>
      </c>
      <c r="K1593" s="77" t="s">
        <v>4835</v>
      </c>
      <c r="L1593" s="77" t="s">
        <v>4836</v>
      </c>
    </row>
    <row r="1594" spans="10:12">
      <c r="J1594" s="77" t="str">
        <f t="shared" si="36"/>
        <v>16013LaBằng</v>
      </c>
      <c r="K1594" s="77" t="s">
        <v>4837</v>
      </c>
      <c r="L1594" s="77" t="s">
        <v>4838</v>
      </c>
    </row>
    <row r="1595" spans="10:12">
      <c r="J1595" s="77" t="str">
        <f t="shared" si="36"/>
        <v>16013HàThượng</v>
      </c>
      <c r="K1595" s="77" t="s">
        <v>4839</v>
      </c>
      <c r="L1595" s="77" t="s">
        <v>4840</v>
      </c>
    </row>
    <row r="1596" spans="10:12">
      <c r="J1596" s="77" t="str">
        <f t="shared" si="36"/>
        <v>16013HoàngNông</v>
      </c>
      <c r="K1596" s="77" t="s">
        <v>4841</v>
      </c>
      <c r="L1596" s="77" t="s">
        <v>4842</v>
      </c>
    </row>
    <row r="1597" spans="10:12">
      <c r="J1597" s="77" t="str">
        <f t="shared" si="36"/>
        <v>16013KhôiKỳ</v>
      </c>
      <c r="K1597" s="77" t="s">
        <v>4843</v>
      </c>
      <c r="L1597" s="77" t="s">
        <v>4844</v>
      </c>
    </row>
    <row r="1598" spans="10:12">
      <c r="J1598" s="77" t="str">
        <f t="shared" si="36"/>
        <v>16013AnKhánh</v>
      </c>
      <c r="K1598" s="77" t="s">
        <v>4845</v>
      </c>
      <c r="L1598" s="77" t="s">
        <v>1994</v>
      </c>
    </row>
    <row r="1599" spans="10:12">
      <c r="J1599" s="77" t="str">
        <f t="shared" si="36"/>
        <v>16013TânThái</v>
      </c>
      <c r="K1599" s="77" t="s">
        <v>4846</v>
      </c>
      <c r="L1599" s="77" t="s">
        <v>4847</v>
      </c>
    </row>
    <row r="1600" spans="10:12">
      <c r="J1600" s="77" t="str">
        <f t="shared" si="36"/>
        <v>16013BìnhThuận</v>
      </c>
      <c r="K1600" s="77" t="s">
        <v>4848</v>
      </c>
      <c r="L1600" s="77" t="s">
        <v>4849</v>
      </c>
    </row>
    <row r="1601" spans="10:12">
      <c r="J1601" s="77" t="str">
        <f t="shared" si="36"/>
        <v>16013LụcBa</v>
      </c>
      <c r="K1601" s="77" t="s">
        <v>4850</v>
      </c>
      <c r="L1601" s="77" t="s">
        <v>4851</v>
      </c>
    </row>
    <row r="1602" spans="10:12">
      <c r="J1602" s="77" t="str">
        <f t="shared" ref="J1602:J1665" si="37">SUBSTITUTE(LEFT(K1602,5)&amp;MID(L1602,IF(ISERROR(SEARCH("Thị trấn",L1602)),IF(ISERROR(SEARCH("Phường",L1602)),4,8),10),100)," ","")</f>
        <v>16013MỹYên</v>
      </c>
      <c r="K1602" s="77" t="s">
        <v>4852</v>
      </c>
      <c r="L1602" s="77" t="s">
        <v>4853</v>
      </c>
    </row>
    <row r="1603" spans="10:12">
      <c r="J1603" s="77" t="str">
        <f t="shared" si="37"/>
        <v>16013VănYên</v>
      </c>
      <c r="K1603" s="77" t="s">
        <v>4854</v>
      </c>
      <c r="L1603" s="77" t="s">
        <v>4855</v>
      </c>
    </row>
    <row r="1604" spans="10:12">
      <c r="J1604" s="77" t="str">
        <f t="shared" si="37"/>
        <v>16013KýPhú</v>
      </c>
      <c r="K1604" s="77" t="s">
        <v>4856</v>
      </c>
      <c r="L1604" s="77" t="s">
        <v>4857</v>
      </c>
    </row>
    <row r="1605" spans="10:12">
      <c r="J1605" s="77" t="str">
        <f t="shared" si="37"/>
        <v>16013VạnThọ</v>
      </c>
      <c r="K1605" s="77" t="s">
        <v>4858</v>
      </c>
      <c r="L1605" s="77" t="s">
        <v>4859</v>
      </c>
    </row>
    <row r="1606" spans="10:12">
      <c r="J1606" s="77" t="str">
        <f t="shared" si="37"/>
        <v>16013CátNê</v>
      </c>
      <c r="K1606" s="77" t="s">
        <v>4860</v>
      </c>
      <c r="L1606" s="77" t="s">
        <v>4861</v>
      </c>
    </row>
    <row r="1607" spans="10:12">
      <c r="J1607" s="77" t="str">
        <f t="shared" si="37"/>
        <v>16013QuânChu</v>
      </c>
      <c r="K1607" s="77" t="s">
        <v>4862</v>
      </c>
      <c r="L1607" s="77" t="s">
        <v>4863</v>
      </c>
    </row>
    <row r="1608" spans="10:12">
      <c r="J1608" s="77" t="str">
        <f t="shared" si="37"/>
        <v>16015ÚcSơn</v>
      </c>
      <c r="K1608" s="77" t="s">
        <v>4864</v>
      </c>
      <c r="L1608" s="77" t="s">
        <v>4865</v>
      </c>
    </row>
    <row r="1609" spans="10:12">
      <c r="J1609" s="77" t="str">
        <f t="shared" si="37"/>
        <v>16015BànĐạt</v>
      </c>
      <c r="K1609" s="77" t="s">
        <v>4866</v>
      </c>
      <c r="L1609" s="77" t="s">
        <v>4867</v>
      </c>
    </row>
    <row r="1610" spans="10:12">
      <c r="J1610" s="77" t="str">
        <f t="shared" si="37"/>
        <v>16015ĐồngLiên</v>
      </c>
      <c r="K1610" s="77" t="s">
        <v>4868</v>
      </c>
      <c r="L1610" s="77" t="s">
        <v>4869</v>
      </c>
    </row>
    <row r="1611" spans="10:12">
      <c r="J1611" s="77" t="str">
        <f t="shared" si="37"/>
        <v>16015TânKhánh</v>
      </c>
      <c r="K1611" s="77" t="s">
        <v>4870</v>
      </c>
      <c r="L1611" s="77" t="s">
        <v>4871</v>
      </c>
    </row>
    <row r="1612" spans="10:12">
      <c r="J1612" s="77" t="str">
        <f t="shared" si="37"/>
        <v>16015TânKim</v>
      </c>
      <c r="K1612" s="77" t="s">
        <v>4872</v>
      </c>
      <c r="L1612" s="77" t="s">
        <v>4873</v>
      </c>
    </row>
    <row r="1613" spans="10:12">
      <c r="J1613" s="77" t="str">
        <f t="shared" si="37"/>
        <v>16015TânThành</v>
      </c>
      <c r="K1613" s="77" t="s">
        <v>4874</v>
      </c>
      <c r="L1613" s="77" t="s">
        <v>3071</v>
      </c>
    </row>
    <row r="1614" spans="10:12">
      <c r="J1614" s="77" t="str">
        <f t="shared" si="37"/>
        <v>16015ĐàoXá</v>
      </c>
      <c r="K1614" s="77" t="s">
        <v>4875</v>
      </c>
      <c r="L1614" s="77" t="s">
        <v>4876</v>
      </c>
    </row>
    <row r="1615" spans="10:12">
      <c r="J1615" s="77" t="str">
        <f t="shared" si="37"/>
        <v>16015ThượngĐình</v>
      </c>
      <c r="K1615" s="77" t="s">
        <v>4877</v>
      </c>
      <c r="L1615" s="77" t="s">
        <v>4878</v>
      </c>
    </row>
    <row r="1616" spans="10:12">
      <c r="J1616" s="77" t="str">
        <f t="shared" si="37"/>
        <v>16015BảoLý</v>
      </c>
      <c r="K1616" s="77" t="s">
        <v>4879</v>
      </c>
      <c r="L1616" s="77" t="s">
        <v>4880</v>
      </c>
    </row>
    <row r="1617" spans="10:12">
      <c r="J1617" s="77" t="str">
        <f t="shared" si="37"/>
        <v>16015TânHòa</v>
      </c>
      <c r="K1617" s="77" t="s">
        <v>4881</v>
      </c>
      <c r="L1617" s="77" t="s">
        <v>2092</v>
      </c>
    </row>
    <row r="1618" spans="10:12">
      <c r="J1618" s="77" t="str">
        <f t="shared" si="37"/>
        <v>16015ĐiềmThụy</v>
      </c>
      <c r="K1618" s="77" t="s">
        <v>4882</v>
      </c>
      <c r="L1618" s="77" t="s">
        <v>4883</v>
      </c>
    </row>
    <row r="1619" spans="10:12">
      <c r="J1619" s="77" t="str">
        <f t="shared" si="37"/>
        <v>16015HươngSơn</v>
      </c>
      <c r="K1619" s="77" t="s">
        <v>4884</v>
      </c>
      <c r="L1619" s="77" t="s">
        <v>2496</v>
      </c>
    </row>
    <row r="1620" spans="10:12">
      <c r="J1620" s="77" t="str">
        <f t="shared" si="37"/>
        <v>16015NhãLộng</v>
      </c>
      <c r="K1620" s="77" t="s">
        <v>4885</v>
      </c>
      <c r="L1620" s="77" t="s">
        <v>4886</v>
      </c>
    </row>
    <row r="1621" spans="10:12">
      <c r="J1621" s="77" t="str">
        <f t="shared" si="37"/>
        <v>16015XuânPhương</v>
      </c>
      <c r="K1621" s="77" t="s">
        <v>4887</v>
      </c>
      <c r="L1621" s="77" t="s">
        <v>1223</v>
      </c>
    </row>
    <row r="1622" spans="10:12">
      <c r="J1622" s="77" t="str">
        <f t="shared" si="37"/>
        <v>16015LươngPhú</v>
      </c>
      <c r="K1622" s="77" t="s">
        <v>4888</v>
      </c>
      <c r="L1622" s="77" t="s">
        <v>4889</v>
      </c>
    </row>
    <row r="1623" spans="10:12">
      <c r="J1623" s="77" t="str">
        <f t="shared" si="37"/>
        <v>16015TânĐức</v>
      </c>
      <c r="K1623" s="77" t="s">
        <v>4890</v>
      </c>
      <c r="L1623" s="77" t="s">
        <v>1587</v>
      </c>
    </row>
    <row r="1624" spans="10:12">
      <c r="J1624" s="77" t="str">
        <f t="shared" si="37"/>
        <v>16015ÚcKỳ</v>
      </c>
      <c r="K1624" s="77" t="s">
        <v>4891</v>
      </c>
      <c r="L1624" s="77" t="s">
        <v>4892</v>
      </c>
    </row>
    <row r="1625" spans="10:12">
      <c r="J1625" s="77" t="str">
        <f t="shared" si="37"/>
        <v>16015NgaMy</v>
      </c>
      <c r="K1625" s="77" t="s">
        <v>4893</v>
      </c>
      <c r="L1625" s="77" t="s">
        <v>4894</v>
      </c>
    </row>
    <row r="1626" spans="10:12">
      <c r="J1626" s="77" t="str">
        <f t="shared" si="37"/>
        <v>16015KhaSơn</v>
      </c>
      <c r="K1626" s="77" t="s">
        <v>4895</v>
      </c>
      <c r="L1626" s="77" t="s">
        <v>4896</v>
      </c>
    </row>
    <row r="1627" spans="10:12">
      <c r="J1627" s="77" t="str">
        <f t="shared" si="37"/>
        <v>16015ThanhNinh</v>
      </c>
      <c r="K1627" s="77" t="s">
        <v>4897</v>
      </c>
      <c r="L1627" s="77" t="s">
        <v>4898</v>
      </c>
    </row>
    <row r="1628" spans="10:12">
      <c r="J1628" s="77" t="str">
        <f t="shared" si="37"/>
        <v>16015DươngThành</v>
      </c>
      <c r="K1628" s="77" t="s">
        <v>4899</v>
      </c>
      <c r="L1628" s="77" t="s">
        <v>4900</v>
      </c>
    </row>
    <row r="1629" spans="10:12">
      <c r="J1629" s="77" t="str">
        <f t="shared" si="37"/>
        <v>16015HàChâu</v>
      </c>
      <c r="K1629" s="77" t="s">
        <v>4901</v>
      </c>
      <c r="L1629" s="77" t="s">
        <v>4902</v>
      </c>
    </row>
    <row r="1630" spans="10:12">
      <c r="J1630" s="77" t="str">
        <f t="shared" si="37"/>
        <v>16017BaHàng</v>
      </c>
      <c r="K1630" s="77" t="s">
        <v>4903</v>
      </c>
      <c r="L1630" s="77" t="s">
        <v>4904</v>
      </c>
    </row>
    <row r="1631" spans="10:12">
      <c r="J1631" s="77" t="str">
        <f t="shared" si="37"/>
        <v>16017BãiBông</v>
      </c>
      <c r="K1631" s="77" t="s">
        <v>4905</v>
      </c>
      <c r="L1631" s="77" t="s">
        <v>4906</v>
      </c>
    </row>
    <row r="1632" spans="10:12">
      <c r="J1632" s="77" t="str">
        <f t="shared" si="37"/>
        <v>16017BắcSơn</v>
      </c>
      <c r="K1632" s="77" t="s">
        <v>4907</v>
      </c>
      <c r="L1632" s="77" t="s">
        <v>4090</v>
      </c>
    </row>
    <row r="1633" spans="10:12">
      <c r="J1633" s="77" t="str">
        <f t="shared" si="37"/>
        <v>16017PhúcTân</v>
      </c>
      <c r="K1633" s="77" t="s">
        <v>4908</v>
      </c>
      <c r="L1633" s="77" t="s">
        <v>4909</v>
      </c>
    </row>
    <row r="1634" spans="10:12">
      <c r="J1634" s="77" t="str">
        <f t="shared" si="37"/>
        <v>16017PhúcThuận</v>
      </c>
      <c r="K1634" s="77" t="s">
        <v>4910</v>
      </c>
      <c r="L1634" s="77" t="s">
        <v>4911</v>
      </c>
    </row>
    <row r="1635" spans="10:12">
      <c r="J1635" s="77" t="str">
        <f t="shared" si="37"/>
        <v>16017HồngTiến</v>
      </c>
      <c r="K1635" s="77" t="s">
        <v>4912</v>
      </c>
      <c r="L1635" s="77" t="s">
        <v>4913</v>
      </c>
    </row>
    <row r="1636" spans="10:12">
      <c r="J1636" s="77" t="str">
        <f t="shared" si="37"/>
        <v>16017MinhĐức</v>
      </c>
      <c r="K1636" s="77" t="s">
        <v>4914</v>
      </c>
      <c r="L1636" s="77" t="s">
        <v>2624</v>
      </c>
    </row>
    <row r="1637" spans="10:12">
      <c r="J1637" s="77" t="str">
        <f t="shared" si="37"/>
        <v>16017ĐắcSơn</v>
      </c>
      <c r="K1637" s="77" t="s">
        <v>4915</v>
      </c>
      <c r="L1637" s="77" t="s">
        <v>4916</v>
      </c>
    </row>
    <row r="1638" spans="10:12">
      <c r="J1638" s="77" t="str">
        <f t="shared" si="37"/>
        <v>16017ThànhCông</v>
      </c>
      <c r="K1638" s="77" t="s">
        <v>4917</v>
      </c>
      <c r="L1638" s="77" t="s">
        <v>3803</v>
      </c>
    </row>
    <row r="1639" spans="10:12">
      <c r="J1639" s="77" t="str">
        <f t="shared" si="37"/>
        <v>16017ĐồngTiến</v>
      </c>
      <c r="K1639" s="77" t="s">
        <v>4918</v>
      </c>
      <c r="L1639" s="77" t="s">
        <v>2536</v>
      </c>
    </row>
    <row r="1640" spans="10:12">
      <c r="J1640" s="77" t="str">
        <f t="shared" si="37"/>
        <v>16017TiênPhong</v>
      </c>
      <c r="K1640" s="77" t="s">
        <v>4919</v>
      </c>
      <c r="L1640" s="77" t="s">
        <v>1653</v>
      </c>
    </row>
    <row r="1641" spans="10:12">
      <c r="J1641" s="77" t="str">
        <f t="shared" si="37"/>
        <v>16017VạnPhái</v>
      </c>
      <c r="K1641" s="77" t="s">
        <v>4920</v>
      </c>
      <c r="L1641" s="77" t="s">
        <v>4921</v>
      </c>
    </row>
    <row r="1642" spans="10:12">
      <c r="J1642" s="77" t="str">
        <f t="shared" si="37"/>
        <v>16017NamTiến</v>
      </c>
      <c r="K1642" s="77" t="s">
        <v>4922</v>
      </c>
      <c r="L1642" s="77" t="s">
        <v>4923</v>
      </c>
    </row>
    <row r="1643" spans="10:12">
      <c r="J1643" s="77" t="str">
        <f t="shared" si="37"/>
        <v>16017TânHương</v>
      </c>
      <c r="K1643" s="77" t="s">
        <v>4924</v>
      </c>
      <c r="L1643" s="77" t="s">
        <v>4112</v>
      </c>
    </row>
    <row r="1644" spans="10:12">
      <c r="J1644" s="77" t="str">
        <f t="shared" si="37"/>
        <v>16017ĐôngCao</v>
      </c>
      <c r="K1644" s="77" t="s">
        <v>4925</v>
      </c>
      <c r="L1644" s="77" t="s">
        <v>4926</v>
      </c>
    </row>
    <row r="1645" spans="10:12">
      <c r="J1645" s="77" t="str">
        <f t="shared" si="37"/>
        <v>16017TrungThành</v>
      </c>
      <c r="K1645" s="77" t="s">
        <v>4927</v>
      </c>
      <c r="L1645" s="77" t="s">
        <v>3503</v>
      </c>
    </row>
    <row r="1646" spans="10:12">
      <c r="J1646" s="77" t="str">
        <f t="shared" si="37"/>
        <v>16017TânPhú</v>
      </c>
      <c r="K1646" s="77" t="s">
        <v>4928</v>
      </c>
      <c r="L1646" s="77" t="s">
        <v>2084</v>
      </c>
    </row>
    <row r="1647" spans="10:12">
      <c r="J1647" s="77" t="str">
        <f t="shared" si="37"/>
        <v>16017ThuậnThành</v>
      </c>
      <c r="K1647" s="77" t="s">
        <v>4929</v>
      </c>
      <c r="L1647" s="77" t="s">
        <v>4930</v>
      </c>
    </row>
    <row r="1648" spans="10:12">
      <c r="J1648" s="77" t="str">
        <f t="shared" si="37"/>
        <v>17001NguyễnTháiHọc</v>
      </c>
      <c r="K1648" s="77" t="s">
        <v>4931</v>
      </c>
      <c r="L1648" s="77" t="s">
        <v>4932</v>
      </c>
    </row>
    <row r="1649" spans="10:12">
      <c r="J1649" s="77" t="str">
        <f t="shared" si="37"/>
        <v>17001HồngHà</v>
      </c>
      <c r="K1649" s="77" t="s">
        <v>4933</v>
      </c>
      <c r="L1649" s="77" t="s">
        <v>4934</v>
      </c>
    </row>
    <row r="1650" spans="10:12">
      <c r="J1650" s="77" t="str">
        <f t="shared" si="37"/>
        <v>17001NguyễnPhúc</v>
      </c>
      <c r="K1650" s="77" t="s">
        <v>4935</v>
      </c>
      <c r="L1650" s="77" t="s">
        <v>4936</v>
      </c>
    </row>
    <row r="1651" spans="10:12">
      <c r="J1651" s="77" t="str">
        <f t="shared" si="37"/>
        <v>17001MinhTân</v>
      </c>
      <c r="K1651" s="77" t="s">
        <v>4937</v>
      </c>
      <c r="L1651" s="77" t="s">
        <v>4938</v>
      </c>
    </row>
    <row r="1652" spans="10:12">
      <c r="J1652" s="77" t="str">
        <f t="shared" si="37"/>
        <v>17001YênNinh</v>
      </c>
      <c r="K1652" s="77" t="s">
        <v>4939</v>
      </c>
      <c r="L1652" s="77" t="s">
        <v>4940</v>
      </c>
    </row>
    <row r="1653" spans="10:12">
      <c r="J1653" s="77" t="str">
        <f t="shared" si="37"/>
        <v>17001ĐồngTâm</v>
      </c>
      <c r="K1653" s="77" t="s">
        <v>4941</v>
      </c>
      <c r="L1653" s="77" t="s">
        <v>1779</v>
      </c>
    </row>
    <row r="1654" spans="10:12">
      <c r="J1654" s="77" t="str">
        <f t="shared" si="37"/>
        <v>17001YênThịnh</v>
      </c>
      <c r="K1654" s="77" t="s">
        <v>4942</v>
      </c>
      <c r="L1654" s="77" t="s">
        <v>4943</v>
      </c>
    </row>
    <row r="1655" spans="10:12">
      <c r="J1655" s="77" t="str">
        <f t="shared" si="37"/>
        <v>17001NamCường</v>
      </c>
      <c r="K1655" s="77" t="s">
        <v>4944</v>
      </c>
      <c r="L1655" s="77" t="s">
        <v>4444</v>
      </c>
    </row>
    <row r="1656" spans="10:12">
      <c r="J1656" s="77" t="str">
        <f t="shared" si="37"/>
        <v>17001TuyLộc</v>
      </c>
      <c r="K1656" s="77" t="s">
        <v>4945</v>
      </c>
      <c r="L1656" s="77" t="s">
        <v>4946</v>
      </c>
    </row>
    <row r="1657" spans="10:12">
      <c r="J1657" s="77" t="str">
        <f t="shared" si="37"/>
        <v>17001MinhBảo</v>
      </c>
      <c r="K1657" s="77" t="s">
        <v>4947</v>
      </c>
      <c r="L1657" s="77" t="s">
        <v>4948</v>
      </c>
    </row>
    <row r="1658" spans="10:12">
      <c r="J1658" s="77" t="str">
        <f t="shared" si="37"/>
        <v>17001TânThịnh</v>
      </c>
      <c r="K1658" s="77" t="s">
        <v>4949</v>
      </c>
      <c r="L1658" s="77" t="s">
        <v>2991</v>
      </c>
    </row>
    <row r="1659" spans="10:12">
      <c r="J1659" s="77" t="str">
        <f t="shared" si="37"/>
        <v>17003TrungTâm</v>
      </c>
      <c r="K1659" s="77" t="s">
        <v>4950</v>
      </c>
      <c r="L1659" s="77" t="s">
        <v>4951</v>
      </c>
    </row>
    <row r="1660" spans="10:12">
      <c r="J1660" s="77" t="str">
        <f t="shared" si="37"/>
        <v>17003PúTrạng</v>
      </c>
      <c r="K1660" s="77" t="s">
        <v>4952</v>
      </c>
      <c r="L1660" s="77" t="s">
        <v>4953</v>
      </c>
    </row>
    <row r="1661" spans="10:12">
      <c r="J1661" s="77" t="str">
        <f t="shared" si="37"/>
        <v>17003TânAn</v>
      </c>
      <c r="K1661" s="77" t="s">
        <v>4954</v>
      </c>
      <c r="L1661" s="77" t="s">
        <v>4955</v>
      </c>
    </row>
    <row r="1662" spans="10:12">
      <c r="J1662" s="77" t="str">
        <f t="shared" si="37"/>
        <v>17003CầuThia</v>
      </c>
      <c r="K1662" s="77" t="s">
        <v>4956</v>
      </c>
      <c r="L1662" s="77" t="s">
        <v>4957</v>
      </c>
    </row>
    <row r="1663" spans="10:12">
      <c r="J1663" s="77" t="str">
        <f t="shared" si="37"/>
        <v>17005YênThế</v>
      </c>
      <c r="K1663" s="77" t="s">
        <v>4958</v>
      </c>
      <c r="L1663" s="77" t="s">
        <v>4959</v>
      </c>
    </row>
    <row r="1664" spans="10:12">
      <c r="J1664" s="77" t="str">
        <f t="shared" si="37"/>
        <v>17005YênThắng</v>
      </c>
      <c r="K1664" s="77" t="s">
        <v>4960</v>
      </c>
      <c r="L1664" s="77" t="s">
        <v>4961</v>
      </c>
    </row>
    <row r="1665" spans="10:12">
      <c r="J1665" s="77" t="str">
        <f t="shared" si="37"/>
        <v>17005TânPhượng</v>
      </c>
      <c r="K1665" s="77" t="s">
        <v>4962</v>
      </c>
      <c r="L1665" s="77" t="s">
        <v>4963</v>
      </c>
    </row>
    <row r="1666" spans="10:12">
      <c r="J1666" s="77" t="str">
        <f t="shared" ref="J1666:J1729" si="38">SUBSTITUTE(LEFT(K1666,5)&amp;MID(L1666,IF(ISERROR(SEARCH("Thị trấn",L1666)),IF(ISERROR(SEARCH("Phường",L1666)),4,8),10),100)," ","")</f>
        <v>17005LâmThượng</v>
      </c>
      <c r="K1666" s="77" t="s">
        <v>4964</v>
      </c>
      <c r="L1666" s="77" t="s">
        <v>4965</v>
      </c>
    </row>
    <row r="1667" spans="10:12">
      <c r="J1667" s="77" t="str">
        <f t="shared" si="38"/>
        <v>17005KhánhThiện</v>
      </c>
      <c r="K1667" s="77" t="s">
        <v>4966</v>
      </c>
      <c r="L1667" s="77" t="s">
        <v>4967</v>
      </c>
    </row>
    <row r="1668" spans="10:12">
      <c r="J1668" s="77" t="str">
        <f t="shared" si="38"/>
        <v>17005MinhChuẩn</v>
      </c>
      <c r="K1668" s="77" t="s">
        <v>4968</v>
      </c>
      <c r="L1668" s="77" t="s">
        <v>4969</v>
      </c>
    </row>
    <row r="1669" spans="10:12">
      <c r="J1669" s="77" t="str">
        <f t="shared" si="38"/>
        <v>17005MaiSơn</v>
      </c>
      <c r="K1669" s="77" t="s">
        <v>4970</v>
      </c>
      <c r="L1669" s="77" t="s">
        <v>4971</v>
      </c>
    </row>
    <row r="1670" spans="10:12">
      <c r="J1670" s="77" t="str">
        <f t="shared" si="38"/>
        <v>17005AnLạc</v>
      </c>
      <c r="K1670" s="77" t="s">
        <v>4972</v>
      </c>
      <c r="L1670" s="77" t="s">
        <v>3898</v>
      </c>
    </row>
    <row r="1671" spans="10:12">
      <c r="J1671" s="77" t="str">
        <f t="shared" si="38"/>
        <v>17005KhaiTrung</v>
      </c>
      <c r="K1671" s="77" t="s">
        <v>4973</v>
      </c>
      <c r="L1671" s="77" t="s">
        <v>4974</v>
      </c>
    </row>
    <row r="1672" spans="10:12">
      <c r="J1672" s="77" t="str">
        <f t="shared" si="38"/>
        <v>17005MinhXuân</v>
      </c>
      <c r="K1672" s="77" t="s">
        <v>4975</v>
      </c>
      <c r="L1672" s="77" t="s">
        <v>4976</v>
      </c>
    </row>
    <row r="1673" spans="10:12">
      <c r="J1673" s="77" t="str">
        <f t="shared" si="38"/>
        <v>17005MườngLai</v>
      </c>
      <c r="K1673" s="77" t="s">
        <v>4977</v>
      </c>
      <c r="L1673" s="77" t="s">
        <v>4978</v>
      </c>
    </row>
    <row r="1674" spans="10:12">
      <c r="J1674" s="77" t="str">
        <f t="shared" si="38"/>
        <v>17005KhánhHòa</v>
      </c>
      <c r="K1674" s="77" t="s">
        <v>4979</v>
      </c>
      <c r="L1674" s="77" t="s">
        <v>4980</v>
      </c>
    </row>
    <row r="1675" spans="10:12">
      <c r="J1675" s="77" t="str">
        <f t="shared" si="38"/>
        <v>17005TôMậu</v>
      </c>
      <c r="K1675" s="77" t="s">
        <v>4981</v>
      </c>
      <c r="L1675" s="77" t="s">
        <v>4982</v>
      </c>
    </row>
    <row r="1676" spans="10:12">
      <c r="J1676" s="77" t="str">
        <f t="shared" si="38"/>
        <v>17005TânLĩnh</v>
      </c>
      <c r="K1676" s="77" t="s">
        <v>4983</v>
      </c>
      <c r="L1676" s="77" t="s">
        <v>4984</v>
      </c>
    </row>
    <row r="1677" spans="10:12">
      <c r="J1677" s="77" t="str">
        <f t="shared" si="38"/>
        <v>17005TrúcLâu</v>
      </c>
      <c r="K1677" s="77" t="s">
        <v>4985</v>
      </c>
      <c r="L1677" s="77" t="s">
        <v>4986</v>
      </c>
    </row>
    <row r="1678" spans="10:12">
      <c r="J1678" s="77" t="str">
        <f t="shared" si="38"/>
        <v>17005ĐộngQuan</v>
      </c>
      <c r="K1678" s="77" t="s">
        <v>4987</v>
      </c>
      <c r="L1678" s="77" t="s">
        <v>4988</v>
      </c>
    </row>
    <row r="1679" spans="10:12">
      <c r="J1679" s="77" t="str">
        <f t="shared" si="38"/>
        <v>17005LiễuĐô</v>
      </c>
      <c r="K1679" s="77" t="s">
        <v>4989</v>
      </c>
      <c r="L1679" s="77" t="s">
        <v>4990</v>
      </c>
    </row>
    <row r="1680" spans="10:12">
      <c r="J1680" s="77" t="str">
        <f t="shared" si="38"/>
        <v>17005VĩnhLạc</v>
      </c>
      <c r="K1680" s="77" t="s">
        <v>4991</v>
      </c>
      <c r="L1680" s="77" t="s">
        <v>4992</v>
      </c>
    </row>
    <row r="1681" spans="10:12">
      <c r="J1681" s="77" t="str">
        <f t="shared" si="38"/>
        <v>17005PhúcLợi</v>
      </c>
      <c r="K1681" s="77" t="s">
        <v>4993</v>
      </c>
      <c r="L1681" s="77" t="s">
        <v>4994</v>
      </c>
    </row>
    <row r="1682" spans="10:12">
      <c r="J1682" s="77" t="str">
        <f t="shared" si="38"/>
        <v>17005TânLập</v>
      </c>
      <c r="K1682" s="77" t="s">
        <v>4995</v>
      </c>
      <c r="L1682" s="77" t="s">
        <v>1834</v>
      </c>
    </row>
    <row r="1683" spans="10:12">
      <c r="J1683" s="77" t="str">
        <f t="shared" si="38"/>
        <v>17005MinhTiến</v>
      </c>
      <c r="K1683" s="77" t="s">
        <v>4996</v>
      </c>
      <c r="L1683" s="77" t="s">
        <v>4345</v>
      </c>
    </row>
    <row r="1684" spans="10:12">
      <c r="J1684" s="77" t="str">
        <f t="shared" si="38"/>
        <v>17005TrungTâm</v>
      </c>
      <c r="K1684" s="77" t="s">
        <v>4997</v>
      </c>
      <c r="L1684" s="77" t="s">
        <v>4998</v>
      </c>
    </row>
    <row r="1685" spans="10:12">
      <c r="J1685" s="77" t="str">
        <f t="shared" si="38"/>
        <v>17005PhanThanh</v>
      </c>
      <c r="K1685" s="77" t="s">
        <v>4999</v>
      </c>
      <c r="L1685" s="77" t="s">
        <v>3649</v>
      </c>
    </row>
    <row r="1686" spans="10:12">
      <c r="J1686" s="77" t="str">
        <f t="shared" si="38"/>
        <v>17005AnPhú</v>
      </c>
      <c r="K1686" s="77" t="s">
        <v>5000</v>
      </c>
      <c r="L1686" s="77" t="s">
        <v>2516</v>
      </c>
    </row>
    <row r="1687" spans="10:12">
      <c r="J1687" s="77" t="str">
        <f t="shared" si="38"/>
        <v>17007MậuA</v>
      </c>
      <c r="K1687" s="77" t="s">
        <v>5001</v>
      </c>
      <c r="L1687" s="77" t="s">
        <v>5002</v>
      </c>
    </row>
    <row r="1688" spans="10:12">
      <c r="J1688" s="77" t="str">
        <f t="shared" si="38"/>
        <v>17007LangThíp</v>
      </c>
      <c r="K1688" s="77" t="s">
        <v>5003</v>
      </c>
      <c r="L1688" s="77" t="s">
        <v>5004</v>
      </c>
    </row>
    <row r="1689" spans="10:12">
      <c r="J1689" s="77" t="str">
        <f t="shared" si="38"/>
        <v>17007ChâuQuếThượng</v>
      </c>
      <c r="K1689" s="77" t="s">
        <v>5005</v>
      </c>
      <c r="L1689" s="77" t="s">
        <v>5006</v>
      </c>
    </row>
    <row r="1690" spans="10:12">
      <c r="J1690" s="77" t="str">
        <f t="shared" si="38"/>
        <v>17007LâmGiang</v>
      </c>
      <c r="K1690" s="77" t="s">
        <v>5007</v>
      </c>
      <c r="L1690" s="77" t="s">
        <v>5008</v>
      </c>
    </row>
    <row r="1691" spans="10:12">
      <c r="J1691" s="77" t="str">
        <f t="shared" si="38"/>
        <v>17007ChâuQuếHạ</v>
      </c>
      <c r="K1691" s="77" t="s">
        <v>5009</v>
      </c>
      <c r="L1691" s="77" t="s">
        <v>5010</v>
      </c>
    </row>
    <row r="1692" spans="10:12">
      <c r="J1692" s="77" t="str">
        <f t="shared" si="38"/>
        <v>17007AnBình</v>
      </c>
      <c r="K1692" s="77" t="s">
        <v>5011</v>
      </c>
      <c r="L1692" s="77" t="s">
        <v>5012</v>
      </c>
    </row>
    <row r="1693" spans="10:12">
      <c r="J1693" s="77" t="str">
        <f t="shared" si="38"/>
        <v>17007ĐôngAn</v>
      </c>
      <c r="K1693" s="77" t="s">
        <v>5013</v>
      </c>
      <c r="L1693" s="77" t="s">
        <v>5014</v>
      </c>
    </row>
    <row r="1694" spans="10:12">
      <c r="J1694" s="77" t="str">
        <f t="shared" si="38"/>
        <v>17007QuangMinh</v>
      </c>
      <c r="K1694" s="77" t="s">
        <v>5015</v>
      </c>
      <c r="L1694" s="77" t="s">
        <v>3567</v>
      </c>
    </row>
    <row r="1695" spans="10:12">
      <c r="J1695" s="77" t="str">
        <f t="shared" si="38"/>
        <v>17007PhongDụHạ</v>
      </c>
      <c r="K1695" s="77" t="s">
        <v>5016</v>
      </c>
      <c r="L1695" s="77" t="s">
        <v>5017</v>
      </c>
    </row>
    <row r="1696" spans="10:12">
      <c r="J1696" s="77" t="str">
        <f t="shared" si="38"/>
        <v>17007ĐôngCuông</v>
      </c>
      <c r="K1696" s="77" t="s">
        <v>5018</v>
      </c>
      <c r="L1696" s="77" t="s">
        <v>5019</v>
      </c>
    </row>
    <row r="1697" spans="10:12">
      <c r="J1697" s="77" t="str">
        <f t="shared" si="38"/>
        <v>17007PhongDụThượng</v>
      </c>
      <c r="K1697" s="77" t="s">
        <v>5020</v>
      </c>
      <c r="L1697" s="77" t="s">
        <v>5021</v>
      </c>
    </row>
    <row r="1698" spans="10:12">
      <c r="J1698" s="77" t="str">
        <f t="shared" si="38"/>
        <v>17007XuânTầm</v>
      </c>
      <c r="K1698" s="77" t="s">
        <v>5022</v>
      </c>
      <c r="L1698" s="77" t="s">
        <v>5023</v>
      </c>
    </row>
    <row r="1699" spans="10:12">
      <c r="J1699" s="77" t="str">
        <f t="shared" si="38"/>
        <v>17007TânHợp</v>
      </c>
      <c r="K1699" s="77" t="s">
        <v>5024</v>
      </c>
      <c r="L1699" s="77" t="s">
        <v>5025</v>
      </c>
    </row>
    <row r="1700" spans="10:12">
      <c r="J1700" s="77" t="str">
        <f t="shared" si="38"/>
        <v>17007MậuĐông</v>
      </c>
      <c r="K1700" s="77" t="s">
        <v>5026</v>
      </c>
      <c r="L1700" s="77" t="s">
        <v>5027</v>
      </c>
    </row>
    <row r="1701" spans="10:12">
      <c r="J1701" s="77" t="str">
        <f t="shared" si="38"/>
        <v>17007NgòiA</v>
      </c>
      <c r="K1701" s="77" t="s">
        <v>5028</v>
      </c>
      <c r="L1701" s="77" t="s">
        <v>5029</v>
      </c>
    </row>
    <row r="1702" spans="10:12">
      <c r="J1702" s="77" t="str">
        <f t="shared" si="38"/>
        <v>17007AnThịnh</v>
      </c>
      <c r="K1702" s="77" t="s">
        <v>5030</v>
      </c>
      <c r="L1702" s="77" t="s">
        <v>5031</v>
      </c>
    </row>
    <row r="1703" spans="10:12">
      <c r="J1703" s="77" t="str">
        <f t="shared" si="38"/>
        <v>17007YênThái</v>
      </c>
      <c r="K1703" s="77" t="s">
        <v>5032</v>
      </c>
      <c r="L1703" s="77" t="s">
        <v>5033</v>
      </c>
    </row>
    <row r="1704" spans="10:12">
      <c r="J1704" s="77" t="str">
        <f t="shared" si="38"/>
        <v>17007ĐạiPhác</v>
      </c>
      <c r="K1704" s="77" t="s">
        <v>5034</v>
      </c>
      <c r="L1704" s="77" t="s">
        <v>5035</v>
      </c>
    </row>
    <row r="1705" spans="10:12">
      <c r="J1705" s="77" t="str">
        <f t="shared" si="38"/>
        <v>17007YênHợp</v>
      </c>
      <c r="K1705" s="77" t="s">
        <v>5036</v>
      </c>
      <c r="L1705" s="77" t="s">
        <v>5037</v>
      </c>
    </row>
    <row r="1706" spans="10:12">
      <c r="J1706" s="77" t="str">
        <f t="shared" si="38"/>
        <v>17007YênHưng</v>
      </c>
      <c r="K1706" s="77" t="s">
        <v>5038</v>
      </c>
      <c r="L1706" s="77" t="s">
        <v>5039</v>
      </c>
    </row>
    <row r="1707" spans="10:12">
      <c r="J1707" s="77" t="str">
        <f t="shared" si="38"/>
        <v>17007ĐạiSơn</v>
      </c>
      <c r="K1707" s="77" t="s">
        <v>5040</v>
      </c>
      <c r="L1707" s="77" t="s">
        <v>3967</v>
      </c>
    </row>
    <row r="1708" spans="10:12">
      <c r="J1708" s="77" t="str">
        <f t="shared" si="38"/>
        <v>17007NàHẩu</v>
      </c>
      <c r="K1708" s="77" t="s">
        <v>5041</v>
      </c>
      <c r="L1708" s="77" t="s">
        <v>5042</v>
      </c>
    </row>
    <row r="1709" spans="10:12">
      <c r="J1709" s="77" t="str">
        <f t="shared" si="38"/>
        <v>17007YênPhú</v>
      </c>
      <c r="K1709" s="77" t="s">
        <v>5043</v>
      </c>
      <c r="L1709" s="77" t="s">
        <v>3067</v>
      </c>
    </row>
    <row r="1710" spans="10:12">
      <c r="J1710" s="77" t="str">
        <f t="shared" si="38"/>
        <v>17007XuânÁi</v>
      </c>
      <c r="K1710" s="77" t="s">
        <v>5044</v>
      </c>
      <c r="L1710" s="77" t="s">
        <v>5045</v>
      </c>
    </row>
    <row r="1711" spans="10:12">
      <c r="J1711" s="77" t="str">
        <f t="shared" si="38"/>
        <v>17007MỏVàng</v>
      </c>
      <c r="K1711" s="77" t="s">
        <v>5046</v>
      </c>
      <c r="L1711" s="77" t="s">
        <v>5047</v>
      </c>
    </row>
    <row r="1712" spans="10:12">
      <c r="J1712" s="77" t="str">
        <f t="shared" si="38"/>
        <v>17007ViễnSơn</v>
      </c>
      <c r="K1712" s="77" t="s">
        <v>5048</v>
      </c>
      <c r="L1712" s="77" t="s">
        <v>5049</v>
      </c>
    </row>
    <row r="1713" spans="10:12">
      <c r="J1713" s="77" t="str">
        <f t="shared" si="38"/>
        <v>17007HoàngThắng</v>
      </c>
      <c r="K1713" s="77" t="s">
        <v>5050</v>
      </c>
      <c r="L1713" s="77" t="s">
        <v>5051</v>
      </c>
    </row>
    <row r="1714" spans="10:12">
      <c r="J1714" s="77" t="str">
        <f t="shared" si="38"/>
        <v>17009MùCăngChải</v>
      </c>
      <c r="K1714" s="77" t="s">
        <v>5052</v>
      </c>
      <c r="L1714" s="77" t="s">
        <v>5053</v>
      </c>
    </row>
    <row r="1715" spans="10:12">
      <c r="J1715" s="77" t="str">
        <f t="shared" si="38"/>
        <v>17009MồDề</v>
      </c>
      <c r="K1715" s="77" t="s">
        <v>5054</v>
      </c>
      <c r="L1715" s="77" t="s">
        <v>5055</v>
      </c>
    </row>
    <row r="1716" spans="10:12">
      <c r="J1716" s="77" t="str">
        <f t="shared" si="38"/>
        <v>17009KimNọi</v>
      </c>
      <c r="K1716" s="77" t="s">
        <v>5056</v>
      </c>
      <c r="L1716" s="77" t="s">
        <v>5057</v>
      </c>
    </row>
    <row r="1717" spans="10:12">
      <c r="J1717" s="77" t="str">
        <f t="shared" si="38"/>
        <v>17009HồBốn</v>
      </c>
      <c r="K1717" s="77" t="s">
        <v>5058</v>
      </c>
      <c r="L1717" s="77" t="s">
        <v>5059</v>
      </c>
    </row>
    <row r="1718" spans="10:12">
      <c r="J1718" s="77" t="str">
        <f t="shared" si="38"/>
        <v>17009KhaoMang</v>
      </c>
      <c r="K1718" s="77" t="s">
        <v>5060</v>
      </c>
      <c r="L1718" s="77" t="s">
        <v>5061</v>
      </c>
    </row>
    <row r="1719" spans="10:12">
      <c r="J1719" s="77" t="str">
        <f t="shared" si="38"/>
        <v>17009ChếCuNha</v>
      </c>
      <c r="K1719" s="77" t="s">
        <v>5062</v>
      </c>
      <c r="L1719" s="77" t="s">
        <v>5063</v>
      </c>
    </row>
    <row r="1720" spans="10:12">
      <c r="J1720" s="77" t="str">
        <f t="shared" si="38"/>
        <v>17009NậmCó</v>
      </c>
      <c r="K1720" s="77" t="s">
        <v>5064</v>
      </c>
      <c r="L1720" s="77" t="s">
        <v>5065</v>
      </c>
    </row>
    <row r="1721" spans="10:12">
      <c r="J1721" s="77" t="str">
        <f t="shared" si="38"/>
        <v>17009LaoChải</v>
      </c>
      <c r="K1721" s="77" t="s">
        <v>5066</v>
      </c>
      <c r="L1721" s="77" t="s">
        <v>3484</v>
      </c>
    </row>
    <row r="1722" spans="10:12">
      <c r="J1722" s="77" t="str">
        <f t="shared" si="38"/>
        <v>17009DếSuPhình</v>
      </c>
      <c r="K1722" s="77" t="s">
        <v>5067</v>
      </c>
      <c r="L1722" s="77" t="s">
        <v>5068</v>
      </c>
    </row>
    <row r="1723" spans="10:12">
      <c r="J1723" s="77" t="str">
        <f t="shared" si="38"/>
        <v>17009LaPánTẩn</v>
      </c>
      <c r="K1723" s="77" t="s">
        <v>5069</v>
      </c>
      <c r="L1723" s="77" t="s">
        <v>5070</v>
      </c>
    </row>
    <row r="1724" spans="10:12">
      <c r="J1724" s="77" t="str">
        <f t="shared" si="38"/>
        <v>17009CaoPhạ</v>
      </c>
      <c r="K1724" s="77" t="s">
        <v>5071</v>
      </c>
      <c r="L1724" s="77" t="s">
        <v>5072</v>
      </c>
    </row>
    <row r="1725" spans="10:12">
      <c r="J1725" s="77" t="str">
        <f t="shared" si="38"/>
        <v>17009ChếTạo</v>
      </c>
      <c r="K1725" s="77" t="s">
        <v>5073</v>
      </c>
      <c r="L1725" s="77" t="s">
        <v>5074</v>
      </c>
    </row>
    <row r="1726" spans="10:12">
      <c r="J1726" s="77" t="str">
        <f t="shared" si="38"/>
        <v>17009PúngLuông</v>
      </c>
      <c r="K1726" s="77" t="s">
        <v>5075</v>
      </c>
      <c r="L1726" s="77" t="s">
        <v>5076</v>
      </c>
    </row>
    <row r="1727" spans="10:12">
      <c r="J1727" s="77" t="str">
        <f t="shared" si="38"/>
        <v>17009NậmKhắt</v>
      </c>
      <c r="K1727" s="77" t="s">
        <v>5077</v>
      </c>
      <c r="L1727" s="77" t="s">
        <v>5078</v>
      </c>
    </row>
    <row r="1728" spans="10:12">
      <c r="J1728" s="77" t="str">
        <f t="shared" si="38"/>
        <v>17011CổPhúc</v>
      </c>
      <c r="K1728" s="77" t="s">
        <v>5079</v>
      </c>
      <c r="L1728" s="77" t="s">
        <v>5080</v>
      </c>
    </row>
    <row r="1729" spans="10:12">
      <c r="J1729" s="77" t="str">
        <f t="shared" si="38"/>
        <v>17011TânĐồng</v>
      </c>
      <c r="K1729" s="77" t="s">
        <v>5081</v>
      </c>
      <c r="L1729" s="77" t="s">
        <v>5082</v>
      </c>
    </row>
    <row r="1730" spans="10:12">
      <c r="J1730" s="77" t="str">
        <f t="shared" ref="J1730:J1793" si="39">SUBSTITUTE(LEFT(K1730,5)&amp;MID(L1730,IF(ISERROR(SEARCH("Thị trấn",L1730)),IF(ISERROR(SEARCH("Phường",L1730)),4,8),10),100)," ","")</f>
        <v>17011BáoĐáp</v>
      </c>
      <c r="K1730" s="77" t="s">
        <v>5083</v>
      </c>
      <c r="L1730" s="77" t="s">
        <v>5084</v>
      </c>
    </row>
    <row r="1731" spans="10:12">
      <c r="J1731" s="77" t="str">
        <f t="shared" si="39"/>
        <v>17011ĐàoThịnh</v>
      </c>
      <c r="K1731" s="77" t="s">
        <v>5085</v>
      </c>
      <c r="L1731" s="77" t="s">
        <v>5086</v>
      </c>
    </row>
    <row r="1732" spans="10:12">
      <c r="J1732" s="77" t="str">
        <f t="shared" si="39"/>
        <v>17011QuyMông</v>
      </c>
      <c r="K1732" s="77" t="s">
        <v>5087</v>
      </c>
      <c r="L1732" s="77" t="s">
        <v>5088</v>
      </c>
    </row>
    <row r="1733" spans="10:12">
      <c r="J1733" s="77" t="str">
        <f t="shared" si="39"/>
        <v>17011ViệtThành</v>
      </c>
      <c r="K1733" s="77" t="s">
        <v>5089</v>
      </c>
      <c r="L1733" s="77" t="s">
        <v>5090</v>
      </c>
    </row>
    <row r="1734" spans="10:12">
      <c r="J1734" s="77" t="str">
        <f t="shared" si="39"/>
        <v>17011HòaCuông</v>
      </c>
      <c r="K1734" s="77" t="s">
        <v>5091</v>
      </c>
      <c r="L1734" s="77" t="s">
        <v>5092</v>
      </c>
    </row>
    <row r="1735" spans="10:12">
      <c r="J1735" s="77" t="str">
        <f t="shared" si="39"/>
        <v>17011KiênThành</v>
      </c>
      <c r="K1735" s="77" t="s">
        <v>5093</v>
      </c>
      <c r="L1735" s="77" t="s">
        <v>5094</v>
      </c>
    </row>
    <row r="1736" spans="10:12">
      <c r="J1736" s="77" t="str">
        <f t="shared" si="39"/>
        <v>17011YCan</v>
      </c>
      <c r="K1736" s="77" t="s">
        <v>5095</v>
      </c>
      <c r="L1736" s="77" t="s">
        <v>5096</v>
      </c>
    </row>
    <row r="1737" spans="10:12">
      <c r="J1737" s="77" t="str">
        <f t="shared" si="39"/>
        <v>17011MinhTiến</v>
      </c>
      <c r="K1737" s="77" t="s">
        <v>5097</v>
      </c>
      <c r="L1737" s="77" t="s">
        <v>4345</v>
      </c>
    </row>
    <row r="1738" spans="10:12">
      <c r="J1738" s="77" t="str">
        <f t="shared" si="39"/>
        <v>17011NgaQuán</v>
      </c>
      <c r="K1738" s="77" t="s">
        <v>5098</v>
      </c>
      <c r="L1738" s="77" t="s">
        <v>5099</v>
      </c>
    </row>
    <row r="1739" spans="10:12">
      <c r="J1739" s="77" t="str">
        <f t="shared" si="39"/>
        <v>17011MinhQuán</v>
      </c>
      <c r="K1739" s="77" t="s">
        <v>5100</v>
      </c>
      <c r="L1739" s="77" t="s">
        <v>5101</v>
      </c>
    </row>
    <row r="1740" spans="10:12">
      <c r="J1740" s="77" t="str">
        <f t="shared" si="39"/>
        <v>17011CườngThịnh</v>
      </c>
      <c r="K1740" s="77" t="s">
        <v>5102</v>
      </c>
      <c r="L1740" s="77" t="s">
        <v>5103</v>
      </c>
    </row>
    <row r="1741" spans="10:12">
      <c r="J1741" s="77" t="str">
        <f t="shared" si="39"/>
        <v>17011ÂuLâu</v>
      </c>
      <c r="K1741" s="77" t="s">
        <v>5104</v>
      </c>
      <c r="L1741" s="77" t="s">
        <v>5105</v>
      </c>
    </row>
    <row r="1742" spans="10:12">
      <c r="J1742" s="77" t="str">
        <f t="shared" si="39"/>
        <v>17011LươngThịnh</v>
      </c>
      <c r="K1742" s="77" t="s">
        <v>5106</v>
      </c>
      <c r="L1742" s="77" t="s">
        <v>5107</v>
      </c>
    </row>
    <row r="1743" spans="10:12">
      <c r="J1743" s="77" t="str">
        <f t="shared" si="39"/>
        <v>17011HợpMinh</v>
      </c>
      <c r="K1743" s="77" t="s">
        <v>5108</v>
      </c>
      <c r="L1743" s="77" t="s">
        <v>5109</v>
      </c>
    </row>
    <row r="1744" spans="10:12">
      <c r="J1744" s="77" t="str">
        <f t="shared" si="39"/>
        <v>17011GiớiPhiên</v>
      </c>
      <c r="K1744" s="77" t="s">
        <v>5110</v>
      </c>
      <c r="L1744" s="77" t="s">
        <v>5111</v>
      </c>
    </row>
    <row r="1745" spans="10:12">
      <c r="J1745" s="77" t="str">
        <f t="shared" si="39"/>
        <v>17011HồngCa</v>
      </c>
      <c r="K1745" s="77" t="s">
        <v>5112</v>
      </c>
      <c r="L1745" s="77" t="s">
        <v>5113</v>
      </c>
    </row>
    <row r="1746" spans="10:12">
      <c r="J1746" s="77" t="str">
        <f t="shared" si="39"/>
        <v>17011HưngKhánh</v>
      </c>
      <c r="K1746" s="77" t="s">
        <v>5114</v>
      </c>
      <c r="L1746" s="77" t="s">
        <v>5115</v>
      </c>
    </row>
    <row r="1747" spans="10:12">
      <c r="J1747" s="77" t="str">
        <f t="shared" si="39"/>
        <v>17011HưngThịnh</v>
      </c>
      <c r="K1747" s="77" t="s">
        <v>5116</v>
      </c>
      <c r="L1747" s="77" t="s">
        <v>5117</v>
      </c>
    </row>
    <row r="1748" spans="10:12">
      <c r="J1748" s="77" t="str">
        <f t="shared" si="39"/>
        <v>17011ViệtCường</v>
      </c>
      <c r="K1748" s="77" t="s">
        <v>5118</v>
      </c>
      <c r="L1748" s="77" t="s">
        <v>5119</v>
      </c>
    </row>
    <row r="1749" spans="10:12">
      <c r="J1749" s="77" t="str">
        <f t="shared" si="39"/>
        <v>17011MinhQuân</v>
      </c>
      <c r="K1749" s="77" t="s">
        <v>5120</v>
      </c>
      <c r="L1749" s="77" t="s">
        <v>5121</v>
      </c>
    </row>
    <row r="1750" spans="10:12">
      <c r="J1750" s="77" t="str">
        <f t="shared" si="39"/>
        <v>17011BảoHưng</v>
      </c>
      <c r="K1750" s="77" t="s">
        <v>5122</v>
      </c>
      <c r="L1750" s="77" t="s">
        <v>5123</v>
      </c>
    </row>
    <row r="1751" spans="10:12">
      <c r="J1751" s="77" t="str">
        <f t="shared" si="39"/>
        <v>17011PhúcLộc</v>
      </c>
      <c r="K1751" s="77" t="s">
        <v>5124</v>
      </c>
      <c r="L1751" s="77" t="s">
        <v>4391</v>
      </c>
    </row>
    <row r="1752" spans="10:12">
      <c r="J1752" s="77" t="str">
        <f t="shared" si="39"/>
        <v>17011VănPhú</v>
      </c>
      <c r="K1752" s="77" t="s">
        <v>5125</v>
      </c>
      <c r="L1752" s="77" t="s">
        <v>2355</v>
      </c>
    </row>
    <row r="1753" spans="10:12">
      <c r="J1753" s="77" t="str">
        <f t="shared" si="39"/>
        <v>17011VănTiến</v>
      </c>
      <c r="K1753" s="77" t="s">
        <v>5126</v>
      </c>
      <c r="L1753" s="77" t="s">
        <v>5127</v>
      </c>
    </row>
    <row r="1754" spans="10:12">
      <c r="J1754" s="77" t="str">
        <f t="shared" si="39"/>
        <v>17011VănLãng</v>
      </c>
      <c r="K1754" s="77" t="s">
        <v>5128</v>
      </c>
      <c r="L1754" s="77" t="s">
        <v>5129</v>
      </c>
    </row>
    <row r="1755" spans="10:12">
      <c r="J1755" s="77" t="str">
        <f t="shared" si="39"/>
        <v>17011ViệtHồng</v>
      </c>
      <c r="K1755" s="77" t="s">
        <v>5130</v>
      </c>
      <c r="L1755" s="77" t="s">
        <v>3572</v>
      </c>
    </row>
    <row r="1756" spans="10:12">
      <c r="J1756" s="77" t="str">
        <f t="shared" si="39"/>
        <v>17011VânHội</v>
      </c>
      <c r="K1756" s="77" t="s">
        <v>5131</v>
      </c>
      <c r="L1756" s="77" t="s">
        <v>5132</v>
      </c>
    </row>
    <row r="1757" spans="10:12">
      <c r="J1757" s="77" t="str">
        <f t="shared" si="39"/>
        <v>17013YênBình</v>
      </c>
      <c r="K1757" s="77" t="s">
        <v>5133</v>
      </c>
      <c r="L1757" s="77" t="s">
        <v>5134</v>
      </c>
    </row>
    <row r="1758" spans="10:12">
      <c r="J1758" s="77" t="str">
        <f t="shared" si="39"/>
        <v>17013ThácBà</v>
      </c>
      <c r="K1758" s="77" t="s">
        <v>5135</v>
      </c>
      <c r="L1758" s="77" t="s">
        <v>5136</v>
      </c>
    </row>
    <row r="1759" spans="10:12">
      <c r="J1759" s="77" t="str">
        <f t="shared" si="39"/>
        <v>17013XuânLong</v>
      </c>
      <c r="K1759" s="77" t="s">
        <v>5137</v>
      </c>
      <c r="L1759" s="77" t="s">
        <v>4213</v>
      </c>
    </row>
    <row r="1760" spans="10:12">
      <c r="J1760" s="77" t="str">
        <f t="shared" si="39"/>
        <v>17013NgọcChấn</v>
      </c>
      <c r="K1760" s="77" t="s">
        <v>5138</v>
      </c>
      <c r="L1760" s="77" t="s">
        <v>5139</v>
      </c>
    </row>
    <row r="1761" spans="10:12">
      <c r="J1761" s="77" t="str">
        <f t="shared" si="39"/>
        <v>17013TíchCốc</v>
      </c>
      <c r="K1761" s="77" t="s">
        <v>5140</v>
      </c>
      <c r="L1761" s="77" t="s">
        <v>5141</v>
      </c>
    </row>
    <row r="1762" spans="10:12">
      <c r="J1762" s="77" t="str">
        <f t="shared" si="39"/>
        <v>17013TânNguyên</v>
      </c>
      <c r="K1762" s="77" t="s">
        <v>5142</v>
      </c>
      <c r="L1762" s="77" t="s">
        <v>5143</v>
      </c>
    </row>
    <row r="1763" spans="10:12">
      <c r="J1763" s="77" t="str">
        <f t="shared" si="39"/>
        <v>17013PhúcNinh</v>
      </c>
      <c r="K1763" s="77" t="s">
        <v>5144</v>
      </c>
      <c r="L1763" s="77" t="s">
        <v>3144</v>
      </c>
    </row>
    <row r="1764" spans="10:12">
      <c r="J1764" s="77" t="str">
        <f t="shared" si="39"/>
        <v>17013MỹGia</v>
      </c>
      <c r="K1764" s="77" t="s">
        <v>5145</v>
      </c>
      <c r="L1764" s="77" t="s">
        <v>5146</v>
      </c>
    </row>
    <row r="1765" spans="10:12">
      <c r="J1765" s="77" t="str">
        <f t="shared" si="39"/>
        <v>17013CẩmNhân</v>
      </c>
      <c r="K1765" s="77" t="s">
        <v>5147</v>
      </c>
      <c r="L1765" s="77" t="s">
        <v>5148</v>
      </c>
    </row>
    <row r="1766" spans="10:12">
      <c r="J1766" s="77" t="str">
        <f t="shared" si="39"/>
        <v>17013BảoÁi</v>
      </c>
      <c r="K1766" s="77" t="s">
        <v>5149</v>
      </c>
      <c r="L1766" s="77" t="s">
        <v>5150</v>
      </c>
    </row>
    <row r="1767" spans="10:12">
      <c r="J1767" s="77" t="str">
        <f t="shared" si="39"/>
        <v>17013CẩmÂn</v>
      </c>
      <c r="K1767" s="77" t="s">
        <v>5151</v>
      </c>
      <c r="L1767" s="77" t="s">
        <v>5152</v>
      </c>
    </row>
    <row r="1768" spans="10:12">
      <c r="J1768" s="77" t="str">
        <f t="shared" si="39"/>
        <v>17013XuânLai</v>
      </c>
      <c r="K1768" s="77" t="s">
        <v>5153</v>
      </c>
      <c r="L1768" s="77" t="s">
        <v>5154</v>
      </c>
    </row>
    <row r="1769" spans="10:12">
      <c r="J1769" s="77" t="str">
        <f t="shared" si="39"/>
        <v>17013TânHương</v>
      </c>
      <c r="K1769" s="77" t="s">
        <v>5155</v>
      </c>
      <c r="L1769" s="77" t="s">
        <v>4112</v>
      </c>
    </row>
    <row r="1770" spans="10:12">
      <c r="J1770" s="77" t="str">
        <f t="shared" si="39"/>
        <v>17013MôngSơn</v>
      </c>
      <c r="K1770" s="77" t="s">
        <v>5156</v>
      </c>
      <c r="L1770" s="77" t="s">
        <v>5157</v>
      </c>
    </row>
    <row r="1771" spans="10:12">
      <c r="J1771" s="77" t="str">
        <f t="shared" si="39"/>
        <v>17013YênThành</v>
      </c>
      <c r="K1771" s="77" t="s">
        <v>5158</v>
      </c>
      <c r="L1771" s="77" t="s">
        <v>3596</v>
      </c>
    </row>
    <row r="1772" spans="10:12">
      <c r="J1772" s="77" t="str">
        <f t="shared" si="39"/>
        <v>17013ĐạiĐồng</v>
      </c>
      <c r="K1772" s="77" t="s">
        <v>5159</v>
      </c>
      <c r="L1772" s="77" t="s">
        <v>1850</v>
      </c>
    </row>
    <row r="1773" spans="10:12">
      <c r="J1773" s="77" t="str">
        <f t="shared" si="39"/>
        <v>17013PhúcAn</v>
      </c>
      <c r="K1773" s="77" t="s">
        <v>5160</v>
      </c>
      <c r="L1773" s="77" t="s">
        <v>5161</v>
      </c>
    </row>
    <row r="1774" spans="10:12">
      <c r="J1774" s="77" t="str">
        <f t="shared" si="39"/>
        <v>17013PhúThịnh</v>
      </c>
      <c r="K1774" s="77" t="s">
        <v>5162</v>
      </c>
      <c r="L1774" s="77" t="s">
        <v>3162</v>
      </c>
    </row>
    <row r="1775" spans="10:12">
      <c r="J1775" s="77" t="str">
        <f t="shared" si="39"/>
        <v>17013VũLinh</v>
      </c>
      <c r="K1775" s="77" t="s">
        <v>5163</v>
      </c>
      <c r="L1775" s="77" t="s">
        <v>5164</v>
      </c>
    </row>
    <row r="1776" spans="10:12">
      <c r="J1776" s="77" t="str">
        <f t="shared" si="39"/>
        <v>17013BạchHà</v>
      </c>
      <c r="K1776" s="77" t="s">
        <v>5165</v>
      </c>
      <c r="L1776" s="77" t="s">
        <v>5166</v>
      </c>
    </row>
    <row r="1777" spans="10:12">
      <c r="J1777" s="77" t="str">
        <f t="shared" si="39"/>
        <v>17013ThịnhHưng</v>
      </c>
      <c r="K1777" s="77" t="s">
        <v>5167</v>
      </c>
      <c r="L1777" s="77" t="s">
        <v>5168</v>
      </c>
    </row>
    <row r="1778" spans="10:12">
      <c r="J1778" s="77" t="str">
        <f t="shared" si="39"/>
        <v>17013VĩnhKiên</v>
      </c>
      <c r="K1778" s="77" t="s">
        <v>5169</v>
      </c>
      <c r="L1778" s="77" t="s">
        <v>5170</v>
      </c>
    </row>
    <row r="1779" spans="10:12">
      <c r="J1779" s="77" t="str">
        <f t="shared" si="39"/>
        <v>17013YênBình</v>
      </c>
      <c r="K1779" s="77" t="s">
        <v>5171</v>
      </c>
      <c r="L1779" s="77" t="s">
        <v>1926</v>
      </c>
    </row>
    <row r="1780" spans="10:12">
      <c r="J1780" s="77" t="str">
        <f t="shared" si="39"/>
        <v>17013HánĐà</v>
      </c>
      <c r="K1780" s="77" t="s">
        <v>5172</v>
      </c>
      <c r="L1780" s="77" t="s">
        <v>5173</v>
      </c>
    </row>
    <row r="1781" spans="10:12">
      <c r="J1781" s="77" t="str">
        <f t="shared" si="39"/>
        <v>17013ĐạiMinh</v>
      </c>
      <c r="K1781" s="77" t="s">
        <v>5174</v>
      </c>
      <c r="L1781" s="77" t="s">
        <v>5175</v>
      </c>
    </row>
    <row r="1782" spans="10:12">
      <c r="J1782" s="77" t="str">
        <f t="shared" si="39"/>
        <v>17015NtLiênSơn</v>
      </c>
      <c r="K1782" s="77" t="s">
        <v>5176</v>
      </c>
      <c r="L1782" s="77" t="s">
        <v>5177</v>
      </c>
    </row>
    <row r="1783" spans="10:12">
      <c r="J1783" s="77" t="str">
        <f t="shared" si="39"/>
        <v>17015NtNghĩaLộ</v>
      </c>
      <c r="K1783" s="77" t="s">
        <v>5178</v>
      </c>
      <c r="L1783" s="77" t="s">
        <v>5179</v>
      </c>
    </row>
    <row r="1784" spans="10:12">
      <c r="J1784" s="77" t="str">
        <f t="shared" si="39"/>
        <v>17015NtTrầnPhú</v>
      </c>
      <c r="K1784" s="77" t="s">
        <v>5180</v>
      </c>
      <c r="L1784" s="77" t="s">
        <v>5181</v>
      </c>
    </row>
    <row r="1785" spans="10:12">
      <c r="J1785" s="77" t="str">
        <f t="shared" si="39"/>
        <v>17015TúLệ</v>
      </c>
      <c r="K1785" s="77" t="s">
        <v>5182</v>
      </c>
      <c r="L1785" s="77" t="s">
        <v>5183</v>
      </c>
    </row>
    <row r="1786" spans="10:12">
      <c r="J1786" s="77" t="str">
        <f t="shared" si="39"/>
        <v>17015NậmBúng</v>
      </c>
      <c r="K1786" s="77" t="s">
        <v>5184</v>
      </c>
      <c r="L1786" s="77" t="s">
        <v>5185</v>
      </c>
    </row>
    <row r="1787" spans="10:12">
      <c r="J1787" s="77" t="str">
        <f t="shared" si="39"/>
        <v>17015GiaHội</v>
      </c>
      <c r="K1787" s="77" t="s">
        <v>5186</v>
      </c>
      <c r="L1787" s="77" t="s">
        <v>5187</v>
      </c>
    </row>
    <row r="1788" spans="10:12">
      <c r="J1788" s="77" t="str">
        <f t="shared" si="39"/>
        <v>17015NậmMười</v>
      </c>
      <c r="K1788" s="77" t="s">
        <v>5188</v>
      </c>
      <c r="L1788" s="77" t="s">
        <v>5189</v>
      </c>
    </row>
    <row r="1789" spans="10:12">
      <c r="J1789" s="77" t="str">
        <f t="shared" si="39"/>
        <v>17015SùngĐô</v>
      </c>
      <c r="K1789" s="77" t="s">
        <v>5190</v>
      </c>
      <c r="L1789" s="77" t="s">
        <v>5191</v>
      </c>
    </row>
    <row r="1790" spans="10:12">
      <c r="J1790" s="77" t="str">
        <f t="shared" si="39"/>
        <v>17015NậmLành</v>
      </c>
      <c r="K1790" s="77" t="s">
        <v>5192</v>
      </c>
      <c r="L1790" s="77" t="s">
        <v>5193</v>
      </c>
    </row>
    <row r="1791" spans="10:12">
      <c r="J1791" s="77" t="str">
        <f t="shared" si="39"/>
        <v>17015SơnLương</v>
      </c>
      <c r="K1791" s="77" t="s">
        <v>5194</v>
      </c>
      <c r="L1791" s="77" t="s">
        <v>5195</v>
      </c>
    </row>
    <row r="1792" spans="10:12">
      <c r="J1792" s="77" t="str">
        <f t="shared" si="39"/>
        <v>17015SuốiQuyền</v>
      </c>
      <c r="K1792" s="77" t="s">
        <v>5196</v>
      </c>
      <c r="L1792" s="77" t="s">
        <v>5197</v>
      </c>
    </row>
    <row r="1793" spans="10:12">
      <c r="J1793" s="77" t="str">
        <f t="shared" si="39"/>
        <v>17015AnLương</v>
      </c>
      <c r="K1793" s="77" t="s">
        <v>5198</v>
      </c>
      <c r="L1793" s="77" t="s">
        <v>5199</v>
      </c>
    </row>
    <row r="1794" spans="10:12">
      <c r="J1794" s="77" t="str">
        <f t="shared" ref="J1794:J1857" si="40">SUBSTITUTE(LEFT(K1794,5)&amp;MID(L1794,IF(ISERROR(SEARCH("Thị trấn",L1794)),IF(ISERROR(SEARCH("Phường",L1794)),4,8),10),100)," ","")</f>
        <v>17015SơnA</v>
      </c>
      <c r="K1794" s="77" t="s">
        <v>5200</v>
      </c>
      <c r="L1794" s="77" t="s">
        <v>5201</v>
      </c>
    </row>
    <row r="1795" spans="10:12">
      <c r="J1795" s="77" t="str">
        <f t="shared" si="40"/>
        <v>17015NghĩaLợi</v>
      </c>
      <c r="K1795" s="77" t="s">
        <v>5202</v>
      </c>
      <c r="L1795" s="77" t="s">
        <v>5203</v>
      </c>
    </row>
    <row r="1796" spans="10:12">
      <c r="J1796" s="77" t="str">
        <f t="shared" si="40"/>
        <v>17015NghĩaPhúc</v>
      </c>
      <c r="K1796" s="77" t="s">
        <v>5204</v>
      </c>
      <c r="L1796" s="77" t="s">
        <v>5205</v>
      </c>
    </row>
    <row r="1797" spans="10:12">
      <c r="J1797" s="77" t="str">
        <f t="shared" si="40"/>
        <v>17015PhùNham</v>
      </c>
      <c r="K1797" s="77" t="s">
        <v>5206</v>
      </c>
      <c r="L1797" s="77" t="s">
        <v>5207</v>
      </c>
    </row>
    <row r="1798" spans="10:12">
      <c r="J1798" s="77" t="str">
        <f t="shared" si="40"/>
        <v>17015SuốiGiàng</v>
      </c>
      <c r="K1798" s="77" t="s">
        <v>5208</v>
      </c>
      <c r="L1798" s="77" t="s">
        <v>5209</v>
      </c>
    </row>
    <row r="1799" spans="10:12">
      <c r="J1799" s="77" t="str">
        <f t="shared" si="40"/>
        <v>17015NghĩaSơn</v>
      </c>
      <c r="K1799" s="77" t="s">
        <v>5210</v>
      </c>
      <c r="L1799" s="77" t="s">
        <v>5211</v>
      </c>
    </row>
    <row r="1800" spans="10:12">
      <c r="J1800" s="77" t="str">
        <f t="shared" si="40"/>
        <v>17015NghĩaAn</v>
      </c>
      <c r="K1800" s="77" t="s">
        <v>5212</v>
      </c>
      <c r="L1800" s="77" t="s">
        <v>5213</v>
      </c>
    </row>
    <row r="1801" spans="10:12">
      <c r="J1801" s="77" t="str">
        <f t="shared" si="40"/>
        <v>17015ThanhLương</v>
      </c>
      <c r="K1801" s="77" t="s">
        <v>5214</v>
      </c>
      <c r="L1801" s="77" t="s">
        <v>5215</v>
      </c>
    </row>
    <row r="1802" spans="10:12">
      <c r="J1802" s="77" t="str">
        <f t="shared" si="40"/>
        <v>17015SơnThịnh</v>
      </c>
      <c r="K1802" s="77" t="s">
        <v>5216</v>
      </c>
      <c r="L1802" s="77" t="s">
        <v>5217</v>
      </c>
    </row>
    <row r="1803" spans="10:12">
      <c r="J1803" s="77" t="str">
        <f t="shared" si="40"/>
        <v>17015HạnhSơn</v>
      </c>
      <c r="K1803" s="77" t="s">
        <v>5218</v>
      </c>
      <c r="L1803" s="77" t="s">
        <v>5219</v>
      </c>
    </row>
    <row r="1804" spans="10:12">
      <c r="J1804" s="77" t="str">
        <f t="shared" si="40"/>
        <v>17015PhúcSơn</v>
      </c>
      <c r="K1804" s="77" t="s">
        <v>5220</v>
      </c>
      <c r="L1804" s="77" t="s">
        <v>2951</v>
      </c>
    </row>
    <row r="1805" spans="10:12">
      <c r="J1805" s="77" t="str">
        <f t="shared" si="40"/>
        <v>17015ThạchLương</v>
      </c>
      <c r="K1805" s="77" t="s">
        <v>5221</v>
      </c>
      <c r="L1805" s="77" t="s">
        <v>5222</v>
      </c>
    </row>
    <row r="1806" spans="10:12">
      <c r="J1806" s="77" t="str">
        <f t="shared" si="40"/>
        <v>17015SuốiBu</v>
      </c>
      <c r="K1806" s="77" t="s">
        <v>5223</v>
      </c>
      <c r="L1806" s="77" t="s">
        <v>5224</v>
      </c>
    </row>
    <row r="1807" spans="10:12">
      <c r="J1807" s="77" t="str">
        <f t="shared" si="40"/>
        <v>17015ĐồngKhê</v>
      </c>
      <c r="K1807" s="77" t="s">
        <v>5225</v>
      </c>
      <c r="L1807" s="77" t="s">
        <v>5226</v>
      </c>
    </row>
    <row r="1808" spans="10:12">
      <c r="J1808" s="77" t="str">
        <f t="shared" si="40"/>
        <v>17015CátThịnh</v>
      </c>
      <c r="K1808" s="77" t="s">
        <v>5227</v>
      </c>
      <c r="L1808" s="77" t="s">
        <v>5228</v>
      </c>
    </row>
    <row r="1809" spans="10:12">
      <c r="J1809" s="77" t="str">
        <f t="shared" si="40"/>
        <v>17015TânThịnh</v>
      </c>
      <c r="K1809" s="77" t="s">
        <v>5229</v>
      </c>
      <c r="L1809" s="77" t="s">
        <v>2991</v>
      </c>
    </row>
    <row r="1810" spans="10:12">
      <c r="J1810" s="77" t="str">
        <f t="shared" si="40"/>
        <v>17015ĐạiLịch</v>
      </c>
      <c r="K1810" s="77" t="s">
        <v>5230</v>
      </c>
      <c r="L1810" s="77" t="s">
        <v>5231</v>
      </c>
    </row>
    <row r="1811" spans="10:12">
      <c r="J1811" s="77" t="str">
        <f t="shared" si="40"/>
        <v>17015ChấnThịnh</v>
      </c>
      <c r="K1811" s="77" t="s">
        <v>5232</v>
      </c>
      <c r="L1811" s="77" t="s">
        <v>5233</v>
      </c>
    </row>
    <row r="1812" spans="10:12">
      <c r="J1812" s="77" t="str">
        <f t="shared" si="40"/>
        <v>17015BìnhThuận</v>
      </c>
      <c r="K1812" s="77" t="s">
        <v>5234</v>
      </c>
      <c r="L1812" s="77" t="s">
        <v>4849</v>
      </c>
    </row>
    <row r="1813" spans="10:12">
      <c r="J1813" s="77" t="str">
        <f t="shared" si="40"/>
        <v>17015ThượngBằngLa</v>
      </c>
      <c r="K1813" s="77" t="s">
        <v>5235</v>
      </c>
      <c r="L1813" s="77" t="s">
        <v>5236</v>
      </c>
    </row>
    <row r="1814" spans="10:12">
      <c r="J1814" s="77" t="str">
        <f t="shared" si="40"/>
        <v>17015NghĩaTâm</v>
      </c>
      <c r="K1814" s="77" t="s">
        <v>5237</v>
      </c>
      <c r="L1814" s="77" t="s">
        <v>5238</v>
      </c>
    </row>
    <row r="1815" spans="10:12">
      <c r="J1815" s="77" t="str">
        <f t="shared" si="40"/>
        <v>17015MinhAn</v>
      </c>
      <c r="K1815" s="77" t="s">
        <v>5239</v>
      </c>
      <c r="L1815" s="77" t="s">
        <v>5240</v>
      </c>
    </row>
    <row r="1816" spans="10:12">
      <c r="J1816" s="77" t="str">
        <f t="shared" si="40"/>
        <v>17017TrạmTấu</v>
      </c>
      <c r="K1816" s="77" t="s">
        <v>5241</v>
      </c>
      <c r="L1816" s="77" t="s">
        <v>5242</v>
      </c>
    </row>
    <row r="1817" spans="10:12">
      <c r="J1817" s="77" t="str">
        <f t="shared" si="40"/>
        <v>17017TúcĐán</v>
      </c>
      <c r="K1817" s="77" t="s">
        <v>5243</v>
      </c>
      <c r="L1817" s="77" t="s">
        <v>5244</v>
      </c>
    </row>
    <row r="1818" spans="10:12">
      <c r="J1818" s="77" t="str">
        <f t="shared" si="40"/>
        <v>17017XàHồ</v>
      </c>
      <c r="K1818" s="77" t="s">
        <v>5245</v>
      </c>
      <c r="L1818" s="77" t="s">
        <v>5246</v>
      </c>
    </row>
    <row r="1819" spans="10:12">
      <c r="J1819" s="77" t="str">
        <f t="shared" si="40"/>
        <v>17017PáLau</v>
      </c>
      <c r="K1819" s="77" t="s">
        <v>5247</v>
      </c>
      <c r="L1819" s="77" t="s">
        <v>5248</v>
      </c>
    </row>
    <row r="1820" spans="10:12">
      <c r="J1820" s="77" t="str">
        <f t="shared" si="40"/>
        <v>17017BảnCông</v>
      </c>
      <c r="K1820" s="77" t="s">
        <v>5249</v>
      </c>
      <c r="L1820" s="77" t="s">
        <v>5250</v>
      </c>
    </row>
    <row r="1821" spans="10:12">
      <c r="J1821" s="77" t="str">
        <f t="shared" si="40"/>
        <v>17017TrạmTấu</v>
      </c>
      <c r="K1821" s="77" t="s">
        <v>5251</v>
      </c>
      <c r="L1821" s="77" t="s">
        <v>5252</v>
      </c>
    </row>
    <row r="1822" spans="10:12">
      <c r="J1822" s="77" t="str">
        <f t="shared" si="40"/>
        <v>17017PáHu</v>
      </c>
      <c r="K1822" s="77" t="s">
        <v>5253</v>
      </c>
      <c r="L1822" s="77" t="s">
        <v>5254</v>
      </c>
    </row>
    <row r="1823" spans="10:12">
      <c r="J1823" s="77" t="str">
        <f t="shared" si="40"/>
        <v>17017LàngNhì</v>
      </c>
      <c r="K1823" s="77" t="s">
        <v>5255</v>
      </c>
      <c r="L1823" s="77" t="s">
        <v>5256</v>
      </c>
    </row>
    <row r="1824" spans="10:12">
      <c r="J1824" s="77" t="str">
        <f t="shared" si="40"/>
        <v>17017PhìnhHồ</v>
      </c>
      <c r="K1824" s="77" t="s">
        <v>5257</v>
      </c>
      <c r="L1824" s="77" t="s">
        <v>5258</v>
      </c>
    </row>
    <row r="1825" spans="10:12">
      <c r="J1825" s="77" t="str">
        <f t="shared" si="40"/>
        <v>17017BảnMù</v>
      </c>
      <c r="K1825" s="77" t="s">
        <v>5259</v>
      </c>
      <c r="L1825" s="77" t="s">
        <v>5260</v>
      </c>
    </row>
    <row r="1826" spans="10:12">
      <c r="J1826" s="77" t="str">
        <f t="shared" si="40"/>
        <v>17017TàSiLáng</v>
      </c>
      <c r="K1826" s="77" t="s">
        <v>5261</v>
      </c>
      <c r="L1826" s="77" t="s">
        <v>5262</v>
      </c>
    </row>
    <row r="1827" spans="10:12">
      <c r="J1827" s="77" t="str">
        <f t="shared" si="40"/>
        <v>17017HátLìu</v>
      </c>
      <c r="K1827" s="77" t="s">
        <v>5263</v>
      </c>
      <c r="L1827" s="77" t="s">
        <v>5264</v>
      </c>
    </row>
    <row r="1828" spans="10:12">
      <c r="J1828" s="77" t="str">
        <f t="shared" si="40"/>
        <v>18001DuyênHải</v>
      </c>
      <c r="K1828" s="77" t="s">
        <v>5265</v>
      </c>
      <c r="L1828" s="77" t="s">
        <v>5266</v>
      </c>
    </row>
    <row r="1829" spans="10:12">
      <c r="J1829" s="77" t="str">
        <f t="shared" si="40"/>
        <v>18001LàoCai</v>
      </c>
      <c r="K1829" s="77" t="s">
        <v>5267</v>
      </c>
      <c r="L1829" s="77" t="s">
        <v>5268</v>
      </c>
    </row>
    <row r="1830" spans="10:12">
      <c r="J1830" s="77" t="str">
        <f t="shared" si="40"/>
        <v>18001CốcLếu</v>
      </c>
      <c r="K1830" s="77" t="s">
        <v>5269</v>
      </c>
      <c r="L1830" s="77" t="s">
        <v>5270</v>
      </c>
    </row>
    <row r="1831" spans="10:12">
      <c r="J1831" s="77" t="str">
        <f t="shared" si="40"/>
        <v>18001PhốMới</v>
      </c>
      <c r="K1831" s="77" t="s">
        <v>5271</v>
      </c>
      <c r="L1831" s="77" t="s">
        <v>5272</v>
      </c>
    </row>
    <row r="1832" spans="10:12">
      <c r="J1832" s="77" t="str">
        <f t="shared" si="40"/>
        <v>18001KimTân</v>
      </c>
      <c r="K1832" s="77" t="s">
        <v>5273</v>
      </c>
      <c r="L1832" s="77" t="s">
        <v>5274</v>
      </c>
    </row>
    <row r="1833" spans="10:12">
      <c r="J1833" s="77" t="str">
        <f t="shared" si="40"/>
        <v>18001VạnHòa</v>
      </c>
      <c r="K1833" s="77" t="s">
        <v>5275</v>
      </c>
      <c r="L1833" s="77" t="s">
        <v>5276</v>
      </c>
    </row>
    <row r="1834" spans="10:12">
      <c r="J1834" s="77" t="str">
        <f t="shared" si="40"/>
        <v>18001ĐồngTuyển</v>
      </c>
      <c r="K1834" s="77" t="s">
        <v>5277</v>
      </c>
      <c r="L1834" s="77" t="s">
        <v>5278</v>
      </c>
    </row>
    <row r="1835" spans="10:12">
      <c r="J1835" s="77" t="str">
        <f t="shared" si="40"/>
        <v>18001BắcCường</v>
      </c>
      <c r="K1835" s="77" t="s">
        <v>5279</v>
      </c>
      <c r="L1835" s="77" t="s">
        <v>5280</v>
      </c>
    </row>
    <row r="1836" spans="10:12">
      <c r="J1836" s="77" t="str">
        <f t="shared" si="40"/>
        <v>18001BắcLệnh</v>
      </c>
      <c r="K1836" s="77" t="s">
        <v>5281</v>
      </c>
      <c r="L1836" s="77" t="s">
        <v>5282</v>
      </c>
    </row>
    <row r="1837" spans="10:12">
      <c r="J1837" s="77" t="str">
        <f t="shared" si="40"/>
        <v>18001PomHán</v>
      </c>
      <c r="K1837" s="77" t="s">
        <v>5283</v>
      </c>
      <c r="L1837" s="77" t="s">
        <v>5284</v>
      </c>
    </row>
    <row r="1838" spans="10:12">
      <c r="J1838" s="77" t="str">
        <f t="shared" si="40"/>
        <v>18001XuânTăng</v>
      </c>
      <c r="K1838" s="77" t="s">
        <v>5285</v>
      </c>
      <c r="L1838" s="77" t="s">
        <v>5286</v>
      </c>
    </row>
    <row r="1839" spans="10:12">
      <c r="J1839" s="77" t="str">
        <f t="shared" si="40"/>
        <v>18001ThốngNhất</v>
      </c>
      <c r="K1839" s="77" t="s">
        <v>5287</v>
      </c>
      <c r="L1839" s="77" t="s">
        <v>5288</v>
      </c>
    </row>
    <row r="1840" spans="10:12">
      <c r="J1840" s="77" t="str">
        <f t="shared" si="40"/>
        <v>18001NamCường</v>
      </c>
      <c r="K1840" s="77" t="s">
        <v>5289</v>
      </c>
      <c r="L1840" s="77" t="s">
        <v>4444</v>
      </c>
    </row>
    <row r="1841" spans="10:12">
      <c r="J1841" s="77" t="str">
        <f t="shared" si="40"/>
        <v>18001CamĐường</v>
      </c>
      <c r="K1841" s="77" t="s">
        <v>5290</v>
      </c>
      <c r="L1841" s="77" t="s">
        <v>5291</v>
      </c>
    </row>
    <row r="1842" spans="10:12">
      <c r="J1842" s="77" t="str">
        <f t="shared" si="40"/>
        <v>18001TảPhời</v>
      </c>
      <c r="K1842" s="77" t="s">
        <v>5292</v>
      </c>
      <c r="L1842" s="77" t="s">
        <v>5293</v>
      </c>
    </row>
    <row r="1843" spans="10:12">
      <c r="J1843" s="77" t="str">
        <f t="shared" si="40"/>
        <v>18001HợpThành</v>
      </c>
      <c r="K1843" s="77" t="s">
        <v>5294</v>
      </c>
      <c r="L1843" s="77" t="s">
        <v>3199</v>
      </c>
    </row>
    <row r="1844" spans="10:12">
      <c r="J1844" s="77" t="str">
        <f t="shared" si="40"/>
        <v>18003SiMaCai</v>
      </c>
      <c r="K1844" s="77" t="s">
        <v>5295</v>
      </c>
      <c r="L1844" s="77" t="s">
        <v>5296</v>
      </c>
    </row>
    <row r="1845" spans="10:12">
      <c r="J1845" s="77" t="str">
        <f t="shared" si="40"/>
        <v>18003NànSán</v>
      </c>
      <c r="K1845" s="77" t="s">
        <v>5297</v>
      </c>
      <c r="L1845" s="77" t="s">
        <v>5298</v>
      </c>
    </row>
    <row r="1846" spans="10:12">
      <c r="J1846" s="77" t="str">
        <f t="shared" si="40"/>
        <v>18003ThàoChưPhìn</v>
      </c>
      <c r="K1846" s="77" t="s">
        <v>5299</v>
      </c>
      <c r="L1846" s="77" t="s">
        <v>5300</v>
      </c>
    </row>
    <row r="1847" spans="10:12">
      <c r="J1847" s="77" t="str">
        <f t="shared" si="40"/>
        <v>18003BảnMế</v>
      </c>
      <c r="K1847" s="77" t="s">
        <v>5301</v>
      </c>
      <c r="L1847" s="77" t="s">
        <v>5302</v>
      </c>
    </row>
    <row r="1848" spans="10:12">
      <c r="J1848" s="77" t="str">
        <f t="shared" si="40"/>
        <v>18003SánChải</v>
      </c>
      <c r="K1848" s="77" t="s">
        <v>5303</v>
      </c>
      <c r="L1848" s="77" t="s">
        <v>5304</v>
      </c>
    </row>
    <row r="1849" spans="10:12">
      <c r="J1849" s="77" t="str">
        <f t="shared" si="40"/>
        <v>18003LùngSui</v>
      </c>
      <c r="K1849" s="77" t="s">
        <v>5305</v>
      </c>
      <c r="L1849" s="77" t="s">
        <v>5306</v>
      </c>
    </row>
    <row r="1850" spans="10:12">
      <c r="J1850" s="77" t="str">
        <f t="shared" si="40"/>
        <v>18003MảnThẩn</v>
      </c>
      <c r="K1850" s="77" t="s">
        <v>5307</v>
      </c>
      <c r="L1850" s="77" t="s">
        <v>5308</v>
      </c>
    </row>
    <row r="1851" spans="10:12">
      <c r="J1851" s="77" t="str">
        <f t="shared" si="40"/>
        <v>18003CánHồ</v>
      </c>
      <c r="K1851" s="77" t="s">
        <v>5309</v>
      </c>
      <c r="L1851" s="77" t="s">
        <v>5310</v>
      </c>
    </row>
    <row r="1852" spans="10:12">
      <c r="J1852" s="77" t="str">
        <f t="shared" si="40"/>
        <v>18003SínChéng</v>
      </c>
      <c r="K1852" s="77" t="s">
        <v>5311</v>
      </c>
      <c r="L1852" s="77" t="s">
        <v>5312</v>
      </c>
    </row>
    <row r="1853" spans="10:12">
      <c r="J1853" s="77" t="str">
        <f t="shared" si="40"/>
        <v>18003LửThẩn</v>
      </c>
      <c r="K1853" s="77" t="s">
        <v>5313</v>
      </c>
      <c r="L1853" s="77" t="s">
        <v>5314</v>
      </c>
    </row>
    <row r="1854" spans="10:12">
      <c r="J1854" s="77" t="str">
        <f t="shared" si="40"/>
        <v>18003QuanThầnSán</v>
      </c>
      <c r="K1854" s="77" t="s">
        <v>5315</v>
      </c>
      <c r="L1854" s="77" t="s">
        <v>5316</v>
      </c>
    </row>
    <row r="1855" spans="10:12">
      <c r="J1855" s="77" t="str">
        <f t="shared" si="40"/>
        <v>18003CánCấu</v>
      </c>
      <c r="K1855" s="77" t="s">
        <v>5317</v>
      </c>
      <c r="L1855" s="77" t="s">
        <v>5318</v>
      </c>
    </row>
    <row r="1856" spans="10:12">
      <c r="J1856" s="77" t="str">
        <f t="shared" si="40"/>
        <v>18003NànXín</v>
      </c>
      <c r="K1856" s="77" t="s">
        <v>5319</v>
      </c>
      <c r="L1856" s="77" t="s">
        <v>5320</v>
      </c>
    </row>
    <row r="1857" spans="10:12">
      <c r="J1857" s="77" t="str">
        <f t="shared" si="40"/>
        <v>18005MườngKhương</v>
      </c>
      <c r="K1857" s="77" t="s">
        <v>5321</v>
      </c>
      <c r="L1857" s="77" t="s">
        <v>5322</v>
      </c>
    </row>
    <row r="1858" spans="10:12">
      <c r="J1858" s="77" t="str">
        <f t="shared" ref="J1858:J1921" si="41">SUBSTITUTE(LEFT(K1858,5)&amp;MID(L1858,IF(ISERROR(SEARCH("Thị trấn",L1858)),IF(ISERROR(SEARCH("Phường",L1858)),4,8),10),100)," ","")</f>
        <v>18005PhaLong</v>
      </c>
      <c r="K1858" s="77" t="s">
        <v>5323</v>
      </c>
      <c r="L1858" s="77" t="s">
        <v>5324</v>
      </c>
    </row>
    <row r="1859" spans="10:12">
      <c r="J1859" s="77" t="str">
        <f t="shared" si="41"/>
        <v>18005TảNgảiChồ</v>
      </c>
      <c r="K1859" s="77" t="s">
        <v>5325</v>
      </c>
      <c r="L1859" s="77" t="s">
        <v>5326</v>
      </c>
    </row>
    <row r="1860" spans="10:12">
      <c r="J1860" s="77" t="str">
        <f t="shared" si="41"/>
        <v>18005TungChungPhố</v>
      </c>
      <c r="K1860" s="77" t="s">
        <v>5327</v>
      </c>
      <c r="L1860" s="77" t="s">
        <v>5328</v>
      </c>
    </row>
    <row r="1861" spans="10:12">
      <c r="J1861" s="77" t="str">
        <f t="shared" si="41"/>
        <v>18005DìnChin</v>
      </c>
      <c r="K1861" s="77" t="s">
        <v>5329</v>
      </c>
      <c r="L1861" s="77" t="s">
        <v>5330</v>
      </c>
    </row>
    <row r="1862" spans="10:12">
      <c r="J1862" s="77" t="str">
        <f t="shared" si="41"/>
        <v>18005TảGiaKhâu</v>
      </c>
      <c r="K1862" s="77" t="s">
        <v>5331</v>
      </c>
      <c r="L1862" s="77" t="s">
        <v>5332</v>
      </c>
    </row>
    <row r="1863" spans="10:12">
      <c r="J1863" s="77" t="str">
        <f t="shared" si="41"/>
        <v>18005NậmChảy</v>
      </c>
      <c r="K1863" s="77" t="s">
        <v>5333</v>
      </c>
      <c r="L1863" s="77" t="s">
        <v>5334</v>
      </c>
    </row>
    <row r="1864" spans="10:12">
      <c r="J1864" s="77" t="str">
        <f t="shared" si="41"/>
        <v>18005NấmLư</v>
      </c>
      <c r="K1864" s="77" t="s">
        <v>5335</v>
      </c>
      <c r="L1864" s="77" t="s">
        <v>5336</v>
      </c>
    </row>
    <row r="1865" spans="10:12">
      <c r="J1865" s="77" t="str">
        <f t="shared" si="41"/>
        <v>18005LùngKhấuNhin</v>
      </c>
      <c r="K1865" s="77" t="s">
        <v>5337</v>
      </c>
      <c r="L1865" s="77" t="s">
        <v>5338</v>
      </c>
    </row>
    <row r="1866" spans="10:12">
      <c r="J1866" s="77" t="str">
        <f t="shared" si="41"/>
        <v>18005ThanhBình</v>
      </c>
      <c r="K1866" s="77" t="s">
        <v>5339</v>
      </c>
      <c r="L1866" s="77" t="s">
        <v>2139</v>
      </c>
    </row>
    <row r="1867" spans="10:12">
      <c r="J1867" s="77" t="str">
        <f t="shared" si="41"/>
        <v>18005CaoSơn</v>
      </c>
      <c r="K1867" s="77" t="s">
        <v>5340</v>
      </c>
      <c r="L1867" s="77" t="s">
        <v>4546</v>
      </c>
    </row>
    <row r="1868" spans="10:12">
      <c r="J1868" s="77" t="str">
        <f t="shared" si="41"/>
        <v>18005LùngVai</v>
      </c>
      <c r="K1868" s="77" t="s">
        <v>5341</v>
      </c>
      <c r="L1868" s="77" t="s">
        <v>5342</v>
      </c>
    </row>
    <row r="1869" spans="10:12">
      <c r="J1869" s="77" t="str">
        <f t="shared" si="41"/>
        <v>18005BảnLầu</v>
      </c>
      <c r="K1869" s="77" t="s">
        <v>5343</v>
      </c>
      <c r="L1869" s="77" t="s">
        <v>5344</v>
      </c>
    </row>
    <row r="1870" spans="10:12">
      <c r="J1870" s="77" t="str">
        <f t="shared" si="41"/>
        <v>18005LaPanTẩn</v>
      </c>
      <c r="K1870" s="77" t="s">
        <v>5345</v>
      </c>
      <c r="L1870" s="77" t="s">
        <v>5346</v>
      </c>
    </row>
    <row r="1871" spans="10:12">
      <c r="J1871" s="77" t="str">
        <f t="shared" si="41"/>
        <v>18005TảThàng</v>
      </c>
      <c r="K1871" s="77" t="s">
        <v>5347</v>
      </c>
      <c r="L1871" s="77" t="s">
        <v>5348</v>
      </c>
    </row>
    <row r="1872" spans="10:12">
      <c r="J1872" s="77" t="str">
        <f t="shared" si="41"/>
        <v>18005BảnSen</v>
      </c>
      <c r="K1872" s="77" t="s">
        <v>5349</v>
      </c>
      <c r="L1872" s="77" t="s">
        <v>5350</v>
      </c>
    </row>
    <row r="1873" spans="10:12">
      <c r="J1873" s="77" t="str">
        <f t="shared" si="41"/>
        <v>18007BátXát</v>
      </c>
      <c r="K1873" s="77" t="s">
        <v>5351</v>
      </c>
      <c r="L1873" s="77" t="s">
        <v>5352</v>
      </c>
    </row>
    <row r="1874" spans="10:12">
      <c r="J1874" s="77" t="str">
        <f t="shared" si="41"/>
        <v>18007AMúSung</v>
      </c>
      <c r="K1874" s="77" t="s">
        <v>5353</v>
      </c>
      <c r="L1874" s="77" t="s">
        <v>5354</v>
      </c>
    </row>
    <row r="1875" spans="10:12">
      <c r="J1875" s="77" t="str">
        <f t="shared" si="41"/>
        <v>18007NậmChạc</v>
      </c>
      <c r="K1875" s="77" t="s">
        <v>5355</v>
      </c>
      <c r="L1875" s="77" t="s">
        <v>5356</v>
      </c>
    </row>
    <row r="1876" spans="10:12">
      <c r="J1876" s="77" t="str">
        <f t="shared" si="41"/>
        <v>18007ALù</v>
      </c>
      <c r="K1876" s="77" t="s">
        <v>5357</v>
      </c>
      <c r="L1876" s="77" t="s">
        <v>5358</v>
      </c>
    </row>
    <row r="1877" spans="10:12">
      <c r="J1877" s="77" t="str">
        <f t="shared" si="41"/>
        <v>18007TrịnhTường</v>
      </c>
      <c r="K1877" s="77" t="s">
        <v>5359</v>
      </c>
      <c r="L1877" s="77" t="s">
        <v>5360</v>
      </c>
    </row>
    <row r="1878" spans="10:12">
      <c r="J1878" s="77" t="str">
        <f t="shared" si="41"/>
        <v>18007NgảiThầu</v>
      </c>
      <c r="K1878" s="77" t="s">
        <v>5361</v>
      </c>
      <c r="L1878" s="77" t="s">
        <v>5362</v>
      </c>
    </row>
    <row r="1879" spans="10:12">
      <c r="J1879" s="77" t="str">
        <f t="shared" si="41"/>
        <v>18007YTý</v>
      </c>
      <c r="K1879" s="77" t="s">
        <v>5363</v>
      </c>
      <c r="L1879" s="77" t="s">
        <v>5364</v>
      </c>
    </row>
    <row r="1880" spans="10:12">
      <c r="J1880" s="77" t="str">
        <f t="shared" si="41"/>
        <v>18007CốcMỳ</v>
      </c>
      <c r="K1880" s="77" t="s">
        <v>5365</v>
      </c>
      <c r="L1880" s="77" t="s">
        <v>5366</v>
      </c>
    </row>
    <row r="1881" spans="10:12">
      <c r="J1881" s="77" t="str">
        <f t="shared" si="41"/>
        <v>18007DềnSáng</v>
      </c>
      <c r="K1881" s="77" t="s">
        <v>5367</v>
      </c>
      <c r="L1881" s="77" t="s">
        <v>5368</v>
      </c>
    </row>
    <row r="1882" spans="10:12">
      <c r="J1882" s="77" t="str">
        <f t="shared" si="41"/>
        <v>18007DềnThàng</v>
      </c>
      <c r="K1882" s="77" t="s">
        <v>5369</v>
      </c>
      <c r="L1882" s="77" t="s">
        <v>5370</v>
      </c>
    </row>
    <row r="1883" spans="10:12">
      <c r="J1883" s="77" t="str">
        <f t="shared" si="41"/>
        <v>18007SàngMaSáo</v>
      </c>
      <c r="K1883" s="77" t="s">
        <v>5371</v>
      </c>
      <c r="L1883" s="77" t="s">
        <v>5372</v>
      </c>
    </row>
    <row r="1884" spans="10:12">
      <c r="J1884" s="77" t="str">
        <f t="shared" si="41"/>
        <v>18007BảnVược</v>
      </c>
      <c r="K1884" s="77" t="s">
        <v>5373</v>
      </c>
      <c r="L1884" s="77" t="s">
        <v>5374</v>
      </c>
    </row>
    <row r="1885" spans="10:12">
      <c r="J1885" s="77" t="str">
        <f t="shared" si="41"/>
        <v>18007MườngVi</v>
      </c>
      <c r="K1885" s="77" t="s">
        <v>5375</v>
      </c>
      <c r="L1885" s="77" t="s">
        <v>5376</v>
      </c>
    </row>
    <row r="1886" spans="10:12">
      <c r="J1886" s="77" t="str">
        <f t="shared" si="41"/>
        <v>18007BảnXèo</v>
      </c>
      <c r="K1886" s="77" t="s">
        <v>5377</v>
      </c>
      <c r="L1886" s="77" t="s">
        <v>5378</v>
      </c>
    </row>
    <row r="1887" spans="10:12">
      <c r="J1887" s="77" t="str">
        <f t="shared" si="41"/>
        <v>18007BảnQua</v>
      </c>
      <c r="K1887" s="77" t="s">
        <v>5379</v>
      </c>
      <c r="L1887" s="77" t="s">
        <v>5380</v>
      </c>
    </row>
    <row r="1888" spans="10:12">
      <c r="J1888" s="77" t="str">
        <f t="shared" si="41"/>
        <v>18007MườngHum</v>
      </c>
      <c r="K1888" s="77" t="s">
        <v>5381</v>
      </c>
      <c r="L1888" s="77" t="s">
        <v>5382</v>
      </c>
    </row>
    <row r="1889" spans="10:12">
      <c r="J1889" s="77" t="str">
        <f t="shared" si="41"/>
        <v>18007TrungLèngHồ</v>
      </c>
      <c r="K1889" s="77" t="s">
        <v>5383</v>
      </c>
      <c r="L1889" s="77" t="s">
        <v>5384</v>
      </c>
    </row>
    <row r="1890" spans="10:12">
      <c r="J1890" s="77" t="str">
        <f t="shared" si="41"/>
        <v>18007PaCheo</v>
      </c>
      <c r="K1890" s="77" t="s">
        <v>5385</v>
      </c>
      <c r="L1890" s="77" t="s">
        <v>5386</v>
      </c>
    </row>
    <row r="1891" spans="10:12">
      <c r="J1891" s="77" t="str">
        <f t="shared" si="41"/>
        <v>18007NậmPung</v>
      </c>
      <c r="K1891" s="77" t="s">
        <v>5387</v>
      </c>
      <c r="L1891" s="77" t="s">
        <v>5388</v>
      </c>
    </row>
    <row r="1892" spans="10:12">
      <c r="J1892" s="77" t="str">
        <f t="shared" si="41"/>
        <v>18007QuangKim</v>
      </c>
      <c r="K1892" s="77" t="s">
        <v>5389</v>
      </c>
      <c r="L1892" s="77" t="s">
        <v>5390</v>
      </c>
    </row>
    <row r="1893" spans="10:12">
      <c r="J1893" s="77" t="str">
        <f t="shared" si="41"/>
        <v>18007PhìnNgan</v>
      </c>
      <c r="K1893" s="77" t="s">
        <v>5391</v>
      </c>
      <c r="L1893" s="77" t="s">
        <v>5392</v>
      </c>
    </row>
    <row r="1894" spans="10:12">
      <c r="J1894" s="77" t="str">
        <f t="shared" si="41"/>
        <v>18007CốcSan</v>
      </c>
      <c r="K1894" s="77" t="s">
        <v>5393</v>
      </c>
      <c r="L1894" s="77" t="s">
        <v>5394</v>
      </c>
    </row>
    <row r="1895" spans="10:12">
      <c r="J1895" s="77" t="str">
        <f t="shared" si="41"/>
        <v>18007TòngSành</v>
      </c>
      <c r="K1895" s="77" t="s">
        <v>5395</v>
      </c>
      <c r="L1895" s="77" t="s">
        <v>5396</v>
      </c>
    </row>
    <row r="1896" spans="10:12">
      <c r="J1896" s="77" t="str">
        <f t="shared" si="41"/>
        <v>18009BắcHà</v>
      </c>
      <c r="K1896" s="77" t="s">
        <v>5397</v>
      </c>
      <c r="L1896" s="77" t="s">
        <v>5398</v>
      </c>
    </row>
    <row r="1897" spans="10:12">
      <c r="J1897" s="77" t="str">
        <f t="shared" si="41"/>
        <v>18009LùngCải</v>
      </c>
      <c r="K1897" s="77" t="s">
        <v>5399</v>
      </c>
      <c r="L1897" s="77" t="s">
        <v>5400</v>
      </c>
    </row>
    <row r="1898" spans="10:12">
      <c r="J1898" s="77" t="str">
        <f t="shared" si="41"/>
        <v>18009LùngPhình</v>
      </c>
      <c r="K1898" s="77" t="s">
        <v>5401</v>
      </c>
      <c r="L1898" s="77" t="s">
        <v>5402</v>
      </c>
    </row>
    <row r="1899" spans="10:12">
      <c r="J1899" s="77" t="str">
        <f t="shared" si="41"/>
        <v>18009BảnGià</v>
      </c>
      <c r="K1899" s="77" t="s">
        <v>5403</v>
      </c>
      <c r="L1899" s="77" t="s">
        <v>5404</v>
      </c>
    </row>
    <row r="1900" spans="10:12">
      <c r="J1900" s="77" t="str">
        <f t="shared" si="41"/>
        <v>18009TảVanChư</v>
      </c>
      <c r="K1900" s="77" t="s">
        <v>5405</v>
      </c>
      <c r="L1900" s="77" t="s">
        <v>5406</v>
      </c>
    </row>
    <row r="1901" spans="10:12">
      <c r="J1901" s="77" t="str">
        <f t="shared" si="41"/>
        <v>18009TảCủTỷ</v>
      </c>
      <c r="K1901" s="77" t="s">
        <v>5407</v>
      </c>
      <c r="L1901" s="77" t="s">
        <v>5408</v>
      </c>
    </row>
    <row r="1902" spans="10:12">
      <c r="J1902" s="77" t="str">
        <f t="shared" si="41"/>
        <v>18009HoàngThuPhố</v>
      </c>
      <c r="K1902" s="77" t="s">
        <v>5409</v>
      </c>
      <c r="L1902" s="77" t="s">
        <v>5410</v>
      </c>
    </row>
    <row r="1903" spans="10:12">
      <c r="J1903" s="77" t="str">
        <f t="shared" si="41"/>
        <v>18009BảnPhố</v>
      </c>
      <c r="K1903" s="77" t="s">
        <v>5411</v>
      </c>
      <c r="L1903" s="77" t="s">
        <v>5412</v>
      </c>
    </row>
    <row r="1904" spans="10:12">
      <c r="J1904" s="77" t="str">
        <f t="shared" si="41"/>
        <v>18009LầuThíNgài</v>
      </c>
      <c r="K1904" s="77" t="s">
        <v>5413</v>
      </c>
      <c r="L1904" s="77" t="s">
        <v>5414</v>
      </c>
    </row>
    <row r="1905" spans="10:12">
      <c r="J1905" s="77" t="str">
        <f t="shared" si="41"/>
        <v>18009ThảiGiàngPhố</v>
      </c>
      <c r="K1905" s="77" t="s">
        <v>5415</v>
      </c>
      <c r="L1905" s="77" t="s">
        <v>5416</v>
      </c>
    </row>
    <row r="1906" spans="10:12">
      <c r="J1906" s="77" t="str">
        <f t="shared" si="41"/>
        <v>18009NaHối</v>
      </c>
      <c r="K1906" s="77" t="s">
        <v>5417</v>
      </c>
      <c r="L1906" s="77" t="s">
        <v>5418</v>
      </c>
    </row>
    <row r="1907" spans="10:12">
      <c r="J1907" s="77" t="str">
        <f t="shared" si="41"/>
        <v>18009TàChải</v>
      </c>
      <c r="K1907" s="77" t="s">
        <v>5419</v>
      </c>
      <c r="L1907" s="77" t="s">
        <v>5420</v>
      </c>
    </row>
    <row r="1908" spans="10:12">
      <c r="J1908" s="77" t="str">
        <f t="shared" si="41"/>
        <v>18009BảnLiền</v>
      </c>
      <c r="K1908" s="77" t="s">
        <v>5421</v>
      </c>
      <c r="L1908" s="77" t="s">
        <v>5422</v>
      </c>
    </row>
    <row r="1909" spans="10:12">
      <c r="J1909" s="77" t="str">
        <f t="shared" si="41"/>
        <v>18009CốcLy</v>
      </c>
      <c r="K1909" s="77" t="s">
        <v>5423</v>
      </c>
      <c r="L1909" s="77" t="s">
        <v>5424</v>
      </c>
    </row>
    <row r="1910" spans="10:12">
      <c r="J1910" s="77" t="str">
        <f t="shared" si="41"/>
        <v>18009NậmMòn</v>
      </c>
      <c r="K1910" s="77" t="s">
        <v>5425</v>
      </c>
      <c r="L1910" s="77" t="s">
        <v>5426</v>
      </c>
    </row>
    <row r="1911" spans="10:12">
      <c r="J1911" s="77" t="str">
        <f t="shared" si="41"/>
        <v>18009NậmĐét</v>
      </c>
      <c r="K1911" s="77" t="s">
        <v>5427</v>
      </c>
      <c r="L1911" s="77" t="s">
        <v>5428</v>
      </c>
    </row>
    <row r="1912" spans="10:12">
      <c r="J1912" s="77" t="str">
        <f t="shared" si="41"/>
        <v>18009NậmKhánh</v>
      </c>
      <c r="K1912" s="77" t="s">
        <v>5429</v>
      </c>
      <c r="L1912" s="77" t="s">
        <v>5430</v>
      </c>
    </row>
    <row r="1913" spans="10:12">
      <c r="J1913" s="77" t="str">
        <f t="shared" si="41"/>
        <v>18009BảoNhai</v>
      </c>
      <c r="K1913" s="77" t="s">
        <v>5431</v>
      </c>
      <c r="L1913" s="77" t="s">
        <v>5432</v>
      </c>
    </row>
    <row r="1914" spans="10:12">
      <c r="J1914" s="77" t="str">
        <f t="shared" si="41"/>
        <v>18009NậmLúc</v>
      </c>
      <c r="K1914" s="77" t="s">
        <v>5433</v>
      </c>
      <c r="L1914" s="77" t="s">
        <v>5434</v>
      </c>
    </row>
    <row r="1915" spans="10:12">
      <c r="J1915" s="77" t="str">
        <f t="shared" si="41"/>
        <v>18009CốcLầu</v>
      </c>
      <c r="K1915" s="77" t="s">
        <v>5435</v>
      </c>
      <c r="L1915" s="77" t="s">
        <v>5436</v>
      </c>
    </row>
    <row r="1916" spans="10:12">
      <c r="J1916" s="77" t="str">
        <f t="shared" si="41"/>
        <v>18009BảnCái</v>
      </c>
      <c r="K1916" s="77" t="s">
        <v>5437</v>
      </c>
      <c r="L1916" s="77" t="s">
        <v>5438</v>
      </c>
    </row>
    <row r="1917" spans="10:12">
      <c r="J1917" s="77" t="str">
        <f t="shared" si="41"/>
        <v>18011PhốLu</v>
      </c>
      <c r="K1917" s="77" t="s">
        <v>5439</v>
      </c>
      <c r="L1917" s="77" t="s">
        <v>5440</v>
      </c>
    </row>
    <row r="1918" spans="10:12">
      <c r="J1918" s="77" t="str">
        <f t="shared" si="41"/>
        <v>18011N.tPhongHải</v>
      </c>
      <c r="K1918" s="77" t="s">
        <v>5441</v>
      </c>
      <c r="L1918" s="77" t="s">
        <v>5442</v>
      </c>
    </row>
    <row r="1919" spans="10:12">
      <c r="J1919" s="77" t="str">
        <f t="shared" si="41"/>
        <v>18011TằngLoỏng</v>
      </c>
      <c r="K1919" s="77" t="s">
        <v>5443</v>
      </c>
      <c r="L1919" s="77" t="s">
        <v>5444</v>
      </c>
    </row>
    <row r="1920" spans="10:12">
      <c r="J1920" s="77" t="str">
        <f t="shared" si="41"/>
        <v>18011BảnPhiệt</v>
      </c>
      <c r="K1920" s="77" t="s">
        <v>5445</v>
      </c>
      <c r="L1920" s="77" t="s">
        <v>5446</v>
      </c>
    </row>
    <row r="1921" spans="10:12">
      <c r="J1921" s="77" t="str">
        <f t="shared" si="41"/>
        <v>18011BảnCầm</v>
      </c>
      <c r="K1921" s="77" t="s">
        <v>5447</v>
      </c>
      <c r="L1921" s="77" t="s">
        <v>5448</v>
      </c>
    </row>
    <row r="1922" spans="10:12">
      <c r="J1922" s="77" t="str">
        <f t="shared" ref="J1922:J1985" si="42">SUBSTITUTE(LEFT(K1922,5)&amp;MID(L1922,IF(ISERROR(SEARCH("Thị trấn",L1922)),IF(ISERROR(SEARCH("Phường",L1922)),4,8),10),100)," ","")</f>
        <v>18011TháiNiên</v>
      </c>
      <c r="K1922" s="77" t="s">
        <v>5449</v>
      </c>
      <c r="L1922" s="77" t="s">
        <v>5450</v>
      </c>
    </row>
    <row r="1923" spans="10:12">
      <c r="J1923" s="77" t="str">
        <f t="shared" si="42"/>
        <v>18011PhongNiên</v>
      </c>
      <c r="K1923" s="77" t="s">
        <v>5451</v>
      </c>
      <c r="L1923" s="77" t="s">
        <v>5452</v>
      </c>
    </row>
    <row r="1924" spans="10:12">
      <c r="J1924" s="77" t="str">
        <f t="shared" si="42"/>
        <v>18011GiaPhú</v>
      </c>
      <c r="K1924" s="77" t="s">
        <v>5453</v>
      </c>
      <c r="L1924" s="77" t="s">
        <v>5454</v>
      </c>
    </row>
    <row r="1925" spans="10:12">
      <c r="J1925" s="77" t="str">
        <f t="shared" si="42"/>
        <v>18011XuânQuang</v>
      </c>
      <c r="K1925" s="77" t="s">
        <v>5455</v>
      </c>
      <c r="L1925" s="77" t="s">
        <v>2975</v>
      </c>
    </row>
    <row r="1926" spans="10:12">
      <c r="J1926" s="77" t="str">
        <f t="shared" si="42"/>
        <v>18011XuânGiao</v>
      </c>
      <c r="K1926" s="77" t="s">
        <v>5456</v>
      </c>
      <c r="L1926" s="77" t="s">
        <v>5457</v>
      </c>
    </row>
    <row r="1927" spans="10:12">
      <c r="J1927" s="77" t="str">
        <f t="shared" si="42"/>
        <v>18011SơnHà</v>
      </c>
      <c r="K1927" s="77" t="s">
        <v>5458</v>
      </c>
      <c r="L1927" s="77" t="s">
        <v>2687</v>
      </c>
    </row>
    <row r="1928" spans="10:12">
      <c r="J1928" s="77" t="str">
        <f t="shared" si="42"/>
        <v>18011TrìQuang</v>
      </c>
      <c r="K1928" s="77" t="s">
        <v>5459</v>
      </c>
      <c r="L1928" s="77" t="s">
        <v>5460</v>
      </c>
    </row>
    <row r="1929" spans="10:12">
      <c r="J1929" s="77" t="str">
        <f t="shared" si="42"/>
        <v>18011SơnHải</v>
      </c>
      <c r="K1929" s="77" t="s">
        <v>5461</v>
      </c>
      <c r="L1929" s="77" t="s">
        <v>5462</v>
      </c>
    </row>
    <row r="1930" spans="10:12">
      <c r="J1930" s="77" t="str">
        <f t="shared" si="42"/>
        <v>18011PhốLu</v>
      </c>
      <c r="K1930" s="77" t="s">
        <v>5463</v>
      </c>
      <c r="L1930" s="77" t="s">
        <v>5464</v>
      </c>
    </row>
    <row r="1931" spans="10:12">
      <c r="J1931" s="77" t="str">
        <f t="shared" si="42"/>
        <v>18011PhúNhuận</v>
      </c>
      <c r="K1931" s="77" t="s">
        <v>5465</v>
      </c>
      <c r="L1931" s="77" t="s">
        <v>5466</v>
      </c>
    </row>
    <row r="1932" spans="10:12">
      <c r="J1932" s="77" t="str">
        <f t="shared" si="42"/>
        <v>18013SaPa</v>
      </c>
      <c r="K1932" s="77" t="s">
        <v>5467</v>
      </c>
      <c r="L1932" s="77" t="s">
        <v>5468</v>
      </c>
    </row>
    <row r="1933" spans="10:12">
      <c r="J1933" s="77" t="str">
        <f t="shared" si="42"/>
        <v>18013BảnKhoang</v>
      </c>
      <c r="K1933" s="77" t="s">
        <v>5469</v>
      </c>
      <c r="L1933" s="77" t="s">
        <v>5470</v>
      </c>
    </row>
    <row r="1934" spans="10:12">
      <c r="J1934" s="77" t="str">
        <f t="shared" si="42"/>
        <v>18013TảGiàngPhình</v>
      </c>
      <c r="K1934" s="77" t="s">
        <v>5471</v>
      </c>
      <c r="L1934" s="77" t="s">
        <v>5472</v>
      </c>
    </row>
    <row r="1935" spans="10:12">
      <c r="J1935" s="77" t="str">
        <f t="shared" si="42"/>
        <v>18013TrungChải</v>
      </c>
      <c r="K1935" s="77" t="s">
        <v>5473</v>
      </c>
      <c r="L1935" s="77" t="s">
        <v>5474</v>
      </c>
    </row>
    <row r="1936" spans="10:12">
      <c r="J1936" s="77" t="str">
        <f t="shared" si="42"/>
        <v>18013TảPhìn</v>
      </c>
      <c r="K1936" s="77" t="s">
        <v>5475</v>
      </c>
      <c r="L1936" s="77" t="s">
        <v>3275</v>
      </c>
    </row>
    <row r="1937" spans="10:12">
      <c r="J1937" s="77" t="str">
        <f t="shared" si="42"/>
        <v>18013SaPả</v>
      </c>
      <c r="K1937" s="77" t="s">
        <v>5476</v>
      </c>
      <c r="L1937" s="77" t="s">
        <v>5477</v>
      </c>
    </row>
    <row r="1938" spans="10:12">
      <c r="J1938" s="77" t="str">
        <f t="shared" si="42"/>
        <v>18013SanSảHồ</v>
      </c>
      <c r="K1938" s="77" t="s">
        <v>5478</v>
      </c>
      <c r="L1938" s="77" t="s">
        <v>5479</v>
      </c>
    </row>
    <row r="1939" spans="10:12">
      <c r="J1939" s="77" t="str">
        <f t="shared" si="42"/>
        <v>18013BảnPhùng</v>
      </c>
      <c r="K1939" s="77" t="s">
        <v>5480</v>
      </c>
      <c r="L1939" s="77" t="s">
        <v>3425</v>
      </c>
    </row>
    <row r="1940" spans="10:12">
      <c r="J1940" s="77" t="str">
        <f t="shared" si="42"/>
        <v>18013LaoChải</v>
      </c>
      <c r="K1940" s="77" t="s">
        <v>5481</v>
      </c>
      <c r="L1940" s="77" t="s">
        <v>3484</v>
      </c>
    </row>
    <row r="1941" spans="10:12">
      <c r="J1941" s="77" t="str">
        <f t="shared" si="42"/>
        <v>18013HầuThào</v>
      </c>
      <c r="K1941" s="77" t="s">
        <v>5482</v>
      </c>
      <c r="L1941" s="77" t="s">
        <v>5483</v>
      </c>
    </row>
    <row r="1942" spans="10:12">
      <c r="J1942" s="77" t="str">
        <f t="shared" si="42"/>
        <v>18013ThanhKim</v>
      </c>
      <c r="K1942" s="77" t="s">
        <v>5484</v>
      </c>
      <c r="L1942" s="77" t="s">
        <v>5485</v>
      </c>
    </row>
    <row r="1943" spans="10:12">
      <c r="J1943" s="77" t="str">
        <f t="shared" si="42"/>
        <v>18013TảVan</v>
      </c>
      <c r="K1943" s="77" t="s">
        <v>5486</v>
      </c>
      <c r="L1943" s="77" t="s">
        <v>5487</v>
      </c>
    </row>
    <row r="1944" spans="10:12">
      <c r="J1944" s="77" t="str">
        <f t="shared" si="42"/>
        <v>18013SửPán</v>
      </c>
      <c r="K1944" s="77" t="s">
        <v>5488</v>
      </c>
      <c r="L1944" s="77" t="s">
        <v>5489</v>
      </c>
    </row>
    <row r="1945" spans="10:12">
      <c r="J1945" s="77" t="str">
        <f t="shared" si="42"/>
        <v>18013SuốiThầu</v>
      </c>
      <c r="K1945" s="77" t="s">
        <v>5490</v>
      </c>
      <c r="L1945" s="77" t="s">
        <v>5491</v>
      </c>
    </row>
    <row r="1946" spans="10:12">
      <c r="J1946" s="77" t="str">
        <f t="shared" si="42"/>
        <v>18013BảnHồ</v>
      </c>
      <c r="K1946" s="77" t="s">
        <v>5492</v>
      </c>
      <c r="L1946" s="77" t="s">
        <v>5493</v>
      </c>
    </row>
    <row r="1947" spans="10:12">
      <c r="J1947" s="77" t="str">
        <f t="shared" si="42"/>
        <v>18013ThanhPhú</v>
      </c>
      <c r="K1947" s="77" t="s">
        <v>5494</v>
      </c>
      <c r="L1947" s="77" t="s">
        <v>5495</v>
      </c>
    </row>
    <row r="1948" spans="10:12">
      <c r="J1948" s="77" t="str">
        <f t="shared" si="42"/>
        <v>18013NậmSài</v>
      </c>
      <c r="K1948" s="77" t="s">
        <v>5496</v>
      </c>
      <c r="L1948" s="77" t="s">
        <v>5497</v>
      </c>
    </row>
    <row r="1949" spans="10:12">
      <c r="J1949" s="77" t="str">
        <f t="shared" si="42"/>
        <v>18013NậmCang</v>
      </c>
      <c r="K1949" s="77" t="s">
        <v>5498</v>
      </c>
      <c r="L1949" s="77" t="s">
        <v>5499</v>
      </c>
    </row>
    <row r="1950" spans="10:12">
      <c r="J1950" s="77" t="str">
        <f t="shared" si="42"/>
        <v>18015PhốRàng</v>
      </c>
      <c r="K1950" s="77" t="s">
        <v>5500</v>
      </c>
      <c r="L1950" s="77" t="s">
        <v>5501</v>
      </c>
    </row>
    <row r="1951" spans="10:12">
      <c r="J1951" s="77" t="str">
        <f t="shared" si="42"/>
        <v>18015TânTiến</v>
      </c>
      <c r="K1951" s="77" t="s">
        <v>5502</v>
      </c>
      <c r="L1951" s="77" t="s">
        <v>2154</v>
      </c>
    </row>
    <row r="1952" spans="10:12">
      <c r="J1952" s="77" t="str">
        <f t="shared" si="42"/>
        <v>18015NghĩaĐô</v>
      </c>
      <c r="K1952" s="77" t="s">
        <v>5503</v>
      </c>
      <c r="L1952" s="77" t="s">
        <v>5504</v>
      </c>
    </row>
    <row r="1953" spans="10:12">
      <c r="J1953" s="77" t="str">
        <f t="shared" si="42"/>
        <v>18015VĩnhYên</v>
      </c>
      <c r="K1953" s="77" t="s">
        <v>5505</v>
      </c>
      <c r="L1953" s="77" t="s">
        <v>4063</v>
      </c>
    </row>
    <row r="1954" spans="10:12">
      <c r="J1954" s="77" t="str">
        <f t="shared" si="42"/>
        <v>18015TânDương</v>
      </c>
      <c r="K1954" s="77" t="s">
        <v>5506</v>
      </c>
      <c r="L1954" s="77" t="s">
        <v>4685</v>
      </c>
    </row>
    <row r="1955" spans="10:12">
      <c r="J1955" s="77" t="str">
        <f t="shared" si="42"/>
        <v>18015ĐiệnQuan</v>
      </c>
      <c r="K1955" s="77" t="s">
        <v>5507</v>
      </c>
      <c r="L1955" s="77" t="s">
        <v>5508</v>
      </c>
    </row>
    <row r="1956" spans="10:12">
      <c r="J1956" s="77" t="str">
        <f t="shared" si="42"/>
        <v>18015ThượngHà</v>
      </c>
      <c r="K1956" s="77" t="s">
        <v>5509</v>
      </c>
      <c r="L1956" s="77" t="s">
        <v>3637</v>
      </c>
    </row>
    <row r="1957" spans="10:12">
      <c r="J1957" s="77" t="str">
        <f t="shared" si="42"/>
        <v>18015XuânHòa</v>
      </c>
      <c r="K1957" s="77" t="s">
        <v>5510</v>
      </c>
      <c r="L1957" s="77" t="s">
        <v>3659</v>
      </c>
    </row>
    <row r="1958" spans="10:12">
      <c r="J1958" s="77" t="str">
        <f t="shared" si="42"/>
        <v>18015KimSơn</v>
      </c>
      <c r="K1958" s="77" t="s">
        <v>5511</v>
      </c>
      <c r="L1958" s="77" t="s">
        <v>1159</v>
      </c>
    </row>
    <row r="1959" spans="10:12">
      <c r="J1959" s="77" t="str">
        <f t="shared" si="42"/>
        <v>18015MinhTân</v>
      </c>
      <c r="K1959" s="77" t="s">
        <v>5512</v>
      </c>
      <c r="L1959" s="77" t="s">
        <v>2745</v>
      </c>
    </row>
    <row r="1960" spans="10:12">
      <c r="J1960" s="77" t="str">
        <f t="shared" si="42"/>
        <v>18015XuânThượng</v>
      </c>
      <c r="K1960" s="77" t="s">
        <v>5513</v>
      </c>
      <c r="L1960" s="77" t="s">
        <v>5514</v>
      </c>
    </row>
    <row r="1961" spans="10:12">
      <c r="J1961" s="77" t="str">
        <f t="shared" si="42"/>
        <v>18015CamCọn</v>
      </c>
      <c r="K1961" s="77" t="s">
        <v>5515</v>
      </c>
      <c r="L1961" s="77" t="s">
        <v>5516</v>
      </c>
    </row>
    <row r="1962" spans="10:12">
      <c r="J1962" s="77" t="str">
        <f t="shared" si="42"/>
        <v>18015ViệtTiến</v>
      </c>
      <c r="K1962" s="77" t="s">
        <v>5517</v>
      </c>
      <c r="L1962" s="77" t="s">
        <v>5518</v>
      </c>
    </row>
    <row r="1963" spans="10:12">
      <c r="J1963" s="77" t="str">
        <f t="shared" si="42"/>
        <v>18015BảoHà</v>
      </c>
      <c r="K1963" s="77" t="s">
        <v>5519</v>
      </c>
      <c r="L1963" s="77" t="s">
        <v>5520</v>
      </c>
    </row>
    <row r="1964" spans="10:12">
      <c r="J1964" s="77" t="str">
        <f t="shared" si="42"/>
        <v>18015YênSơn</v>
      </c>
      <c r="K1964" s="77" t="s">
        <v>5521</v>
      </c>
      <c r="L1964" s="77" t="s">
        <v>2076</v>
      </c>
    </row>
    <row r="1965" spans="10:12">
      <c r="J1965" s="77" t="str">
        <f t="shared" si="42"/>
        <v>18015LươngSơn</v>
      </c>
      <c r="K1965" s="77" t="s">
        <v>5522</v>
      </c>
      <c r="L1965" s="77" t="s">
        <v>4650</v>
      </c>
    </row>
    <row r="1966" spans="10:12">
      <c r="J1966" s="77" t="str">
        <f t="shared" si="42"/>
        <v>18015LongPhúc</v>
      </c>
      <c r="K1966" s="77" t="s">
        <v>5523</v>
      </c>
      <c r="L1966" s="77" t="s">
        <v>5524</v>
      </c>
    </row>
    <row r="1967" spans="10:12">
      <c r="J1967" s="77" t="str">
        <f t="shared" si="42"/>
        <v>18015LongKhánh</v>
      </c>
      <c r="K1967" s="77" t="s">
        <v>5525</v>
      </c>
      <c r="L1967" s="77" t="s">
        <v>5526</v>
      </c>
    </row>
    <row r="1968" spans="10:12">
      <c r="J1968" s="77" t="str">
        <f t="shared" si="42"/>
        <v>18017KhánhYên</v>
      </c>
      <c r="K1968" s="77" t="s">
        <v>5527</v>
      </c>
      <c r="L1968" s="77" t="s">
        <v>5528</v>
      </c>
    </row>
    <row r="1969" spans="10:12">
      <c r="J1969" s="77" t="str">
        <f t="shared" si="42"/>
        <v>18017VănSơn</v>
      </c>
      <c r="K1969" s="77" t="s">
        <v>5529</v>
      </c>
      <c r="L1969" s="77" t="s">
        <v>5530</v>
      </c>
    </row>
    <row r="1970" spans="10:12">
      <c r="J1970" s="77" t="str">
        <f t="shared" si="42"/>
        <v>18017VõLao</v>
      </c>
      <c r="K1970" s="77" t="s">
        <v>5531</v>
      </c>
      <c r="L1970" s="77" t="s">
        <v>5532</v>
      </c>
    </row>
    <row r="1971" spans="10:12">
      <c r="J1971" s="77" t="str">
        <f t="shared" si="42"/>
        <v>18017NậmMả</v>
      </c>
      <c r="K1971" s="77" t="s">
        <v>5533</v>
      </c>
      <c r="L1971" s="77" t="s">
        <v>5534</v>
      </c>
    </row>
    <row r="1972" spans="10:12">
      <c r="J1972" s="77" t="str">
        <f t="shared" si="42"/>
        <v>18017NậmRạng</v>
      </c>
      <c r="K1972" s="77" t="s">
        <v>5535</v>
      </c>
      <c r="L1972" s="77" t="s">
        <v>5536</v>
      </c>
    </row>
    <row r="1973" spans="10:12">
      <c r="J1973" s="77" t="str">
        <f t="shared" si="42"/>
        <v>18017SơnThủy</v>
      </c>
      <c r="K1973" s="77" t="s">
        <v>5537</v>
      </c>
      <c r="L1973" s="77" t="s">
        <v>5538</v>
      </c>
    </row>
    <row r="1974" spans="10:12">
      <c r="J1974" s="77" t="str">
        <f t="shared" si="42"/>
        <v>18017TânThượng</v>
      </c>
      <c r="K1974" s="77" t="s">
        <v>5539</v>
      </c>
      <c r="L1974" s="77" t="s">
        <v>5540</v>
      </c>
    </row>
    <row r="1975" spans="10:12">
      <c r="J1975" s="77" t="str">
        <f t="shared" si="42"/>
        <v>18017NậmChầy</v>
      </c>
      <c r="K1975" s="77" t="s">
        <v>5541</v>
      </c>
      <c r="L1975" s="77" t="s">
        <v>5542</v>
      </c>
    </row>
    <row r="1976" spans="10:12">
      <c r="J1976" s="77" t="str">
        <f t="shared" si="42"/>
        <v>18017KhánhYênThượng</v>
      </c>
      <c r="K1976" s="77" t="s">
        <v>5543</v>
      </c>
      <c r="L1976" s="77" t="s">
        <v>5544</v>
      </c>
    </row>
    <row r="1977" spans="10:12">
      <c r="J1977" s="77" t="str">
        <f t="shared" si="42"/>
        <v>18017TânAn</v>
      </c>
      <c r="K1977" s="77" t="s">
        <v>5545</v>
      </c>
      <c r="L1977" s="77" t="s">
        <v>2971</v>
      </c>
    </row>
    <row r="1978" spans="10:12">
      <c r="J1978" s="77" t="str">
        <f t="shared" si="42"/>
        <v>18017NậmXé</v>
      </c>
      <c r="K1978" s="77" t="s">
        <v>5546</v>
      </c>
      <c r="L1978" s="77" t="s">
        <v>5547</v>
      </c>
    </row>
    <row r="1979" spans="10:12">
      <c r="J1979" s="77" t="str">
        <f t="shared" si="42"/>
        <v>18017HòaMạc</v>
      </c>
      <c r="K1979" s="77" t="s">
        <v>5548</v>
      </c>
      <c r="L1979" s="77" t="s">
        <v>5549</v>
      </c>
    </row>
    <row r="1980" spans="10:12">
      <c r="J1980" s="77" t="str">
        <f t="shared" si="42"/>
        <v>18017DầnThàng</v>
      </c>
      <c r="K1980" s="77" t="s">
        <v>5550</v>
      </c>
      <c r="L1980" s="77" t="s">
        <v>5551</v>
      </c>
    </row>
    <row r="1981" spans="10:12">
      <c r="J1981" s="77" t="str">
        <f t="shared" si="42"/>
        <v>18017ChiềngKen</v>
      </c>
      <c r="K1981" s="77" t="s">
        <v>5552</v>
      </c>
      <c r="L1981" s="77" t="s">
        <v>5553</v>
      </c>
    </row>
    <row r="1982" spans="10:12">
      <c r="J1982" s="77" t="str">
        <f t="shared" si="42"/>
        <v>18017LàngGiàng</v>
      </c>
      <c r="K1982" s="77" t="s">
        <v>5554</v>
      </c>
      <c r="L1982" s="77" t="s">
        <v>5555</v>
      </c>
    </row>
    <row r="1983" spans="10:12">
      <c r="J1983" s="77" t="str">
        <f t="shared" si="42"/>
        <v>18017KhánhYênTrung</v>
      </c>
      <c r="K1983" s="77" t="s">
        <v>5556</v>
      </c>
      <c r="L1983" s="77" t="s">
        <v>5557</v>
      </c>
    </row>
    <row r="1984" spans="10:12">
      <c r="J1984" s="77" t="str">
        <f t="shared" si="42"/>
        <v>18017KhánhYênHạ</v>
      </c>
      <c r="K1984" s="77" t="s">
        <v>5558</v>
      </c>
      <c r="L1984" s="77" t="s">
        <v>5559</v>
      </c>
    </row>
    <row r="1985" spans="10:12">
      <c r="J1985" s="77" t="str">
        <f t="shared" si="42"/>
        <v>18017DươngQuỳ</v>
      </c>
      <c r="K1985" s="77" t="s">
        <v>5560</v>
      </c>
      <c r="L1985" s="77" t="s">
        <v>5561</v>
      </c>
    </row>
    <row r="1986" spans="10:12">
      <c r="J1986" s="77" t="str">
        <f t="shared" ref="J1986:J2049" si="43">SUBSTITUTE(LEFT(K1986,5)&amp;MID(L1986,IF(ISERROR(SEARCH("Thị trấn",L1986)),IF(ISERROR(SEARCH("Phường",L1986)),4,8),10),100)," ","")</f>
        <v>18017NậmTha</v>
      </c>
      <c r="K1986" s="77" t="s">
        <v>5562</v>
      </c>
      <c r="L1986" s="77" t="s">
        <v>5563</v>
      </c>
    </row>
    <row r="1987" spans="10:12">
      <c r="J1987" s="77" t="str">
        <f t="shared" si="43"/>
        <v>18017MinhLương</v>
      </c>
      <c r="K1987" s="77" t="s">
        <v>5564</v>
      </c>
      <c r="L1987" s="77" t="s">
        <v>5565</v>
      </c>
    </row>
    <row r="1988" spans="10:12">
      <c r="J1988" s="77" t="str">
        <f t="shared" si="43"/>
        <v>18017ThẩmDương</v>
      </c>
      <c r="K1988" s="77" t="s">
        <v>5566</v>
      </c>
      <c r="L1988" s="77" t="s">
        <v>5567</v>
      </c>
    </row>
    <row r="1989" spans="10:12">
      <c r="J1989" s="77" t="str">
        <f t="shared" si="43"/>
        <v>18017LiêmPhú</v>
      </c>
      <c r="K1989" s="77" t="s">
        <v>5568</v>
      </c>
      <c r="L1989" s="77" t="s">
        <v>5569</v>
      </c>
    </row>
    <row r="1990" spans="10:12">
      <c r="J1990" s="77" t="str">
        <f t="shared" si="43"/>
        <v>18017NậmXây</v>
      </c>
      <c r="K1990" s="77" t="s">
        <v>5570</v>
      </c>
      <c r="L1990" s="77" t="s">
        <v>5571</v>
      </c>
    </row>
    <row r="1991" spans="10:12">
      <c r="J1991" s="77" t="str">
        <f t="shared" si="43"/>
        <v>19001MườngThanh</v>
      </c>
      <c r="K1991" s="77" t="s">
        <v>5572</v>
      </c>
      <c r="L1991" s="77" t="s">
        <v>5573</v>
      </c>
    </row>
    <row r="1992" spans="10:12">
      <c r="J1992" s="77" t="str">
        <f t="shared" si="43"/>
        <v>19001ThanhBình</v>
      </c>
      <c r="K1992" s="77" t="s">
        <v>5574</v>
      </c>
      <c r="L1992" s="77" t="s">
        <v>5575</v>
      </c>
    </row>
    <row r="1993" spans="10:12">
      <c r="J1993" s="77" t="str">
        <f t="shared" si="43"/>
        <v>19001HimLam</v>
      </c>
      <c r="K1993" s="77" t="s">
        <v>5576</v>
      </c>
      <c r="L1993" s="77" t="s">
        <v>5577</v>
      </c>
    </row>
    <row r="1994" spans="10:12">
      <c r="J1994" s="77" t="str">
        <f t="shared" si="43"/>
        <v>19001ThanhMinh</v>
      </c>
      <c r="K1994" s="77" t="s">
        <v>5578</v>
      </c>
      <c r="L1994" s="77" t="s">
        <v>5579</v>
      </c>
    </row>
    <row r="1995" spans="10:12">
      <c r="J1995" s="77" t="str">
        <f t="shared" si="43"/>
        <v>19001NoongBua</v>
      </c>
      <c r="K1995" s="77" t="s">
        <v>5580</v>
      </c>
      <c r="L1995" s="77" t="s">
        <v>5581</v>
      </c>
    </row>
    <row r="1996" spans="10:12">
      <c r="J1996" s="77" t="str">
        <f t="shared" si="43"/>
        <v>19001NamThành</v>
      </c>
      <c r="K1996" s="77" t="s">
        <v>5582</v>
      </c>
      <c r="L1996" s="77" t="s">
        <v>5583</v>
      </c>
    </row>
    <row r="1997" spans="10:12">
      <c r="J1997" s="77" t="str">
        <f t="shared" si="43"/>
        <v>19001ThànhTrương</v>
      </c>
      <c r="K1997" s="77" t="s">
        <v>5584</v>
      </c>
      <c r="L1997" s="77" t="s">
        <v>5585</v>
      </c>
    </row>
    <row r="1998" spans="10:12">
      <c r="J1998" s="77" t="str">
        <f t="shared" si="43"/>
        <v>19001TânThanh</v>
      </c>
      <c r="K1998" s="77" t="s">
        <v>5586</v>
      </c>
      <c r="L1998" s="77" t="s">
        <v>5587</v>
      </c>
    </row>
    <row r="1999" spans="10:12">
      <c r="J1999" s="77" t="str">
        <f t="shared" si="43"/>
        <v>19003NaLay</v>
      </c>
      <c r="K1999" s="77" t="s">
        <v>5588</v>
      </c>
      <c r="L1999" s="77" t="s">
        <v>5589</v>
      </c>
    </row>
    <row r="2000" spans="10:12">
      <c r="J2000" s="77" t="str">
        <f t="shared" si="43"/>
        <v>19003SôngĐà</v>
      </c>
      <c r="K2000" s="77" t="s">
        <v>5590</v>
      </c>
      <c r="L2000" s="77" t="s">
        <v>5591</v>
      </c>
    </row>
    <row r="2001" spans="10:12">
      <c r="J2001" s="77" t="str">
        <f t="shared" si="43"/>
        <v>19003LayNưa</v>
      </c>
      <c r="K2001" s="77" t="s">
        <v>5592</v>
      </c>
      <c r="L2001" s="77" t="s">
        <v>5593</v>
      </c>
    </row>
    <row r="2002" spans="10:12">
      <c r="J2002" s="77" t="str">
        <f t="shared" si="43"/>
        <v>19005TủaChùa</v>
      </c>
      <c r="K2002" s="77" t="s">
        <v>5594</v>
      </c>
      <c r="L2002" s="77" t="s">
        <v>5595</v>
      </c>
    </row>
    <row r="2003" spans="10:12">
      <c r="J2003" s="77" t="str">
        <f t="shared" si="43"/>
        <v>19005XínChải</v>
      </c>
      <c r="K2003" s="77" t="s">
        <v>5596</v>
      </c>
      <c r="L2003" s="77" t="s">
        <v>3480</v>
      </c>
    </row>
    <row r="2004" spans="10:12">
      <c r="J2004" s="77" t="str">
        <f t="shared" si="43"/>
        <v>19005HuổiSó</v>
      </c>
      <c r="K2004" s="77" t="s">
        <v>5597</v>
      </c>
      <c r="L2004" s="77" t="s">
        <v>5598</v>
      </c>
    </row>
    <row r="2005" spans="10:12">
      <c r="J2005" s="77" t="str">
        <f t="shared" si="43"/>
        <v>19005TảSìnThàng</v>
      </c>
      <c r="K2005" s="77" t="s">
        <v>5599</v>
      </c>
      <c r="L2005" s="77" t="s">
        <v>5600</v>
      </c>
    </row>
    <row r="2006" spans="10:12">
      <c r="J2006" s="77" t="str">
        <f t="shared" si="43"/>
        <v>19005LaoXảPhình</v>
      </c>
      <c r="K2006" s="77" t="s">
        <v>5601</v>
      </c>
      <c r="L2006" s="77" t="s">
        <v>5602</v>
      </c>
    </row>
    <row r="2007" spans="10:12">
      <c r="J2007" s="77" t="str">
        <f t="shared" si="43"/>
        <v>19005TảPhìn</v>
      </c>
      <c r="K2007" s="77" t="s">
        <v>5603</v>
      </c>
      <c r="L2007" s="77" t="s">
        <v>3275</v>
      </c>
    </row>
    <row r="2008" spans="10:12">
      <c r="J2008" s="77" t="str">
        <f t="shared" si="43"/>
        <v>19005TủaThàng</v>
      </c>
      <c r="K2008" s="77" t="s">
        <v>5604</v>
      </c>
      <c r="L2008" s="77" t="s">
        <v>5605</v>
      </c>
    </row>
    <row r="2009" spans="10:12">
      <c r="J2009" s="77" t="str">
        <f t="shared" si="43"/>
        <v>19005TrungThu</v>
      </c>
      <c r="K2009" s="77" t="s">
        <v>5606</v>
      </c>
      <c r="L2009" s="77" t="s">
        <v>5607</v>
      </c>
    </row>
    <row r="2010" spans="10:12">
      <c r="J2010" s="77" t="str">
        <f t="shared" si="43"/>
        <v>19005SínhPhình</v>
      </c>
      <c r="K2010" s="77" t="s">
        <v>5608</v>
      </c>
      <c r="L2010" s="77" t="s">
        <v>5609</v>
      </c>
    </row>
    <row r="2011" spans="10:12">
      <c r="J2011" s="77" t="str">
        <f t="shared" si="43"/>
        <v>19005MườngBáng</v>
      </c>
      <c r="K2011" s="77" t="s">
        <v>5610</v>
      </c>
      <c r="L2011" s="77" t="s">
        <v>5611</v>
      </c>
    </row>
    <row r="2012" spans="10:12">
      <c r="J2012" s="77" t="str">
        <f t="shared" si="43"/>
        <v>19005SángNhè</v>
      </c>
      <c r="K2012" s="77" t="s">
        <v>5612</v>
      </c>
      <c r="L2012" s="77" t="s">
        <v>5613</v>
      </c>
    </row>
    <row r="2013" spans="10:12">
      <c r="J2013" s="77" t="str">
        <f t="shared" si="43"/>
        <v>19005MườngĐun</v>
      </c>
      <c r="K2013" s="77" t="s">
        <v>5614</v>
      </c>
      <c r="L2013" s="77" t="s">
        <v>5615</v>
      </c>
    </row>
    <row r="2014" spans="10:12">
      <c r="J2014" s="77" t="str">
        <f t="shared" si="43"/>
        <v>19007TuầnGiáo</v>
      </c>
      <c r="K2014" s="77" t="s">
        <v>5616</v>
      </c>
      <c r="L2014" s="77" t="s">
        <v>5617</v>
      </c>
    </row>
    <row r="2015" spans="10:12">
      <c r="J2015" s="77" t="str">
        <f t="shared" si="43"/>
        <v>19007MườngMùn</v>
      </c>
      <c r="K2015" s="77" t="s">
        <v>5618</v>
      </c>
      <c r="L2015" s="77" t="s">
        <v>5619</v>
      </c>
    </row>
    <row r="2016" spans="10:12">
      <c r="J2016" s="77" t="str">
        <f t="shared" si="43"/>
        <v>19007MùnChung</v>
      </c>
      <c r="K2016" s="77" t="s">
        <v>5620</v>
      </c>
      <c r="L2016" s="77" t="s">
        <v>5621</v>
      </c>
    </row>
    <row r="2017" spans="10:12">
      <c r="J2017" s="77" t="str">
        <f t="shared" si="43"/>
        <v>19007PhìnhSáng</v>
      </c>
      <c r="K2017" s="77" t="s">
        <v>5622</v>
      </c>
      <c r="L2017" s="77" t="s">
        <v>5623</v>
      </c>
    </row>
    <row r="2018" spans="10:12">
      <c r="J2018" s="77" t="str">
        <f t="shared" si="43"/>
        <v>19007TaMa</v>
      </c>
      <c r="K2018" s="77" t="s">
        <v>5624</v>
      </c>
      <c r="L2018" s="77" t="s">
        <v>5625</v>
      </c>
    </row>
    <row r="2019" spans="10:12">
      <c r="J2019" s="77" t="str">
        <f t="shared" si="43"/>
        <v>19007PúNhung</v>
      </c>
      <c r="K2019" s="77" t="s">
        <v>5626</v>
      </c>
      <c r="L2019" s="77" t="s">
        <v>5627</v>
      </c>
    </row>
    <row r="2020" spans="10:12">
      <c r="J2020" s="77" t="str">
        <f t="shared" si="43"/>
        <v>19007QuàiNưa</v>
      </c>
      <c r="K2020" s="77" t="s">
        <v>5628</v>
      </c>
      <c r="L2020" s="77" t="s">
        <v>5629</v>
      </c>
    </row>
    <row r="2021" spans="10:12">
      <c r="J2021" s="77" t="str">
        <f t="shared" si="43"/>
        <v>19007TỏaTình</v>
      </c>
      <c r="K2021" s="77" t="s">
        <v>5630</v>
      </c>
      <c r="L2021" s="77" t="s">
        <v>5631</v>
      </c>
    </row>
    <row r="2022" spans="10:12">
      <c r="J2022" s="77" t="str">
        <f t="shared" si="43"/>
        <v>19007QuàiTở</v>
      </c>
      <c r="K2022" s="77" t="s">
        <v>5632</v>
      </c>
      <c r="L2022" s="77" t="s">
        <v>5633</v>
      </c>
    </row>
    <row r="2023" spans="10:12">
      <c r="J2023" s="77" t="str">
        <f t="shared" si="43"/>
        <v>19007QuàiCang</v>
      </c>
      <c r="K2023" s="77" t="s">
        <v>5634</v>
      </c>
      <c r="L2023" s="77" t="s">
        <v>5635</v>
      </c>
    </row>
    <row r="2024" spans="10:12">
      <c r="J2024" s="77" t="str">
        <f t="shared" si="43"/>
        <v>19007TênhPhông</v>
      </c>
      <c r="K2024" s="77" t="s">
        <v>5636</v>
      </c>
      <c r="L2024" s="77" t="s">
        <v>5637</v>
      </c>
    </row>
    <row r="2025" spans="10:12">
      <c r="J2025" s="77" t="str">
        <f t="shared" si="43"/>
        <v>19007ChiềngSinh</v>
      </c>
      <c r="K2025" s="77" t="s">
        <v>5638</v>
      </c>
      <c r="L2025" s="77" t="s">
        <v>5639</v>
      </c>
    </row>
    <row r="2026" spans="10:12">
      <c r="J2026" s="77" t="str">
        <f t="shared" si="43"/>
        <v>19007NàSáy</v>
      </c>
      <c r="K2026" s="77" t="s">
        <v>5640</v>
      </c>
      <c r="L2026" s="77" t="s">
        <v>5641</v>
      </c>
    </row>
    <row r="2027" spans="10:12">
      <c r="J2027" s="77" t="str">
        <f t="shared" si="43"/>
        <v>19007MườngThín</v>
      </c>
      <c r="K2027" s="77" t="s">
        <v>5642</v>
      </c>
      <c r="L2027" s="77" t="s">
        <v>5643</v>
      </c>
    </row>
    <row r="2028" spans="10:12">
      <c r="J2028" s="77" t="str">
        <f t="shared" si="43"/>
        <v>19009MườngPồn</v>
      </c>
      <c r="K2028" s="77" t="s">
        <v>5644</v>
      </c>
      <c r="L2028" s="77" t="s">
        <v>5645</v>
      </c>
    </row>
    <row r="2029" spans="10:12">
      <c r="J2029" s="77" t="str">
        <f t="shared" si="43"/>
        <v>19009NàTấu</v>
      </c>
      <c r="K2029" s="77" t="s">
        <v>5646</v>
      </c>
      <c r="L2029" s="77" t="s">
        <v>5647</v>
      </c>
    </row>
    <row r="2030" spans="10:12">
      <c r="J2030" s="77" t="str">
        <f t="shared" si="43"/>
        <v>19009NàNhạn</v>
      </c>
      <c r="K2030" s="77" t="s">
        <v>5648</v>
      </c>
      <c r="L2030" s="77" t="s">
        <v>5649</v>
      </c>
    </row>
    <row r="2031" spans="10:12">
      <c r="J2031" s="77" t="str">
        <f t="shared" si="43"/>
        <v>19009ThanhNưa</v>
      </c>
      <c r="K2031" s="77" t="s">
        <v>5650</v>
      </c>
      <c r="L2031" s="77" t="s">
        <v>5651</v>
      </c>
    </row>
    <row r="2032" spans="10:12">
      <c r="J2032" s="77" t="str">
        <f t="shared" si="43"/>
        <v>19009MườngPhăng</v>
      </c>
      <c r="K2032" s="77" t="s">
        <v>5652</v>
      </c>
      <c r="L2032" s="77" t="s">
        <v>5653</v>
      </c>
    </row>
    <row r="2033" spans="10:12">
      <c r="J2033" s="77" t="str">
        <f t="shared" si="43"/>
        <v>19009ThanhLuông</v>
      </c>
      <c r="K2033" s="77" t="s">
        <v>5654</v>
      </c>
      <c r="L2033" s="77" t="s">
        <v>5655</v>
      </c>
    </row>
    <row r="2034" spans="10:12">
      <c r="J2034" s="77" t="str">
        <f t="shared" si="43"/>
        <v>19009ThanhHưng</v>
      </c>
      <c r="K2034" s="77" t="s">
        <v>5656</v>
      </c>
      <c r="L2034" s="77" t="s">
        <v>5657</v>
      </c>
    </row>
    <row r="2035" spans="10:12">
      <c r="J2035" s="77" t="str">
        <f t="shared" si="43"/>
        <v>19009ThanhXương</v>
      </c>
      <c r="K2035" s="77" t="s">
        <v>5658</v>
      </c>
      <c r="L2035" s="77" t="s">
        <v>5659</v>
      </c>
    </row>
    <row r="2036" spans="10:12">
      <c r="J2036" s="77" t="str">
        <f t="shared" si="43"/>
        <v>19009ThanhChăn</v>
      </c>
      <c r="K2036" s="77" t="s">
        <v>5660</v>
      </c>
      <c r="L2036" s="77" t="s">
        <v>5661</v>
      </c>
    </row>
    <row r="2037" spans="10:12">
      <c r="J2037" s="77" t="str">
        <f t="shared" si="43"/>
        <v>19009ThanhAn</v>
      </c>
      <c r="K2037" s="77" t="s">
        <v>5662</v>
      </c>
      <c r="L2037" s="77" t="s">
        <v>5663</v>
      </c>
    </row>
    <row r="2038" spans="10:12">
      <c r="J2038" s="77" t="str">
        <f t="shared" si="43"/>
        <v>19009ThanhYên</v>
      </c>
      <c r="K2038" s="77" t="s">
        <v>5664</v>
      </c>
      <c r="L2038" s="77" t="s">
        <v>5665</v>
      </c>
    </row>
    <row r="2039" spans="10:12">
      <c r="J2039" s="77" t="str">
        <f t="shared" si="43"/>
        <v>19009NoọngHẹt</v>
      </c>
      <c r="K2039" s="77" t="s">
        <v>5666</v>
      </c>
      <c r="L2039" s="77" t="s">
        <v>5667</v>
      </c>
    </row>
    <row r="2040" spans="10:12">
      <c r="J2040" s="77" t="str">
        <f t="shared" si="43"/>
        <v>19009PaThơm</v>
      </c>
      <c r="K2040" s="77" t="s">
        <v>5668</v>
      </c>
      <c r="L2040" s="77" t="s">
        <v>5669</v>
      </c>
    </row>
    <row r="2041" spans="10:12">
      <c r="J2041" s="77" t="str">
        <f t="shared" si="43"/>
        <v>19009NoongLuống</v>
      </c>
      <c r="K2041" s="77" t="s">
        <v>5670</v>
      </c>
      <c r="L2041" s="77" t="s">
        <v>5671</v>
      </c>
    </row>
    <row r="2042" spans="10:12">
      <c r="J2042" s="77" t="str">
        <f t="shared" si="43"/>
        <v>19009SamMứn</v>
      </c>
      <c r="K2042" s="77" t="s">
        <v>5672</v>
      </c>
      <c r="L2042" s="77" t="s">
        <v>5673</v>
      </c>
    </row>
    <row r="2043" spans="10:12">
      <c r="J2043" s="77" t="str">
        <f t="shared" si="43"/>
        <v>19009NúaNgam</v>
      </c>
      <c r="K2043" s="77" t="s">
        <v>5674</v>
      </c>
      <c r="L2043" s="77" t="s">
        <v>5675</v>
      </c>
    </row>
    <row r="2044" spans="10:12">
      <c r="J2044" s="77" t="str">
        <f t="shared" si="43"/>
        <v>19009NaƯ</v>
      </c>
      <c r="K2044" s="77" t="s">
        <v>5676</v>
      </c>
      <c r="L2044" s="77" t="s">
        <v>5677</v>
      </c>
    </row>
    <row r="2045" spans="10:12">
      <c r="J2045" s="77" t="str">
        <f t="shared" si="43"/>
        <v>19009MườngNhà</v>
      </c>
      <c r="K2045" s="77" t="s">
        <v>5678</v>
      </c>
      <c r="L2045" s="77" t="s">
        <v>5679</v>
      </c>
    </row>
    <row r="2046" spans="10:12">
      <c r="J2046" s="77" t="str">
        <f t="shared" si="43"/>
        <v>19009MườngLói</v>
      </c>
      <c r="K2046" s="77" t="s">
        <v>5680</v>
      </c>
      <c r="L2046" s="77" t="s">
        <v>5681</v>
      </c>
    </row>
    <row r="2047" spans="10:12">
      <c r="J2047" s="77" t="str">
        <f t="shared" si="43"/>
        <v>19011ĐiệnBiênĐông</v>
      </c>
      <c r="K2047" s="77" t="s">
        <v>5682</v>
      </c>
      <c r="L2047" s="77" t="s">
        <v>5683</v>
      </c>
    </row>
    <row r="2048" spans="10:12">
      <c r="J2048" s="77" t="str">
        <f t="shared" si="43"/>
        <v>19011PuNhi</v>
      </c>
      <c r="K2048" s="77" t="s">
        <v>5684</v>
      </c>
      <c r="L2048" s="77" t="s">
        <v>5685</v>
      </c>
    </row>
    <row r="2049" spans="10:12">
      <c r="J2049" s="77" t="str">
        <f t="shared" si="43"/>
        <v>19011NongU</v>
      </c>
      <c r="K2049" s="77" t="s">
        <v>5686</v>
      </c>
      <c r="L2049" s="77" t="s">
        <v>5687</v>
      </c>
    </row>
    <row r="2050" spans="10:12">
      <c r="J2050" s="77" t="str">
        <f t="shared" ref="J2050:J2113" si="44">SUBSTITUTE(LEFT(K2050,5)&amp;MID(L2050,IF(ISERROR(SEARCH("Thị trấn",L2050)),IF(ISERROR(SEARCH("Phường",L2050)),4,8),10),100)," ","")</f>
        <v>19011NaSon</v>
      </c>
      <c r="K2050" s="77" t="s">
        <v>5688</v>
      </c>
      <c r="L2050" s="77" t="s">
        <v>5689</v>
      </c>
    </row>
    <row r="2051" spans="10:12">
      <c r="J2051" s="77" t="str">
        <f t="shared" si="44"/>
        <v>19011XaDung</v>
      </c>
      <c r="K2051" s="77" t="s">
        <v>5690</v>
      </c>
      <c r="L2051" s="77" t="s">
        <v>5691</v>
      </c>
    </row>
    <row r="2052" spans="10:12">
      <c r="J2052" s="77" t="str">
        <f t="shared" si="44"/>
        <v>19011PhìNhừ</v>
      </c>
      <c r="K2052" s="77" t="s">
        <v>5692</v>
      </c>
      <c r="L2052" s="77" t="s">
        <v>5693</v>
      </c>
    </row>
    <row r="2053" spans="10:12">
      <c r="J2053" s="77" t="str">
        <f t="shared" si="44"/>
        <v>19011KeoLôm</v>
      </c>
      <c r="K2053" s="77" t="s">
        <v>5694</v>
      </c>
      <c r="L2053" s="77" t="s">
        <v>5695</v>
      </c>
    </row>
    <row r="2054" spans="10:12">
      <c r="J2054" s="77" t="str">
        <f t="shared" si="44"/>
        <v>19011PhìnhGiàng</v>
      </c>
      <c r="K2054" s="77" t="s">
        <v>5696</v>
      </c>
      <c r="L2054" s="77" t="s">
        <v>5697</v>
      </c>
    </row>
    <row r="2055" spans="10:12">
      <c r="J2055" s="77" t="str">
        <f t="shared" si="44"/>
        <v>19011PúHồng</v>
      </c>
      <c r="K2055" s="77" t="s">
        <v>5698</v>
      </c>
      <c r="L2055" s="77" t="s">
        <v>5699</v>
      </c>
    </row>
    <row r="2056" spans="10:12">
      <c r="J2056" s="77" t="str">
        <f t="shared" si="44"/>
        <v>19011ChiềngSơ</v>
      </c>
      <c r="K2056" s="77" t="s">
        <v>5700</v>
      </c>
      <c r="L2056" s="77" t="s">
        <v>5701</v>
      </c>
    </row>
    <row r="2057" spans="10:12">
      <c r="J2057" s="77" t="str">
        <f t="shared" si="44"/>
        <v>19011MườngLuân</v>
      </c>
      <c r="K2057" s="77" t="s">
        <v>5702</v>
      </c>
      <c r="L2057" s="77" t="s">
        <v>5703</v>
      </c>
    </row>
    <row r="2058" spans="10:12">
      <c r="J2058" s="77" t="str">
        <f t="shared" si="44"/>
        <v>19011LuânGiới</v>
      </c>
      <c r="K2058" s="77" t="s">
        <v>5704</v>
      </c>
      <c r="L2058" s="77" t="s">
        <v>5705</v>
      </c>
    </row>
    <row r="2059" spans="10:12">
      <c r="J2059" s="77" t="str">
        <f t="shared" si="44"/>
        <v>19011HángLìa</v>
      </c>
      <c r="K2059" s="77" t="s">
        <v>5706</v>
      </c>
      <c r="L2059" s="77" t="s">
        <v>5707</v>
      </c>
    </row>
    <row r="2060" spans="10:12">
      <c r="J2060" s="77" t="str">
        <f t="shared" si="44"/>
        <v>19011TìaDình</v>
      </c>
      <c r="K2060" s="77" t="s">
        <v>5708</v>
      </c>
      <c r="L2060" s="77" t="s">
        <v>5709</v>
      </c>
    </row>
    <row r="2061" spans="10:12">
      <c r="J2061" s="77" t="str">
        <f t="shared" si="44"/>
        <v>19013MườngTùng</v>
      </c>
      <c r="K2061" s="77" t="s">
        <v>5710</v>
      </c>
      <c r="L2061" s="77" t="s">
        <v>5711</v>
      </c>
    </row>
    <row r="2062" spans="10:12">
      <c r="J2062" s="77" t="str">
        <f t="shared" si="44"/>
        <v>19013LayNưa</v>
      </c>
      <c r="K2062" s="77" t="s">
        <v>5712</v>
      </c>
      <c r="L2062" s="77" t="s">
        <v>5593</v>
      </c>
    </row>
    <row r="2063" spans="10:12">
      <c r="J2063" s="77" t="str">
        <f t="shared" si="44"/>
        <v>19013MườngChà</v>
      </c>
      <c r="K2063" s="77" t="s">
        <v>5713</v>
      </c>
      <c r="L2063" s="77" t="s">
        <v>5714</v>
      </c>
    </row>
    <row r="2064" spans="10:12">
      <c r="J2064" s="77" t="str">
        <f t="shared" si="44"/>
        <v>19013HuổiLèng</v>
      </c>
      <c r="K2064" s="77" t="s">
        <v>5715</v>
      </c>
      <c r="L2064" s="77" t="s">
        <v>5716</v>
      </c>
    </row>
    <row r="2065" spans="10:12">
      <c r="J2065" s="77" t="str">
        <f t="shared" si="44"/>
        <v>19013ChàNưa</v>
      </c>
      <c r="K2065" s="77" t="s">
        <v>5717</v>
      </c>
      <c r="L2065" s="77" t="s">
        <v>5718</v>
      </c>
    </row>
    <row r="2066" spans="10:12">
      <c r="J2066" s="77" t="str">
        <f t="shared" si="44"/>
        <v>19013ChàTở</v>
      </c>
      <c r="K2066" s="77" t="s">
        <v>5719</v>
      </c>
      <c r="L2066" s="77" t="s">
        <v>5720</v>
      </c>
    </row>
    <row r="2067" spans="10:12">
      <c r="J2067" s="77" t="str">
        <f t="shared" si="44"/>
        <v>19013SiPaPhìn</v>
      </c>
      <c r="K2067" s="77" t="s">
        <v>5721</v>
      </c>
      <c r="L2067" s="77" t="s">
        <v>5722</v>
      </c>
    </row>
    <row r="2068" spans="10:12">
      <c r="J2068" s="77" t="str">
        <f t="shared" si="44"/>
        <v>19013HừaNgài</v>
      </c>
      <c r="K2068" s="77" t="s">
        <v>5723</v>
      </c>
      <c r="L2068" s="77" t="s">
        <v>5724</v>
      </c>
    </row>
    <row r="2069" spans="10:12">
      <c r="J2069" s="77" t="str">
        <f t="shared" si="44"/>
        <v>19013PaHam</v>
      </c>
      <c r="K2069" s="77" t="s">
        <v>5725</v>
      </c>
      <c r="L2069" s="77" t="s">
        <v>5726</v>
      </c>
    </row>
    <row r="2070" spans="10:12">
      <c r="J2070" s="77" t="str">
        <f t="shared" si="44"/>
        <v>19013XáTổng</v>
      </c>
      <c r="K2070" s="77" t="s">
        <v>5727</v>
      </c>
      <c r="L2070" s="77" t="s">
        <v>5728</v>
      </c>
    </row>
    <row r="2071" spans="10:12">
      <c r="J2071" s="77" t="str">
        <f t="shared" si="44"/>
        <v>19013MườngMươn</v>
      </c>
      <c r="K2071" s="77" t="s">
        <v>5729</v>
      </c>
      <c r="L2071" s="77" t="s">
        <v>5730</v>
      </c>
    </row>
    <row r="2072" spans="10:12">
      <c r="J2072" s="77" t="str">
        <f t="shared" si="44"/>
        <v>19015NàHỳ</v>
      </c>
      <c r="K2072" s="77" t="s">
        <v>5731</v>
      </c>
      <c r="L2072" s="77" t="s">
        <v>5732</v>
      </c>
    </row>
    <row r="2073" spans="10:12">
      <c r="J2073" s="77" t="str">
        <f t="shared" si="44"/>
        <v>19015ChàCang</v>
      </c>
      <c r="K2073" s="77" t="s">
        <v>5733</v>
      </c>
      <c r="L2073" s="77" t="s">
        <v>5734</v>
      </c>
    </row>
    <row r="2074" spans="10:12">
      <c r="J2074" s="77" t="str">
        <f t="shared" si="44"/>
        <v>19015MườngToong</v>
      </c>
      <c r="K2074" s="77" t="s">
        <v>5735</v>
      </c>
      <c r="L2074" s="77" t="s">
        <v>5736</v>
      </c>
    </row>
    <row r="2075" spans="10:12">
      <c r="J2075" s="77" t="str">
        <f t="shared" si="44"/>
        <v>19015NậmKè</v>
      </c>
      <c r="K2075" s="77" t="s">
        <v>5737</v>
      </c>
      <c r="L2075" s="77" t="s">
        <v>5738</v>
      </c>
    </row>
    <row r="2076" spans="10:12">
      <c r="J2076" s="77" t="str">
        <f t="shared" si="44"/>
        <v>19015SínThầu</v>
      </c>
      <c r="K2076" s="77" t="s">
        <v>5739</v>
      </c>
      <c r="L2076" s="77" t="s">
        <v>5740</v>
      </c>
    </row>
    <row r="2077" spans="10:12">
      <c r="J2077" s="77" t="str">
        <f t="shared" si="44"/>
        <v>19015ChungChải</v>
      </c>
      <c r="K2077" s="77" t="s">
        <v>5741</v>
      </c>
      <c r="L2077" s="77" t="s">
        <v>5742</v>
      </c>
    </row>
    <row r="2078" spans="10:12">
      <c r="J2078" s="77" t="str">
        <f t="shared" si="44"/>
        <v>19015MườngNhé</v>
      </c>
      <c r="K2078" s="77" t="s">
        <v>5743</v>
      </c>
      <c r="L2078" s="77" t="s">
        <v>5744</v>
      </c>
    </row>
    <row r="2079" spans="10:12">
      <c r="J2079" s="77" t="str">
        <f t="shared" si="44"/>
        <v>19015NàKhoa</v>
      </c>
      <c r="K2079" s="77" t="s">
        <v>5745</v>
      </c>
      <c r="L2079" s="77" t="s">
        <v>5746</v>
      </c>
    </row>
    <row r="2080" spans="10:12">
      <c r="J2080" s="77" t="str">
        <f t="shared" si="44"/>
        <v>19015NàBủng</v>
      </c>
      <c r="K2080" s="77" t="s">
        <v>5747</v>
      </c>
      <c r="L2080" s="77" t="s">
        <v>5748</v>
      </c>
    </row>
    <row r="2081" spans="10:12">
      <c r="J2081" s="77" t="str">
        <f t="shared" si="44"/>
        <v>19015PaTần</v>
      </c>
      <c r="K2081" s="77" t="s">
        <v>5749</v>
      </c>
      <c r="L2081" s="77" t="s">
        <v>5750</v>
      </c>
    </row>
    <row r="2082" spans="10:12">
      <c r="J2082" s="77" t="str">
        <f t="shared" si="44"/>
        <v>19015QuảngLâm</v>
      </c>
      <c r="K2082" s="77" t="s">
        <v>5751</v>
      </c>
      <c r="L2082" s="77" t="s">
        <v>3953</v>
      </c>
    </row>
    <row r="2083" spans="10:12">
      <c r="J2083" s="77" t="str">
        <f t="shared" si="44"/>
        <v>19017MườngẢng</v>
      </c>
      <c r="K2083" s="77" t="s">
        <v>5752</v>
      </c>
      <c r="L2083" s="77" t="s">
        <v>5753</v>
      </c>
    </row>
    <row r="2084" spans="10:12">
      <c r="J2084" s="77" t="str">
        <f t="shared" si="44"/>
        <v>19017BúngLao</v>
      </c>
      <c r="K2084" s="77" t="s">
        <v>5754</v>
      </c>
      <c r="L2084" s="77" t="s">
        <v>5755</v>
      </c>
    </row>
    <row r="2085" spans="10:12">
      <c r="J2085" s="77" t="str">
        <f t="shared" si="44"/>
        <v>19017MườngLạn</v>
      </c>
      <c r="K2085" s="77" t="s">
        <v>5756</v>
      </c>
      <c r="L2085" s="77" t="s">
        <v>5757</v>
      </c>
    </row>
    <row r="2086" spans="10:12">
      <c r="J2086" s="77" t="str">
        <f t="shared" si="44"/>
        <v>19017ẲngTở</v>
      </c>
      <c r="K2086" s="77" t="s">
        <v>5758</v>
      </c>
      <c r="L2086" s="77" t="s">
        <v>5759</v>
      </c>
    </row>
    <row r="2087" spans="10:12">
      <c r="J2087" s="77" t="str">
        <f t="shared" si="44"/>
        <v>19017ẲngCang</v>
      </c>
      <c r="K2087" s="77" t="s">
        <v>5760</v>
      </c>
      <c r="L2087" s="77" t="s">
        <v>5761</v>
      </c>
    </row>
    <row r="2088" spans="10:12">
      <c r="J2088" s="77" t="str">
        <f t="shared" si="44"/>
        <v>19017ẲngNưa</v>
      </c>
      <c r="K2088" s="77" t="s">
        <v>5762</v>
      </c>
      <c r="L2088" s="77" t="s">
        <v>5763</v>
      </c>
    </row>
    <row r="2089" spans="10:12">
      <c r="J2089" s="77" t="str">
        <f t="shared" si="44"/>
        <v>19017MườngĐăng</v>
      </c>
      <c r="K2089" s="77" t="s">
        <v>5764</v>
      </c>
      <c r="L2089" s="77" t="s">
        <v>5765</v>
      </c>
    </row>
    <row r="2090" spans="10:12">
      <c r="J2090" s="77" t="str">
        <f t="shared" si="44"/>
        <v>19017XuânLao</v>
      </c>
      <c r="K2090" s="77" t="s">
        <v>5766</v>
      </c>
      <c r="L2090" s="77" t="s">
        <v>5767</v>
      </c>
    </row>
    <row r="2091" spans="10:12">
      <c r="J2091" s="77" t="str">
        <f t="shared" si="44"/>
        <v>19017NặmLịch</v>
      </c>
      <c r="K2091" s="77" t="s">
        <v>5768</v>
      </c>
      <c r="L2091" s="77" t="s">
        <v>5769</v>
      </c>
    </row>
    <row r="2092" spans="10:12">
      <c r="J2092" s="77" t="str">
        <f t="shared" si="44"/>
        <v>19017NgốiCáy</v>
      </c>
      <c r="K2092" s="77" t="s">
        <v>5770</v>
      </c>
      <c r="L2092" s="77" t="s">
        <v>5771</v>
      </c>
    </row>
    <row r="2093" spans="10:12">
      <c r="J2093" s="77" t="str">
        <f t="shared" si="44"/>
        <v>20001ChiềngLề</v>
      </c>
      <c r="K2093" s="77" t="s">
        <v>5772</v>
      </c>
      <c r="L2093" s="77" t="s">
        <v>5773</v>
      </c>
    </row>
    <row r="2094" spans="10:12">
      <c r="J2094" s="77" t="str">
        <f t="shared" si="44"/>
        <v>20001TôHiệu</v>
      </c>
      <c r="K2094" s="77" t="s">
        <v>5774</v>
      </c>
      <c r="L2094" s="77" t="s">
        <v>5775</v>
      </c>
    </row>
    <row r="2095" spans="10:12">
      <c r="J2095" s="77" t="str">
        <f t="shared" si="44"/>
        <v>20001QuyếtThắng</v>
      </c>
      <c r="K2095" s="77" t="s">
        <v>5776</v>
      </c>
      <c r="L2095" s="77" t="s">
        <v>5777</v>
      </c>
    </row>
    <row r="2096" spans="10:12">
      <c r="J2096" s="77" t="str">
        <f t="shared" si="44"/>
        <v>20001QuyếtTâm</v>
      </c>
      <c r="K2096" s="77" t="s">
        <v>5778</v>
      </c>
      <c r="L2096" s="77" t="s">
        <v>5779</v>
      </c>
    </row>
    <row r="2097" spans="10:12">
      <c r="J2097" s="77" t="str">
        <f t="shared" si="44"/>
        <v>20001ChiềngĐen</v>
      </c>
      <c r="K2097" s="77" t="s">
        <v>5780</v>
      </c>
      <c r="L2097" s="77" t="s">
        <v>5781</v>
      </c>
    </row>
    <row r="2098" spans="10:12">
      <c r="J2098" s="77" t="str">
        <f t="shared" si="44"/>
        <v>20001ChiềngXôm</v>
      </c>
      <c r="K2098" s="77" t="s">
        <v>5782</v>
      </c>
      <c r="L2098" s="77" t="s">
        <v>5783</v>
      </c>
    </row>
    <row r="2099" spans="10:12">
      <c r="J2099" s="77" t="str">
        <f t="shared" si="44"/>
        <v>20001ChiềngAn</v>
      </c>
      <c r="K2099" s="77" t="s">
        <v>5784</v>
      </c>
      <c r="L2099" s="77" t="s">
        <v>5785</v>
      </c>
    </row>
    <row r="2100" spans="10:12">
      <c r="J2100" s="77" t="str">
        <f t="shared" si="44"/>
        <v>20001ChiềngNgần</v>
      </c>
      <c r="K2100" s="77" t="s">
        <v>5786</v>
      </c>
      <c r="L2100" s="77" t="s">
        <v>5787</v>
      </c>
    </row>
    <row r="2101" spans="10:12">
      <c r="J2101" s="77" t="str">
        <f t="shared" si="44"/>
        <v>20001ChiềngCọ</v>
      </c>
      <c r="K2101" s="77" t="s">
        <v>5788</v>
      </c>
      <c r="L2101" s="77" t="s">
        <v>5789</v>
      </c>
    </row>
    <row r="2102" spans="10:12">
      <c r="J2102" s="77" t="str">
        <f t="shared" si="44"/>
        <v>20001ChiềngCơi</v>
      </c>
      <c r="K2102" s="77" t="s">
        <v>5790</v>
      </c>
      <c r="L2102" s="77" t="s">
        <v>5791</v>
      </c>
    </row>
    <row r="2103" spans="10:12">
      <c r="J2103" s="77" t="str">
        <f t="shared" si="44"/>
        <v>20001HuaLa</v>
      </c>
      <c r="K2103" s="77" t="s">
        <v>5792</v>
      </c>
      <c r="L2103" s="77" t="s">
        <v>5793</v>
      </c>
    </row>
    <row r="2104" spans="10:12">
      <c r="J2104" s="77" t="str">
        <f t="shared" si="44"/>
        <v>20001ChiềngSinh</v>
      </c>
      <c r="K2104" s="77" t="s">
        <v>5794</v>
      </c>
      <c r="L2104" s="77" t="s">
        <v>5639</v>
      </c>
    </row>
    <row r="2105" spans="10:12">
      <c r="J2105" s="77" t="str">
        <f t="shared" si="44"/>
        <v>20003MườngChiên</v>
      </c>
      <c r="K2105" s="77" t="s">
        <v>5795</v>
      </c>
      <c r="L2105" s="77" t="s">
        <v>5796</v>
      </c>
    </row>
    <row r="2106" spans="10:12">
      <c r="J2106" s="77" t="str">
        <f t="shared" si="44"/>
        <v>20003CàNàng</v>
      </c>
      <c r="K2106" s="77" t="s">
        <v>5797</v>
      </c>
      <c r="L2106" s="77" t="s">
        <v>5798</v>
      </c>
    </row>
    <row r="2107" spans="10:12">
      <c r="J2107" s="77" t="str">
        <f t="shared" si="44"/>
        <v>20003ChiềngKhay</v>
      </c>
      <c r="K2107" s="77" t="s">
        <v>5799</v>
      </c>
      <c r="L2107" s="77" t="s">
        <v>5800</v>
      </c>
    </row>
    <row r="2108" spans="10:12">
      <c r="J2108" s="77" t="str">
        <f t="shared" si="44"/>
        <v>20003PhaKhinh</v>
      </c>
      <c r="K2108" s="77" t="s">
        <v>5801</v>
      </c>
      <c r="L2108" s="77" t="s">
        <v>5802</v>
      </c>
    </row>
    <row r="2109" spans="10:12">
      <c r="J2109" s="77" t="str">
        <f t="shared" si="44"/>
        <v>20003MườngGiôn</v>
      </c>
      <c r="K2109" s="77" t="s">
        <v>5803</v>
      </c>
      <c r="L2109" s="77" t="s">
        <v>5804</v>
      </c>
    </row>
    <row r="2110" spans="10:12">
      <c r="J2110" s="77" t="str">
        <f t="shared" si="44"/>
        <v>20003PắcMa</v>
      </c>
      <c r="K2110" s="77" t="s">
        <v>5805</v>
      </c>
      <c r="L2110" s="77" t="s">
        <v>5806</v>
      </c>
    </row>
    <row r="2111" spans="10:12">
      <c r="J2111" s="77" t="str">
        <f t="shared" si="44"/>
        <v>20003ChiềngƠn</v>
      </c>
      <c r="K2111" s="77" t="s">
        <v>5807</v>
      </c>
      <c r="L2111" s="77" t="s">
        <v>5808</v>
      </c>
    </row>
    <row r="2112" spans="10:12">
      <c r="J2112" s="77" t="str">
        <f t="shared" si="44"/>
        <v>20005ÍtOng</v>
      </c>
      <c r="K2112" s="77" t="s">
        <v>5809</v>
      </c>
      <c r="L2112" s="77" t="s">
        <v>5810</v>
      </c>
    </row>
    <row r="2113" spans="10:12">
      <c r="J2113" s="77" t="str">
        <f t="shared" si="44"/>
        <v>20005NậmGiôn</v>
      </c>
      <c r="K2113" s="77" t="s">
        <v>5811</v>
      </c>
      <c r="L2113" s="77" t="s">
        <v>5812</v>
      </c>
    </row>
    <row r="2114" spans="10:12">
      <c r="J2114" s="77" t="str">
        <f t="shared" ref="J2114:J2177" si="45">SUBSTITUTE(LEFT(K2114,5)&amp;MID(L2114,IF(ISERROR(SEARCH("Thị trấn",L2114)),IF(ISERROR(SEARCH("Phường",L2114)),4,8),10),100)," ","")</f>
        <v>20005ChiềngLao</v>
      </c>
      <c r="K2114" s="77" t="s">
        <v>5813</v>
      </c>
      <c r="L2114" s="77" t="s">
        <v>5814</v>
      </c>
    </row>
    <row r="2115" spans="10:12">
      <c r="J2115" s="77" t="str">
        <f t="shared" si="45"/>
        <v>20005HuaTrai</v>
      </c>
      <c r="K2115" s="77" t="s">
        <v>5815</v>
      </c>
      <c r="L2115" s="77" t="s">
        <v>5816</v>
      </c>
    </row>
    <row r="2116" spans="10:12">
      <c r="J2116" s="77" t="str">
        <f t="shared" si="45"/>
        <v>20005NgọcChiến</v>
      </c>
      <c r="K2116" s="77" t="s">
        <v>5817</v>
      </c>
      <c r="L2116" s="77" t="s">
        <v>5818</v>
      </c>
    </row>
    <row r="2117" spans="10:12">
      <c r="J2117" s="77" t="str">
        <f t="shared" si="45"/>
        <v>20005MườngTrai</v>
      </c>
      <c r="K2117" s="77" t="s">
        <v>5819</v>
      </c>
      <c r="L2117" s="77" t="s">
        <v>5820</v>
      </c>
    </row>
    <row r="2118" spans="10:12">
      <c r="J2118" s="77" t="str">
        <f t="shared" si="45"/>
        <v>20005NậmPăm</v>
      </c>
      <c r="K2118" s="77" t="s">
        <v>5821</v>
      </c>
      <c r="L2118" s="77" t="s">
        <v>5822</v>
      </c>
    </row>
    <row r="2119" spans="10:12">
      <c r="J2119" s="77" t="str">
        <f t="shared" si="45"/>
        <v>20005ChiềngMuôn</v>
      </c>
      <c r="K2119" s="77" t="s">
        <v>5823</v>
      </c>
      <c r="L2119" s="77" t="s">
        <v>5824</v>
      </c>
    </row>
    <row r="2120" spans="10:12">
      <c r="J2120" s="77" t="str">
        <f t="shared" si="45"/>
        <v>20005ChiềngÂn</v>
      </c>
      <c r="K2120" s="77" t="s">
        <v>5825</v>
      </c>
      <c r="L2120" s="77" t="s">
        <v>5826</v>
      </c>
    </row>
    <row r="2121" spans="10:12">
      <c r="J2121" s="77" t="str">
        <f t="shared" si="45"/>
        <v>20005PiToong</v>
      </c>
      <c r="K2121" s="77" t="s">
        <v>5827</v>
      </c>
      <c r="L2121" s="77" t="s">
        <v>5828</v>
      </c>
    </row>
    <row r="2122" spans="10:12">
      <c r="J2122" s="77" t="str">
        <f t="shared" si="45"/>
        <v>20005ChiềngCông</v>
      </c>
      <c r="K2122" s="77" t="s">
        <v>5829</v>
      </c>
      <c r="L2122" s="77" t="s">
        <v>5830</v>
      </c>
    </row>
    <row r="2123" spans="10:12">
      <c r="J2123" s="77" t="str">
        <f t="shared" si="45"/>
        <v>20005TạBú</v>
      </c>
      <c r="K2123" s="77" t="s">
        <v>5831</v>
      </c>
      <c r="L2123" s="77" t="s">
        <v>5832</v>
      </c>
    </row>
    <row r="2124" spans="10:12">
      <c r="J2124" s="77" t="str">
        <f t="shared" si="45"/>
        <v>20005ChiềngSan</v>
      </c>
      <c r="K2124" s="77" t="s">
        <v>5833</v>
      </c>
      <c r="L2124" s="77" t="s">
        <v>5834</v>
      </c>
    </row>
    <row r="2125" spans="10:12">
      <c r="J2125" s="77" t="str">
        <f t="shared" si="45"/>
        <v>20005MườngBú</v>
      </c>
      <c r="K2125" s="77" t="s">
        <v>5835</v>
      </c>
      <c r="L2125" s="77" t="s">
        <v>5836</v>
      </c>
    </row>
    <row r="2126" spans="10:12">
      <c r="J2126" s="77" t="str">
        <f t="shared" si="45"/>
        <v>20005ChiềngHoa</v>
      </c>
      <c r="K2126" s="77" t="s">
        <v>5837</v>
      </c>
      <c r="L2126" s="77" t="s">
        <v>5838</v>
      </c>
    </row>
    <row r="2127" spans="10:12">
      <c r="J2127" s="77" t="str">
        <f t="shared" si="45"/>
        <v>20005MườngChùm</v>
      </c>
      <c r="K2127" s="77" t="s">
        <v>5839</v>
      </c>
      <c r="L2127" s="77" t="s">
        <v>5840</v>
      </c>
    </row>
    <row r="2128" spans="10:12">
      <c r="J2128" s="77" t="str">
        <f t="shared" si="45"/>
        <v>20007ThuậnChâu</v>
      </c>
      <c r="K2128" s="77" t="s">
        <v>5841</v>
      </c>
      <c r="L2128" s="77" t="s">
        <v>5842</v>
      </c>
    </row>
    <row r="2129" spans="10:12">
      <c r="J2129" s="77" t="str">
        <f t="shared" si="45"/>
        <v>20007MườngGiàng</v>
      </c>
      <c r="K2129" s="77" t="s">
        <v>5843</v>
      </c>
      <c r="L2129" s="77" t="s">
        <v>5844</v>
      </c>
    </row>
    <row r="2130" spans="10:12">
      <c r="J2130" s="77" t="str">
        <f t="shared" si="45"/>
        <v>20007ChiềngBằng</v>
      </c>
      <c r="K2130" s="77" t="s">
        <v>5845</v>
      </c>
      <c r="L2130" s="77" t="s">
        <v>5846</v>
      </c>
    </row>
    <row r="2131" spans="10:12">
      <c r="J2131" s="77" t="str">
        <f t="shared" si="45"/>
        <v>20007MườngSại</v>
      </c>
      <c r="K2131" s="77" t="s">
        <v>5847</v>
      </c>
      <c r="L2131" s="77" t="s">
        <v>5848</v>
      </c>
    </row>
    <row r="2132" spans="10:12">
      <c r="J2132" s="77" t="str">
        <f t="shared" si="45"/>
        <v>20007PhỏngLái</v>
      </c>
      <c r="K2132" s="77" t="s">
        <v>5849</v>
      </c>
      <c r="L2132" s="77" t="s">
        <v>5850</v>
      </c>
    </row>
    <row r="2133" spans="10:12">
      <c r="J2133" s="77" t="str">
        <f t="shared" si="45"/>
        <v>20007ChiềngKhoang</v>
      </c>
      <c r="K2133" s="77" t="s">
        <v>5851</v>
      </c>
      <c r="L2133" s="77" t="s">
        <v>5852</v>
      </c>
    </row>
    <row r="2134" spans="10:12">
      <c r="J2134" s="77" t="str">
        <f t="shared" si="45"/>
        <v>20007LiệpMuội</v>
      </c>
      <c r="K2134" s="77" t="s">
        <v>5853</v>
      </c>
      <c r="L2134" s="77" t="s">
        <v>5854</v>
      </c>
    </row>
    <row r="2135" spans="10:12">
      <c r="J2135" s="77" t="str">
        <f t="shared" si="45"/>
        <v>20007NậmÉt</v>
      </c>
      <c r="K2135" s="77" t="s">
        <v>5855</v>
      </c>
      <c r="L2135" s="77" t="s">
        <v>5856</v>
      </c>
    </row>
    <row r="2136" spans="10:12">
      <c r="J2136" s="77" t="str">
        <f t="shared" si="45"/>
        <v>20007MườngÉ</v>
      </c>
      <c r="K2136" s="77" t="s">
        <v>5857</v>
      </c>
      <c r="L2136" s="77" t="s">
        <v>5858</v>
      </c>
    </row>
    <row r="2137" spans="10:12">
      <c r="J2137" s="77" t="str">
        <f t="shared" si="45"/>
        <v>20007ChiềngPha</v>
      </c>
      <c r="K2137" s="77" t="s">
        <v>5859</v>
      </c>
      <c r="L2137" s="77" t="s">
        <v>5860</v>
      </c>
    </row>
    <row r="2138" spans="10:12">
      <c r="J2138" s="77" t="str">
        <f t="shared" si="45"/>
        <v>20007ChiềngLa</v>
      </c>
      <c r="K2138" s="77" t="s">
        <v>5861</v>
      </c>
      <c r="L2138" s="77" t="s">
        <v>5862</v>
      </c>
    </row>
    <row r="2139" spans="10:12">
      <c r="J2139" s="77" t="str">
        <f t="shared" si="45"/>
        <v>20007ChiềngNgàm</v>
      </c>
      <c r="K2139" s="77" t="s">
        <v>5863</v>
      </c>
      <c r="L2139" s="77" t="s">
        <v>5864</v>
      </c>
    </row>
    <row r="2140" spans="10:12">
      <c r="J2140" s="77" t="str">
        <f t="shared" si="45"/>
        <v>20007LiệpTè</v>
      </c>
      <c r="K2140" s="77" t="s">
        <v>5865</v>
      </c>
      <c r="L2140" s="77" t="s">
        <v>5866</v>
      </c>
    </row>
    <row r="2141" spans="10:12">
      <c r="J2141" s="77" t="str">
        <f t="shared" si="45"/>
        <v>20007ÉTòng</v>
      </c>
      <c r="K2141" s="77" t="s">
        <v>5867</v>
      </c>
      <c r="L2141" s="77" t="s">
        <v>5868</v>
      </c>
    </row>
    <row r="2142" spans="10:12">
      <c r="J2142" s="77" t="str">
        <f t="shared" si="45"/>
        <v>20007PhỏngLập</v>
      </c>
      <c r="K2142" s="77" t="s">
        <v>5869</v>
      </c>
      <c r="L2142" s="77" t="s">
        <v>5870</v>
      </c>
    </row>
    <row r="2143" spans="10:12">
      <c r="J2143" s="77" t="str">
        <f t="shared" si="45"/>
        <v>20007ChiềngSơ</v>
      </c>
      <c r="K2143" s="77" t="s">
        <v>5871</v>
      </c>
      <c r="L2143" s="77" t="s">
        <v>5701</v>
      </c>
    </row>
    <row r="2144" spans="10:12">
      <c r="J2144" s="77" t="str">
        <f t="shared" si="45"/>
        <v>20007ChiềngLy</v>
      </c>
      <c r="K2144" s="77" t="s">
        <v>5872</v>
      </c>
      <c r="L2144" s="77" t="s">
        <v>5873</v>
      </c>
    </row>
    <row r="2145" spans="10:12">
      <c r="J2145" s="77" t="str">
        <f t="shared" si="45"/>
        <v>20007NongLay</v>
      </c>
      <c r="K2145" s="77" t="s">
        <v>5874</v>
      </c>
      <c r="L2145" s="77" t="s">
        <v>5875</v>
      </c>
    </row>
    <row r="2146" spans="10:12">
      <c r="J2146" s="77" t="str">
        <f t="shared" si="45"/>
        <v>20007MườngKhiêng</v>
      </c>
      <c r="K2146" s="77" t="s">
        <v>5876</v>
      </c>
      <c r="L2146" s="77" t="s">
        <v>5877</v>
      </c>
    </row>
    <row r="2147" spans="10:12">
      <c r="J2147" s="77" t="str">
        <f t="shared" si="45"/>
        <v>20007MườngBám</v>
      </c>
      <c r="K2147" s="77" t="s">
        <v>5878</v>
      </c>
      <c r="L2147" s="77" t="s">
        <v>5879</v>
      </c>
    </row>
    <row r="2148" spans="10:12">
      <c r="J2148" s="77" t="str">
        <f t="shared" si="45"/>
        <v>20007LongHẹ</v>
      </c>
      <c r="K2148" s="77" t="s">
        <v>5880</v>
      </c>
      <c r="L2148" s="77" t="s">
        <v>5881</v>
      </c>
    </row>
    <row r="2149" spans="10:12">
      <c r="J2149" s="77" t="str">
        <f t="shared" si="45"/>
        <v>20007ChiềngBôm</v>
      </c>
      <c r="K2149" s="77" t="s">
        <v>5882</v>
      </c>
      <c r="L2149" s="77" t="s">
        <v>5883</v>
      </c>
    </row>
    <row r="2150" spans="10:12">
      <c r="J2150" s="77" t="str">
        <f t="shared" si="45"/>
        <v>20007ThônMòn</v>
      </c>
      <c r="K2150" s="77" t="s">
        <v>5884</v>
      </c>
      <c r="L2150" s="77" t="s">
        <v>5885</v>
      </c>
    </row>
    <row r="2151" spans="10:12">
      <c r="J2151" s="77" t="str">
        <f t="shared" si="45"/>
        <v>20007TòngLệnh</v>
      </c>
      <c r="K2151" s="77" t="s">
        <v>5886</v>
      </c>
      <c r="L2151" s="77" t="s">
        <v>5887</v>
      </c>
    </row>
    <row r="2152" spans="10:12">
      <c r="J2152" s="77" t="str">
        <f t="shared" si="45"/>
        <v>20007TòngCọ</v>
      </c>
      <c r="K2152" s="77" t="s">
        <v>5888</v>
      </c>
      <c r="L2152" s="77" t="s">
        <v>5889</v>
      </c>
    </row>
    <row r="2153" spans="10:12">
      <c r="J2153" s="77" t="str">
        <f t="shared" si="45"/>
        <v>20007BóMười</v>
      </c>
      <c r="K2153" s="77" t="s">
        <v>5890</v>
      </c>
      <c r="L2153" s="77" t="s">
        <v>5891</v>
      </c>
    </row>
    <row r="2154" spans="10:12">
      <c r="J2154" s="77" t="str">
        <f t="shared" si="45"/>
        <v>20007CoMạ</v>
      </c>
      <c r="K2154" s="77" t="s">
        <v>5892</v>
      </c>
      <c r="L2154" s="77" t="s">
        <v>5893</v>
      </c>
    </row>
    <row r="2155" spans="10:12">
      <c r="J2155" s="77" t="str">
        <f t="shared" si="45"/>
        <v>20007PúngTra</v>
      </c>
      <c r="K2155" s="77" t="s">
        <v>5894</v>
      </c>
      <c r="L2155" s="77" t="s">
        <v>5895</v>
      </c>
    </row>
    <row r="2156" spans="10:12">
      <c r="J2156" s="77" t="str">
        <f t="shared" si="45"/>
        <v>20007ChiềngPấc</v>
      </c>
      <c r="K2156" s="77" t="s">
        <v>5896</v>
      </c>
      <c r="L2156" s="77" t="s">
        <v>5897</v>
      </c>
    </row>
    <row r="2157" spans="10:12">
      <c r="J2157" s="77" t="str">
        <f t="shared" si="45"/>
        <v>20007NậmLầu</v>
      </c>
      <c r="K2157" s="77" t="s">
        <v>5898</v>
      </c>
      <c r="L2157" s="77" t="s">
        <v>5899</v>
      </c>
    </row>
    <row r="2158" spans="10:12">
      <c r="J2158" s="77" t="str">
        <f t="shared" si="45"/>
        <v>20007BonPhặng</v>
      </c>
      <c r="K2158" s="77" t="s">
        <v>5900</v>
      </c>
      <c r="L2158" s="77" t="s">
        <v>5901</v>
      </c>
    </row>
    <row r="2159" spans="10:12">
      <c r="J2159" s="77" t="str">
        <f t="shared" si="45"/>
        <v>20007CoTòng</v>
      </c>
      <c r="K2159" s="77" t="s">
        <v>5902</v>
      </c>
      <c r="L2159" s="77" t="s">
        <v>5903</v>
      </c>
    </row>
    <row r="2160" spans="10:12">
      <c r="J2160" s="77" t="str">
        <f t="shared" si="45"/>
        <v>20007MuộiNọi</v>
      </c>
      <c r="K2160" s="77" t="s">
        <v>5904</v>
      </c>
      <c r="L2160" s="77" t="s">
        <v>5905</v>
      </c>
    </row>
    <row r="2161" spans="10:12">
      <c r="J2161" s="77" t="str">
        <f t="shared" si="45"/>
        <v>20007PáLông</v>
      </c>
      <c r="K2161" s="77" t="s">
        <v>5906</v>
      </c>
      <c r="L2161" s="77" t="s">
        <v>5907</v>
      </c>
    </row>
    <row r="2162" spans="10:12">
      <c r="J2162" s="77" t="str">
        <f t="shared" si="45"/>
        <v>20007BảnLầm</v>
      </c>
      <c r="K2162" s="77" t="s">
        <v>5908</v>
      </c>
      <c r="L2162" s="77" t="s">
        <v>5909</v>
      </c>
    </row>
    <row r="2163" spans="10:12">
      <c r="J2163" s="77" t="str">
        <f t="shared" si="45"/>
        <v>20009BắcYên</v>
      </c>
      <c r="K2163" s="77" t="s">
        <v>5910</v>
      </c>
      <c r="L2163" s="77" t="s">
        <v>5911</v>
      </c>
    </row>
    <row r="2164" spans="10:12">
      <c r="J2164" s="77" t="str">
        <f t="shared" si="45"/>
        <v>20009PhiêngBan</v>
      </c>
      <c r="K2164" s="77" t="s">
        <v>5912</v>
      </c>
      <c r="L2164" s="77" t="s">
        <v>5913</v>
      </c>
    </row>
    <row r="2165" spans="10:12">
      <c r="J2165" s="77" t="str">
        <f t="shared" si="45"/>
        <v>20009HangChú</v>
      </c>
      <c r="K2165" s="77" t="s">
        <v>5914</v>
      </c>
      <c r="L2165" s="77" t="s">
        <v>5915</v>
      </c>
    </row>
    <row r="2166" spans="10:12">
      <c r="J2166" s="77" t="str">
        <f t="shared" si="45"/>
        <v>20009XínVàng</v>
      </c>
      <c r="K2166" s="77" t="s">
        <v>5916</v>
      </c>
      <c r="L2166" s="77" t="s">
        <v>5917</v>
      </c>
    </row>
    <row r="2167" spans="10:12">
      <c r="J2167" s="77" t="str">
        <f t="shared" si="45"/>
        <v>20009TàXùa</v>
      </c>
      <c r="K2167" s="77" t="s">
        <v>5918</v>
      </c>
      <c r="L2167" s="77" t="s">
        <v>5919</v>
      </c>
    </row>
    <row r="2168" spans="10:12">
      <c r="J2168" s="77" t="str">
        <f t="shared" si="45"/>
        <v>20009BắcNgà</v>
      </c>
      <c r="K2168" s="77" t="s">
        <v>5920</v>
      </c>
      <c r="L2168" s="77" t="s">
        <v>5921</v>
      </c>
    </row>
    <row r="2169" spans="10:12">
      <c r="J2169" s="77" t="str">
        <f t="shared" si="45"/>
        <v>20009LàngChếu</v>
      </c>
      <c r="K2169" s="77" t="s">
        <v>5922</v>
      </c>
      <c r="L2169" s="77" t="s">
        <v>5923</v>
      </c>
    </row>
    <row r="2170" spans="10:12">
      <c r="J2170" s="77" t="str">
        <f t="shared" si="45"/>
        <v>20009ChimVàn</v>
      </c>
      <c r="K2170" s="77" t="s">
        <v>5924</v>
      </c>
      <c r="L2170" s="77" t="s">
        <v>5925</v>
      </c>
    </row>
    <row r="2171" spans="10:12">
      <c r="J2171" s="77" t="str">
        <f t="shared" si="45"/>
        <v>20009MườngKhoa</v>
      </c>
      <c r="K2171" s="77" t="s">
        <v>5926</v>
      </c>
      <c r="L2171" s="77" t="s">
        <v>5927</v>
      </c>
    </row>
    <row r="2172" spans="10:12">
      <c r="J2172" s="77" t="str">
        <f t="shared" si="45"/>
        <v>20009SongPe</v>
      </c>
      <c r="K2172" s="77" t="s">
        <v>5928</v>
      </c>
      <c r="L2172" s="77" t="s">
        <v>5929</v>
      </c>
    </row>
    <row r="2173" spans="10:12">
      <c r="J2173" s="77" t="str">
        <f t="shared" si="45"/>
        <v>20009HồngNgài</v>
      </c>
      <c r="K2173" s="77" t="s">
        <v>5930</v>
      </c>
      <c r="L2173" s="77" t="s">
        <v>5931</v>
      </c>
    </row>
    <row r="2174" spans="10:12">
      <c r="J2174" s="77" t="str">
        <f t="shared" si="45"/>
        <v>20009TạKhoa</v>
      </c>
      <c r="K2174" s="77" t="s">
        <v>5932</v>
      </c>
      <c r="L2174" s="77" t="s">
        <v>5933</v>
      </c>
    </row>
    <row r="2175" spans="10:12">
      <c r="J2175" s="77" t="str">
        <f t="shared" si="45"/>
        <v>20009PhiêngKôn</v>
      </c>
      <c r="K2175" s="77" t="s">
        <v>5934</v>
      </c>
      <c r="L2175" s="77" t="s">
        <v>5935</v>
      </c>
    </row>
    <row r="2176" spans="10:12">
      <c r="J2176" s="77" t="str">
        <f t="shared" si="45"/>
        <v>20009ChiềngSại</v>
      </c>
      <c r="K2176" s="77" t="s">
        <v>5936</v>
      </c>
      <c r="L2176" s="77" t="s">
        <v>5937</v>
      </c>
    </row>
    <row r="2177" spans="10:12">
      <c r="J2177" s="77" t="str">
        <f t="shared" si="45"/>
        <v>20011PhùYên</v>
      </c>
      <c r="K2177" s="77" t="s">
        <v>5938</v>
      </c>
      <c r="L2177" s="77" t="s">
        <v>5939</v>
      </c>
    </row>
    <row r="2178" spans="10:12">
      <c r="J2178" s="77" t="str">
        <f t="shared" ref="J2178:J2241" si="46">SUBSTITUTE(LEFT(K2178,5)&amp;MID(L2178,IF(ISERROR(SEARCH("Thị trấn",L2178)),IF(ISERROR(SEARCH("Phường",L2178)),4,8),10),100)," ","")</f>
        <v>20011SuốiTọ</v>
      </c>
      <c r="K2178" s="77" t="s">
        <v>5940</v>
      </c>
      <c r="L2178" s="77" t="s">
        <v>5941</v>
      </c>
    </row>
    <row r="2179" spans="10:12">
      <c r="J2179" s="77" t="str">
        <f t="shared" si="46"/>
        <v>20011MườngThải</v>
      </c>
      <c r="K2179" s="77" t="s">
        <v>5942</v>
      </c>
      <c r="L2179" s="77" t="s">
        <v>5943</v>
      </c>
    </row>
    <row r="2180" spans="10:12">
      <c r="J2180" s="77" t="str">
        <f t="shared" si="46"/>
        <v>20011MườngCơi</v>
      </c>
      <c r="K2180" s="77" t="s">
        <v>5944</v>
      </c>
      <c r="L2180" s="77" t="s">
        <v>5945</v>
      </c>
    </row>
    <row r="2181" spans="10:12">
      <c r="J2181" s="77" t="str">
        <f t="shared" si="46"/>
        <v>20011QuangHuy</v>
      </c>
      <c r="K2181" s="77" t="s">
        <v>5946</v>
      </c>
      <c r="L2181" s="77" t="s">
        <v>5947</v>
      </c>
    </row>
    <row r="2182" spans="10:12">
      <c r="J2182" s="77" t="str">
        <f t="shared" si="46"/>
        <v>20011HuyBắc</v>
      </c>
      <c r="K2182" s="77" t="s">
        <v>5948</v>
      </c>
      <c r="L2182" s="77" t="s">
        <v>5949</v>
      </c>
    </row>
    <row r="2183" spans="10:12">
      <c r="J2183" s="77" t="str">
        <f t="shared" si="46"/>
        <v>20011HuyThượng</v>
      </c>
      <c r="K2183" s="77" t="s">
        <v>5950</v>
      </c>
      <c r="L2183" s="77" t="s">
        <v>5951</v>
      </c>
    </row>
    <row r="2184" spans="10:12">
      <c r="J2184" s="77" t="str">
        <f t="shared" si="46"/>
        <v>20011TânLang</v>
      </c>
      <c r="K2184" s="77" t="s">
        <v>5952</v>
      </c>
      <c r="L2184" s="77" t="s">
        <v>4049</v>
      </c>
    </row>
    <row r="2185" spans="10:12">
      <c r="J2185" s="77" t="str">
        <f t="shared" si="46"/>
        <v>20011GiaPhù</v>
      </c>
      <c r="K2185" s="77" t="s">
        <v>5953</v>
      </c>
      <c r="L2185" s="77" t="s">
        <v>5954</v>
      </c>
    </row>
    <row r="2186" spans="10:12">
      <c r="J2186" s="77" t="str">
        <f t="shared" si="46"/>
        <v>20011TườngPhù</v>
      </c>
      <c r="K2186" s="77" t="s">
        <v>5955</v>
      </c>
      <c r="L2186" s="77" t="s">
        <v>5956</v>
      </c>
    </row>
    <row r="2187" spans="10:12">
      <c r="J2187" s="77" t="str">
        <f t="shared" si="46"/>
        <v>20011HuyHạ</v>
      </c>
      <c r="K2187" s="77" t="s">
        <v>5957</v>
      </c>
      <c r="L2187" s="77" t="s">
        <v>5958</v>
      </c>
    </row>
    <row r="2188" spans="10:12">
      <c r="J2188" s="77" t="str">
        <f t="shared" si="46"/>
        <v>20011HuyTân</v>
      </c>
      <c r="K2188" s="77" t="s">
        <v>5959</v>
      </c>
      <c r="L2188" s="77" t="s">
        <v>5960</v>
      </c>
    </row>
    <row r="2189" spans="10:12">
      <c r="J2189" s="77" t="str">
        <f t="shared" si="46"/>
        <v>20011MườngLang</v>
      </c>
      <c r="K2189" s="77" t="s">
        <v>5961</v>
      </c>
      <c r="L2189" s="77" t="s">
        <v>5962</v>
      </c>
    </row>
    <row r="2190" spans="10:12">
      <c r="J2190" s="77" t="str">
        <f t="shared" si="46"/>
        <v>20011SuốiBau</v>
      </c>
      <c r="K2190" s="77" t="s">
        <v>5963</v>
      </c>
      <c r="L2190" s="77" t="s">
        <v>5964</v>
      </c>
    </row>
    <row r="2191" spans="10:12">
      <c r="J2191" s="77" t="str">
        <f t="shared" si="46"/>
        <v>20011HuyTường</v>
      </c>
      <c r="K2191" s="77" t="s">
        <v>5965</v>
      </c>
      <c r="L2191" s="77" t="s">
        <v>5966</v>
      </c>
    </row>
    <row r="2192" spans="10:12">
      <c r="J2192" s="77" t="str">
        <f t="shared" si="46"/>
        <v>20011MườngDo</v>
      </c>
      <c r="K2192" s="77" t="s">
        <v>5967</v>
      </c>
      <c r="L2192" s="77" t="s">
        <v>5968</v>
      </c>
    </row>
    <row r="2193" spans="10:12">
      <c r="J2193" s="77" t="str">
        <f t="shared" si="46"/>
        <v>20011SậpXa</v>
      </c>
      <c r="K2193" s="77" t="s">
        <v>5969</v>
      </c>
      <c r="L2193" s="77" t="s">
        <v>5970</v>
      </c>
    </row>
    <row r="2194" spans="10:12">
      <c r="J2194" s="77" t="str">
        <f t="shared" si="46"/>
        <v>20011TườngThượng</v>
      </c>
      <c r="K2194" s="77" t="s">
        <v>5971</v>
      </c>
      <c r="L2194" s="77" t="s">
        <v>5972</v>
      </c>
    </row>
    <row r="2195" spans="10:12">
      <c r="J2195" s="77" t="str">
        <f t="shared" si="46"/>
        <v>20011TườngTiến</v>
      </c>
      <c r="K2195" s="77" t="s">
        <v>5973</v>
      </c>
      <c r="L2195" s="77" t="s">
        <v>5974</v>
      </c>
    </row>
    <row r="2196" spans="10:12">
      <c r="J2196" s="77" t="str">
        <f t="shared" si="46"/>
        <v>20011TườngPhong</v>
      </c>
      <c r="K2196" s="77" t="s">
        <v>5975</v>
      </c>
      <c r="L2196" s="77" t="s">
        <v>5976</v>
      </c>
    </row>
    <row r="2197" spans="10:12">
      <c r="J2197" s="77" t="str">
        <f t="shared" si="46"/>
        <v>20011TườngHạ</v>
      </c>
      <c r="K2197" s="77" t="s">
        <v>5977</v>
      </c>
      <c r="L2197" s="77" t="s">
        <v>5978</v>
      </c>
    </row>
    <row r="2198" spans="10:12">
      <c r="J2198" s="77" t="str">
        <f t="shared" si="46"/>
        <v>20011KimBon</v>
      </c>
      <c r="K2198" s="77" t="s">
        <v>5979</v>
      </c>
      <c r="L2198" s="77" t="s">
        <v>5980</v>
      </c>
    </row>
    <row r="2199" spans="10:12">
      <c r="J2199" s="77" t="str">
        <f t="shared" si="46"/>
        <v>20011MườngBang</v>
      </c>
      <c r="K2199" s="77" t="s">
        <v>5981</v>
      </c>
      <c r="L2199" s="77" t="s">
        <v>5982</v>
      </c>
    </row>
    <row r="2200" spans="10:12">
      <c r="J2200" s="77" t="str">
        <f t="shared" si="46"/>
        <v>20011ĐáĐỏ</v>
      </c>
      <c r="K2200" s="77" t="s">
        <v>5983</v>
      </c>
      <c r="L2200" s="77" t="s">
        <v>5984</v>
      </c>
    </row>
    <row r="2201" spans="10:12">
      <c r="J2201" s="77" t="str">
        <f t="shared" si="46"/>
        <v>20011TânPhong</v>
      </c>
      <c r="K2201" s="77" t="s">
        <v>5985</v>
      </c>
      <c r="L2201" s="77" t="s">
        <v>5986</v>
      </c>
    </row>
    <row r="2202" spans="10:12">
      <c r="J2202" s="77" t="str">
        <f t="shared" si="46"/>
        <v>20011NamPhong</v>
      </c>
      <c r="K2202" s="77" t="s">
        <v>5987</v>
      </c>
      <c r="L2202" s="77" t="s">
        <v>2726</v>
      </c>
    </row>
    <row r="2203" spans="10:12">
      <c r="J2203" s="77" t="str">
        <f t="shared" si="46"/>
        <v>20011BắcPhong</v>
      </c>
      <c r="K2203" s="77" t="s">
        <v>5988</v>
      </c>
      <c r="L2203" s="77" t="s">
        <v>5989</v>
      </c>
    </row>
    <row r="2204" spans="10:12">
      <c r="J2204" s="77" t="str">
        <f t="shared" si="46"/>
        <v>20013HátLót</v>
      </c>
      <c r="K2204" s="77" t="s">
        <v>5990</v>
      </c>
      <c r="L2204" s="77" t="s">
        <v>5991</v>
      </c>
    </row>
    <row r="2205" spans="10:12">
      <c r="J2205" s="77" t="str">
        <f t="shared" si="46"/>
        <v>20013ChiềngSung</v>
      </c>
      <c r="K2205" s="77" t="s">
        <v>5992</v>
      </c>
      <c r="L2205" s="77" t="s">
        <v>5993</v>
      </c>
    </row>
    <row r="2206" spans="10:12">
      <c r="J2206" s="77" t="str">
        <f t="shared" si="46"/>
        <v>20013MườngBằng</v>
      </c>
      <c r="K2206" s="77" t="s">
        <v>5994</v>
      </c>
      <c r="L2206" s="77" t="s">
        <v>5995</v>
      </c>
    </row>
    <row r="2207" spans="10:12">
      <c r="J2207" s="77" t="str">
        <f t="shared" si="46"/>
        <v>20013ChiềngChăn</v>
      </c>
      <c r="K2207" s="77" t="s">
        <v>5996</v>
      </c>
      <c r="L2207" s="77" t="s">
        <v>5997</v>
      </c>
    </row>
    <row r="2208" spans="10:12">
      <c r="J2208" s="77" t="str">
        <f t="shared" si="46"/>
        <v>20013MươngTranh</v>
      </c>
      <c r="K2208" s="77" t="s">
        <v>5998</v>
      </c>
      <c r="L2208" s="77" t="s">
        <v>5999</v>
      </c>
    </row>
    <row r="2209" spans="10:12">
      <c r="J2209" s="77" t="str">
        <f t="shared" si="46"/>
        <v>20013ChiềngBan</v>
      </c>
      <c r="K2209" s="77" t="s">
        <v>6000</v>
      </c>
      <c r="L2209" s="77" t="s">
        <v>6001</v>
      </c>
    </row>
    <row r="2210" spans="10:12">
      <c r="J2210" s="77" t="str">
        <f t="shared" si="46"/>
        <v>20013ChiềngMung</v>
      </c>
      <c r="K2210" s="77" t="s">
        <v>6002</v>
      </c>
      <c r="L2210" s="77" t="s">
        <v>6003</v>
      </c>
    </row>
    <row r="2211" spans="10:12">
      <c r="J2211" s="77" t="str">
        <f t="shared" si="46"/>
        <v>20013MườngBon</v>
      </c>
      <c r="K2211" s="77" t="s">
        <v>6004</v>
      </c>
      <c r="L2211" s="77" t="s">
        <v>6005</v>
      </c>
    </row>
    <row r="2212" spans="10:12">
      <c r="J2212" s="77" t="str">
        <f t="shared" si="46"/>
        <v>20013ChiềngChung</v>
      </c>
      <c r="K2212" s="77" t="s">
        <v>6006</v>
      </c>
      <c r="L2212" s="77" t="s">
        <v>6007</v>
      </c>
    </row>
    <row r="2213" spans="10:12">
      <c r="J2213" s="77" t="str">
        <f t="shared" si="46"/>
        <v>20013ChiềngMai</v>
      </c>
      <c r="K2213" s="77" t="s">
        <v>6008</v>
      </c>
      <c r="L2213" s="77" t="s">
        <v>6009</v>
      </c>
    </row>
    <row r="2214" spans="10:12">
      <c r="J2214" s="77" t="str">
        <f t="shared" si="46"/>
        <v>20013HátLót</v>
      </c>
      <c r="K2214" s="77" t="s">
        <v>6010</v>
      </c>
      <c r="L2214" s="77" t="s">
        <v>6011</v>
      </c>
    </row>
    <row r="2215" spans="10:12">
      <c r="J2215" s="77" t="str">
        <f t="shared" si="46"/>
        <v>20013CòNòi</v>
      </c>
      <c r="K2215" s="77" t="s">
        <v>6012</v>
      </c>
      <c r="L2215" s="77" t="s">
        <v>6013</v>
      </c>
    </row>
    <row r="2216" spans="10:12">
      <c r="J2216" s="77" t="str">
        <f t="shared" si="46"/>
        <v>20013ChiềngNơi</v>
      </c>
      <c r="K2216" s="77" t="s">
        <v>6014</v>
      </c>
      <c r="L2216" s="77" t="s">
        <v>6015</v>
      </c>
    </row>
    <row r="2217" spans="10:12">
      <c r="J2217" s="77" t="str">
        <f t="shared" si="46"/>
        <v>20013PhiêngCằm</v>
      </c>
      <c r="K2217" s="77" t="s">
        <v>6016</v>
      </c>
      <c r="L2217" s="77" t="s">
        <v>6017</v>
      </c>
    </row>
    <row r="2218" spans="10:12">
      <c r="J2218" s="77" t="str">
        <f t="shared" si="46"/>
        <v>20013ChiềngDong</v>
      </c>
      <c r="K2218" s="77" t="s">
        <v>6018</v>
      </c>
      <c r="L2218" s="77" t="s">
        <v>6019</v>
      </c>
    </row>
    <row r="2219" spans="10:12">
      <c r="J2219" s="77" t="str">
        <f t="shared" si="46"/>
        <v>20013ChiềngKheo</v>
      </c>
      <c r="K2219" s="77" t="s">
        <v>6020</v>
      </c>
      <c r="L2219" s="77" t="s">
        <v>6021</v>
      </c>
    </row>
    <row r="2220" spans="10:12">
      <c r="J2220" s="77" t="str">
        <f t="shared" si="46"/>
        <v>20013ChiềngVe</v>
      </c>
      <c r="K2220" s="77" t="s">
        <v>6022</v>
      </c>
      <c r="L2220" s="77" t="s">
        <v>6023</v>
      </c>
    </row>
    <row r="2221" spans="10:12">
      <c r="J2221" s="77" t="str">
        <f t="shared" si="46"/>
        <v>20013ChiềngLương</v>
      </c>
      <c r="K2221" s="77" t="s">
        <v>6024</v>
      </c>
      <c r="L2221" s="77" t="s">
        <v>6025</v>
      </c>
    </row>
    <row r="2222" spans="10:12">
      <c r="J2222" s="77" t="str">
        <f t="shared" si="46"/>
        <v>20013PhiêngPằn</v>
      </c>
      <c r="K2222" s="77" t="s">
        <v>6026</v>
      </c>
      <c r="L2222" s="77" t="s">
        <v>6027</v>
      </c>
    </row>
    <row r="2223" spans="10:12">
      <c r="J2223" s="77" t="str">
        <f t="shared" si="46"/>
        <v>20013NàƠt</v>
      </c>
      <c r="K2223" s="77" t="s">
        <v>6028</v>
      </c>
      <c r="L2223" s="77" t="s">
        <v>6029</v>
      </c>
    </row>
    <row r="2224" spans="10:12">
      <c r="J2224" s="77" t="str">
        <f t="shared" si="46"/>
        <v>20013TàHộc</v>
      </c>
      <c r="K2224" s="77" t="s">
        <v>6030</v>
      </c>
      <c r="L2224" s="77" t="s">
        <v>6031</v>
      </c>
    </row>
    <row r="2225" spans="10:12">
      <c r="J2225" s="77" t="str">
        <f t="shared" si="46"/>
        <v>20015SôngMã</v>
      </c>
      <c r="K2225" s="77" t="s">
        <v>6032</v>
      </c>
      <c r="L2225" s="77" t="s">
        <v>6033</v>
      </c>
    </row>
    <row r="2226" spans="10:12">
      <c r="J2226" s="77" t="str">
        <f t="shared" si="46"/>
        <v>20015BóSinh</v>
      </c>
      <c r="K2226" s="77" t="s">
        <v>6034</v>
      </c>
      <c r="L2226" s="77" t="s">
        <v>6035</v>
      </c>
    </row>
    <row r="2227" spans="10:12">
      <c r="J2227" s="77" t="str">
        <f t="shared" si="46"/>
        <v>20015PúPẩu</v>
      </c>
      <c r="K2227" s="77" t="s">
        <v>6036</v>
      </c>
      <c r="L2227" s="77" t="s">
        <v>6037</v>
      </c>
    </row>
    <row r="2228" spans="10:12">
      <c r="J2228" s="77" t="str">
        <f t="shared" si="46"/>
        <v>20015ChiềngPhung</v>
      </c>
      <c r="K2228" s="77" t="s">
        <v>6038</v>
      </c>
      <c r="L2228" s="77" t="s">
        <v>6039</v>
      </c>
    </row>
    <row r="2229" spans="10:12">
      <c r="J2229" s="77" t="str">
        <f t="shared" si="46"/>
        <v>20015ChiềngEn</v>
      </c>
      <c r="K2229" s="77" t="s">
        <v>6040</v>
      </c>
      <c r="L2229" s="77" t="s">
        <v>6041</v>
      </c>
    </row>
    <row r="2230" spans="10:12">
      <c r="J2230" s="77" t="str">
        <f t="shared" si="46"/>
        <v>20015MườngLầm</v>
      </c>
      <c r="K2230" s="77" t="s">
        <v>6042</v>
      </c>
      <c r="L2230" s="77" t="s">
        <v>6043</v>
      </c>
    </row>
    <row r="2231" spans="10:12">
      <c r="J2231" s="77" t="str">
        <f t="shared" si="46"/>
        <v>20015NậmTy</v>
      </c>
      <c r="K2231" s="77" t="s">
        <v>6044</v>
      </c>
      <c r="L2231" s="77" t="s">
        <v>6045</v>
      </c>
    </row>
    <row r="2232" spans="10:12">
      <c r="J2232" s="77" t="str">
        <f t="shared" si="46"/>
        <v>20015ĐứaMòn</v>
      </c>
      <c r="K2232" s="77" t="s">
        <v>6046</v>
      </c>
      <c r="L2232" s="77" t="s">
        <v>6047</v>
      </c>
    </row>
    <row r="2233" spans="10:12">
      <c r="J2233" s="77" t="str">
        <f t="shared" si="46"/>
        <v>20015YênHưng</v>
      </c>
      <c r="K2233" s="77" t="s">
        <v>6048</v>
      </c>
      <c r="L2233" s="77" t="s">
        <v>5039</v>
      </c>
    </row>
    <row r="2234" spans="10:12">
      <c r="J2234" s="77" t="str">
        <f t="shared" si="46"/>
        <v>20015ChiềngSơ</v>
      </c>
      <c r="K2234" s="77" t="s">
        <v>6049</v>
      </c>
      <c r="L2234" s="77" t="s">
        <v>5701</v>
      </c>
    </row>
    <row r="2235" spans="10:12">
      <c r="J2235" s="77" t="str">
        <f t="shared" si="46"/>
        <v>20015NàNgựu</v>
      </c>
      <c r="K2235" s="77" t="s">
        <v>6050</v>
      </c>
      <c r="L2235" s="77" t="s">
        <v>6051</v>
      </c>
    </row>
    <row r="2236" spans="10:12">
      <c r="J2236" s="77" t="str">
        <f t="shared" si="46"/>
        <v>20015NậmMằn</v>
      </c>
      <c r="K2236" s="77" t="s">
        <v>6052</v>
      </c>
      <c r="L2236" s="77" t="s">
        <v>6053</v>
      </c>
    </row>
    <row r="2237" spans="10:12">
      <c r="J2237" s="77" t="str">
        <f t="shared" si="46"/>
        <v>20015ChiềngKhoong</v>
      </c>
      <c r="K2237" s="77" t="s">
        <v>6054</v>
      </c>
      <c r="L2237" s="77" t="s">
        <v>6055</v>
      </c>
    </row>
    <row r="2238" spans="10:12">
      <c r="J2238" s="77" t="str">
        <f t="shared" si="46"/>
        <v>20015ChiềngCang</v>
      </c>
      <c r="K2238" s="77" t="s">
        <v>6056</v>
      </c>
      <c r="L2238" s="77" t="s">
        <v>6057</v>
      </c>
    </row>
    <row r="2239" spans="10:12">
      <c r="J2239" s="77" t="str">
        <f t="shared" si="46"/>
        <v>20015HuổiMột</v>
      </c>
      <c r="K2239" s="77" t="s">
        <v>6058</v>
      </c>
      <c r="L2239" s="77" t="s">
        <v>6059</v>
      </c>
    </row>
    <row r="2240" spans="10:12">
      <c r="J2240" s="77" t="str">
        <f t="shared" si="46"/>
        <v>20015MườngSai</v>
      </c>
      <c r="K2240" s="77" t="s">
        <v>6060</v>
      </c>
      <c r="L2240" s="77" t="s">
        <v>6061</v>
      </c>
    </row>
    <row r="2241" spans="10:12">
      <c r="J2241" s="77" t="str">
        <f t="shared" si="46"/>
        <v>20015MườngCai</v>
      </c>
      <c r="K2241" s="77" t="s">
        <v>6062</v>
      </c>
      <c r="L2241" s="77" t="s">
        <v>6063</v>
      </c>
    </row>
    <row r="2242" spans="10:12">
      <c r="J2242" s="77" t="str">
        <f t="shared" ref="J2242:J2305" si="47">SUBSTITUTE(LEFT(K2242,5)&amp;MID(L2242,IF(ISERROR(SEARCH("Thị trấn",L2242)),IF(ISERROR(SEARCH("Phường",L2242)),4,8),10),100)," ","")</f>
        <v>20015MườngHung</v>
      </c>
      <c r="K2242" s="77" t="s">
        <v>6064</v>
      </c>
      <c r="L2242" s="77" t="s">
        <v>6065</v>
      </c>
    </row>
    <row r="2243" spans="10:12">
      <c r="J2243" s="77" t="str">
        <f t="shared" si="47"/>
        <v>20015ChiềngKhương</v>
      </c>
      <c r="K2243" s="77" t="s">
        <v>6066</v>
      </c>
      <c r="L2243" s="77" t="s">
        <v>6067</v>
      </c>
    </row>
    <row r="2244" spans="10:12">
      <c r="J2244" s="77" t="str">
        <f t="shared" si="47"/>
        <v>20017YênChâu</v>
      </c>
      <c r="K2244" s="77" t="s">
        <v>6068</v>
      </c>
      <c r="L2244" s="77" t="s">
        <v>6069</v>
      </c>
    </row>
    <row r="2245" spans="10:12">
      <c r="J2245" s="77" t="str">
        <f t="shared" si="47"/>
        <v>20017ChiềngĐông</v>
      </c>
      <c r="K2245" s="77" t="s">
        <v>6070</v>
      </c>
      <c r="L2245" s="77" t="s">
        <v>6071</v>
      </c>
    </row>
    <row r="2246" spans="10:12">
      <c r="J2246" s="77" t="str">
        <f t="shared" si="47"/>
        <v>20017SậpVạt</v>
      </c>
      <c r="K2246" s="77" t="s">
        <v>6072</v>
      </c>
      <c r="L2246" s="77" t="s">
        <v>6073</v>
      </c>
    </row>
    <row r="2247" spans="10:12">
      <c r="J2247" s="77" t="str">
        <f t="shared" si="47"/>
        <v>20017ChiềngSàng</v>
      </c>
      <c r="K2247" s="77" t="s">
        <v>6074</v>
      </c>
      <c r="L2247" s="77" t="s">
        <v>6075</v>
      </c>
    </row>
    <row r="2248" spans="10:12">
      <c r="J2248" s="77" t="str">
        <f t="shared" si="47"/>
        <v>20017ChiềngPằn</v>
      </c>
      <c r="K2248" s="77" t="s">
        <v>6076</v>
      </c>
      <c r="L2248" s="77" t="s">
        <v>6077</v>
      </c>
    </row>
    <row r="2249" spans="10:12">
      <c r="J2249" s="77" t="str">
        <f t="shared" si="47"/>
        <v>20017ViêngLán</v>
      </c>
      <c r="K2249" s="77" t="s">
        <v>6078</v>
      </c>
      <c r="L2249" s="77" t="s">
        <v>6079</v>
      </c>
    </row>
    <row r="2250" spans="10:12">
      <c r="J2250" s="77" t="str">
        <f t="shared" si="47"/>
        <v>20017ChiềngHặc</v>
      </c>
      <c r="K2250" s="77" t="s">
        <v>6080</v>
      </c>
      <c r="L2250" s="77" t="s">
        <v>6081</v>
      </c>
    </row>
    <row r="2251" spans="10:12">
      <c r="J2251" s="77" t="str">
        <f t="shared" si="47"/>
        <v>20017MườngLựm</v>
      </c>
      <c r="K2251" s="77" t="s">
        <v>6082</v>
      </c>
      <c r="L2251" s="77" t="s">
        <v>6083</v>
      </c>
    </row>
    <row r="2252" spans="10:12">
      <c r="J2252" s="77" t="str">
        <f t="shared" si="47"/>
        <v>20017ChiềngOn</v>
      </c>
      <c r="K2252" s="77" t="s">
        <v>6084</v>
      </c>
      <c r="L2252" s="77" t="s">
        <v>6085</v>
      </c>
    </row>
    <row r="2253" spans="10:12">
      <c r="J2253" s="77" t="str">
        <f t="shared" si="47"/>
        <v>20017YênSơn</v>
      </c>
      <c r="K2253" s="77" t="s">
        <v>6086</v>
      </c>
      <c r="L2253" s="77" t="s">
        <v>2076</v>
      </c>
    </row>
    <row r="2254" spans="10:12">
      <c r="J2254" s="77" t="str">
        <f t="shared" si="47"/>
        <v>20017ChiềngKhoi</v>
      </c>
      <c r="K2254" s="77" t="s">
        <v>6087</v>
      </c>
      <c r="L2254" s="77" t="s">
        <v>6088</v>
      </c>
    </row>
    <row r="2255" spans="10:12">
      <c r="J2255" s="77" t="str">
        <f t="shared" si="47"/>
        <v>20017TúNang</v>
      </c>
      <c r="K2255" s="77" t="s">
        <v>6089</v>
      </c>
      <c r="L2255" s="77" t="s">
        <v>6090</v>
      </c>
    </row>
    <row r="2256" spans="10:12">
      <c r="J2256" s="77" t="str">
        <f t="shared" si="47"/>
        <v>20017LóngPhiêng</v>
      </c>
      <c r="K2256" s="77" t="s">
        <v>6091</v>
      </c>
      <c r="L2256" s="77" t="s">
        <v>6092</v>
      </c>
    </row>
    <row r="2257" spans="10:12">
      <c r="J2257" s="77" t="str">
        <f t="shared" si="47"/>
        <v>20017PhiêngKhoài</v>
      </c>
      <c r="K2257" s="77" t="s">
        <v>6093</v>
      </c>
      <c r="L2257" s="77" t="s">
        <v>6094</v>
      </c>
    </row>
    <row r="2258" spans="10:12">
      <c r="J2258" s="77" t="str">
        <f t="shared" si="47"/>
        <v>20017ChiềngTương</v>
      </c>
      <c r="K2258" s="77" t="s">
        <v>6095</v>
      </c>
      <c r="L2258" s="77" t="s">
        <v>6096</v>
      </c>
    </row>
    <row r="2259" spans="10:12">
      <c r="J2259" s="77" t="str">
        <f t="shared" si="47"/>
        <v>20019MộcChâu</v>
      </c>
      <c r="K2259" s="77" t="s">
        <v>6097</v>
      </c>
      <c r="L2259" s="77" t="s">
        <v>6098</v>
      </c>
    </row>
    <row r="2260" spans="10:12">
      <c r="J2260" s="77" t="str">
        <f t="shared" si="47"/>
        <v>20019NtMộcChâu</v>
      </c>
      <c r="K2260" s="77" t="s">
        <v>6099</v>
      </c>
      <c r="L2260" s="77" t="s">
        <v>6100</v>
      </c>
    </row>
    <row r="2261" spans="10:12">
      <c r="J2261" s="77" t="str">
        <f t="shared" si="47"/>
        <v>20019ChiềngSơn</v>
      </c>
      <c r="K2261" s="77" t="s">
        <v>6101</v>
      </c>
      <c r="L2261" s="77" t="s">
        <v>6102</v>
      </c>
    </row>
    <row r="2262" spans="10:12">
      <c r="J2262" s="77" t="str">
        <f t="shared" si="47"/>
        <v>20019TânHợp</v>
      </c>
      <c r="K2262" s="77" t="s">
        <v>6103</v>
      </c>
      <c r="L2262" s="77" t="s">
        <v>5025</v>
      </c>
    </row>
    <row r="2263" spans="10:12">
      <c r="J2263" s="77" t="str">
        <f t="shared" si="47"/>
        <v>20019QuiHướng</v>
      </c>
      <c r="K2263" s="77" t="s">
        <v>6104</v>
      </c>
      <c r="L2263" s="77" t="s">
        <v>6105</v>
      </c>
    </row>
    <row r="2264" spans="10:12">
      <c r="J2264" s="77" t="str">
        <f t="shared" si="47"/>
        <v>20019SuốiBàng</v>
      </c>
      <c r="K2264" s="77" t="s">
        <v>6106</v>
      </c>
      <c r="L2264" s="77" t="s">
        <v>6107</v>
      </c>
    </row>
    <row r="2265" spans="10:12">
      <c r="J2265" s="77" t="str">
        <f t="shared" si="47"/>
        <v>20019TânLập</v>
      </c>
      <c r="K2265" s="77" t="s">
        <v>6108</v>
      </c>
      <c r="L2265" s="77" t="s">
        <v>1834</v>
      </c>
    </row>
    <row r="2266" spans="10:12">
      <c r="J2266" s="77" t="str">
        <f t="shared" si="47"/>
        <v>20019NàMường</v>
      </c>
      <c r="K2266" s="77" t="s">
        <v>6109</v>
      </c>
      <c r="L2266" s="77" t="s">
        <v>6110</v>
      </c>
    </row>
    <row r="2267" spans="10:12">
      <c r="J2267" s="77" t="str">
        <f t="shared" si="47"/>
        <v>20019TàLai</v>
      </c>
      <c r="K2267" s="77" t="s">
        <v>6111</v>
      </c>
      <c r="L2267" s="77" t="s">
        <v>6112</v>
      </c>
    </row>
    <row r="2268" spans="10:12">
      <c r="J2268" s="77" t="str">
        <f t="shared" si="47"/>
        <v>20019SongKhủa</v>
      </c>
      <c r="K2268" s="77" t="s">
        <v>6113</v>
      </c>
      <c r="L2268" s="77" t="s">
        <v>6114</v>
      </c>
    </row>
    <row r="2269" spans="10:12">
      <c r="J2269" s="77" t="str">
        <f t="shared" si="47"/>
        <v>20019LiênHòa</v>
      </c>
      <c r="K2269" s="77" t="s">
        <v>6115</v>
      </c>
      <c r="L2269" s="77" t="s">
        <v>6116</v>
      </c>
    </row>
    <row r="2270" spans="10:12">
      <c r="J2270" s="77" t="str">
        <f t="shared" si="47"/>
        <v>20019ChiềngHắc</v>
      </c>
      <c r="K2270" s="77" t="s">
        <v>6117</v>
      </c>
      <c r="L2270" s="77" t="s">
        <v>6118</v>
      </c>
    </row>
    <row r="2271" spans="10:12">
      <c r="J2271" s="77" t="str">
        <f t="shared" si="47"/>
        <v>20019HuaPăng</v>
      </c>
      <c r="K2271" s="77" t="s">
        <v>6119</v>
      </c>
      <c r="L2271" s="77" t="s">
        <v>6120</v>
      </c>
    </row>
    <row r="2272" spans="10:12">
      <c r="J2272" s="77" t="str">
        <f t="shared" si="47"/>
        <v>20019TôMúa</v>
      </c>
      <c r="K2272" s="77" t="s">
        <v>6121</v>
      </c>
      <c r="L2272" s="77" t="s">
        <v>6122</v>
      </c>
    </row>
    <row r="2273" spans="10:12">
      <c r="J2273" s="77" t="str">
        <f t="shared" si="47"/>
        <v>20019MườngTè</v>
      </c>
      <c r="K2273" s="77" t="s">
        <v>6123</v>
      </c>
      <c r="L2273" s="77" t="s">
        <v>6124</v>
      </c>
    </row>
    <row r="2274" spans="10:12">
      <c r="J2274" s="77" t="str">
        <f t="shared" si="47"/>
        <v>20019ChiềngKhừa</v>
      </c>
      <c r="K2274" s="77" t="s">
        <v>6125</v>
      </c>
      <c r="L2274" s="77" t="s">
        <v>6126</v>
      </c>
    </row>
    <row r="2275" spans="10:12">
      <c r="J2275" s="77" t="str">
        <f t="shared" si="47"/>
        <v>20019MườngSang</v>
      </c>
      <c r="K2275" s="77" t="s">
        <v>6127</v>
      </c>
      <c r="L2275" s="77" t="s">
        <v>6128</v>
      </c>
    </row>
    <row r="2276" spans="10:12">
      <c r="J2276" s="77" t="str">
        <f t="shared" si="47"/>
        <v>20019ĐôngSang</v>
      </c>
      <c r="K2276" s="77" t="s">
        <v>6129</v>
      </c>
      <c r="L2276" s="77" t="s">
        <v>6130</v>
      </c>
    </row>
    <row r="2277" spans="10:12">
      <c r="J2277" s="77" t="str">
        <f t="shared" si="47"/>
        <v>20019PhiêngLuông</v>
      </c>
      <c r="K2277" s="77" t="s">
        <v>6131</v>
      </c>
      <c r="L2277" s="77" t="s">
        <v>3415</v>
      </c>
    </row>
    <row r="2278" spans="10:12">
      <c r="J2278" s="77" t="str">
        <f t="shared" si="47"/>
        <v>20019ChiềngKhoa</v>
      </c>
      <c r="K2278" s="77" t="s">
        <v>6132</v>
      </c>
      <c r="L2278" s="77" t="s">
        <v>6133</v>
      </c>
    </row>
    <row r="2279" spans="10:12">
      <c r="J2279" s="77" t="str">
        <f t="shared" si="47"/>
        <v>20019MườngMen</v>
      </c>
      <c r="K2279" s="77" t="s">
        <v>6134</v>
      </c>
      <c r="L2279" s="77" t="s">
        <v>6135</v>
      </c>
    </row>
    <row r="2280" spans="10:12">
      <c r="J2280" s="77" t="str">
        <f t="shared" si="47"/>
        <v>20019QuangMinh</v>
      </c>
      <c r="K2280" s="77" t="s">
        <v>6136</v>
      </c>
      <c r="L2280" s="77" t="s">
        <v>3567</v>
      </c>
    </row>
    <row r="2281" spans="10:12">
      <c r="J2281" s="77" t="str">
        <f t="shared" si="47"/>
        <v>20019LóngSập</v>
      </c>
      <c r="K2281" s="77" t="s">
        <v>6137</v>
      </c>
      <c r="L2281" s="77" t="s">
        <v>6138</v>
      </c>
    </row>
    <row r="2282" spans="10:12">
      <c r="J2282" s="77" t="str">
        <f t="shared" si="47"/>
        <v>20019VânHồ</v>
      </c>
      <c r="K2282" s="77" t="s">
        <v>6139</v>
      </c>
      <c r="L2282" s="77" t="s">
        <v>6140</v>
      </c>
    </row>
    <row r="2283" spans="10:12">
      <c r="J2283" s="77" t="str">
        <f t="shared" si="47"/>
        <v>20019LóngLuông</v>
      </c>
      <c r="K2283" s="77" t="s">
        <v>6141</v>
      </c>
      <c r="L2283" s="77" t="s">
        <v>6142</v>
      </c>
    </row>
    <row r="2284" spans="10:12">
      <c r="J2284" s="77" t="str">
        <f t="shared" si="47"/>
        <v>20019ChiềngYên</v>
      </c>
      <c r="K2284" s="77" t="s">
        <v>6143</v>
      </c>
      <c r="L2284" s="77" t="s">
        <v>6144</v>
      </c>
    </row>
    <row r="2285" spans="10:12">
      <c r="J2285" s="77" t="str">
        <f t="shared" si="47"/>
        <v>20019XuânNha</v>
      </c>
      <c r="K2285" s="77" t="s">
        <v>6145</v>
      </c>
      <c r="L2285" s="77" t="s">
        <v>6146</v>
      </c>
    </row>
    <row r="2286" spans="10:12">
      <c r="J2286" s="77" t="str">
        <f t="shared" si="47"/>
        <v>20021SamKha</v>
      </c>
      <c r="K2286" s="77" t="s">
        <v>6147</v>
      </c>
      <c r="L2286" s="77" t="s">
        <v>6148</v>
      </c>
    </row>
    <row r="2287" spans="10:12">
      <c r="J2287" s="77" t="str">
        <f t="shared" si="47"/>
        <v>20021PúngBánh</v>
      </c>
      <c r="K2287" s="77" t="s">
        <v>6149</v>
      </c>
      <c r="L2287" s="77" t="s">
        <v>6150</v>
      </c>
    </row>
    <row r="2288" spans="10:12">
      <c r="J2288" s="77" t="str">
        <f t="shared" si="47"/>
        <v>20021DồmCàng</v>
      </c>
      <c r="K2288" s="77" t="s">
        <v>6151</v>
      </c>
      <c r="L2288" s="77" t="s">
        <v>6152</v>
      </c>
    </row>
    <row r="2289" spans="10:12">
      <c r="J2289" s="77" t="str">
        <f t="shared" si="47"/>
        <v>20021SốpCộp</v>
      </c>
      <c r="K2289" s="77" t="s">
        <v>6153</v>
      </c>
      <c r="L2289" s="77" t="s">
        <v>6154</v>
      </c>
    </row>
    <row r="2290" spans="10:12">
      <c r="J2290" s="77" t="str">
        <f t="shared" si="47"/>
        <v>20021MườngLèo</v>
      </c>
      <c r="K2290" s="77" t="s">
        <v>6155</v>
      </c>
      <c r="L2290" s="77" t="s">
        <v>6156</v>
      </c>
    </row>
    <row r="2291" spans="10:12">
      <c r="J2291" s="77" t="str">
        <f t="shared" si="47"/>
        <v>20021NậmLạnh</v>
      </c>
      <c r="K2291" s="77" t="s">
        <v>6157</v>
      </c>
      <c r="L2291" s="77" t="s">
        <v>6158</v>
      </c>
    </row>
    <row r="2292" spans="10:12">
      <c r="J2292" s="77" t="str">
        <f t="shared" si="47"/>
        <v>20021MườngVà</v>
      </c>
      <c r="K2292" s="77" t="s">
        <v>6159</v>
      </c>
      <c r="L2292" s="77" t="s">
        <v>6160</v>
      </c>
    </row>
    <row r="2293" spans="10:12">
      <c r="J2293" s="77" t="str">
        <f t="shared" si="47"/>
        <v>20021MườngLạn</v>
      </c>
      <c r="K2293" s="77" t="s">
        <v>6161</v>
      </c>
      <c r="L2293" s="77" t="s">
        <v>5757</v>
      </c>
    </row>
    <row r="2294" spans="10:12">
      <c r="J2294" s="77" t="str">
        <f t="shared" si="47"/>
        <v>21001QuyếtThắng</v>
      </c>
      <c r="K2294" s="77" t="s">
        <v>6162</v>
      </c>
      <c r="L2294" s="77" t="s">
        <v>5777</v>
      </c>
    </row>
    <row r="2295" spans="10:12">
      <c r="J2295" s="77" t="str">
        <f t="shared" si="47"/>
        <v>21001NậmNoong</v>
      </c>
      <c r="K2295" s="77" t="s">
        <v>6163</v>
      </c>
      <c r="L2295" s="77" t="s">
        <v>6164</v>
      </c>
    </row>
    <row r="2296" spans="10:12">
      <c r="J2296" s="77" t="str">
        <f t="shared" si="47"/>
        <v>21001SanThàng</v>
      </c>
      <c r="K2296" s="77" t="s">
        <v>6165</v>
      </c>
      <c r="L2296" s="77" t="s">
        <v>6166</v>
      </c>
    </row>
    <row r="2297" spans="10:12">
      <c r="J2297" s="77" t="str">
        <f t="shared" si="47"/>
        <v>21001ĐoànKết</v>
      </c>
      <c r="K2297" s="77" t="s">
        <v>6167</v>
      </c>
      <c r="L2297" s="77" t="s">
        <v>6168</v>
      </c>
    </row>
    <row r="2298" spans="10:12">
      <c r="J2298" s="77" t="str">
        <f t="shared" si="47"/>
        <v>21001TânPhong</v>
      </c>
      <c r="K2298" s="77" t="s">
        <v>6169</v>
      </c>
      <c r="L2298" s="77" t="s">
        <v>6170</v>
      </c>
    </row>
    <row r="2299" spans="10:12">
      <c r="J2299" s="77" t="str">
        <f t="shared" si="47"/>
        <v>21003MườngTè</v>
      </c>
      <c r="K2299" s="77" t="s">
        <v>6171</v>
      </c>
      <c r="L2299" s="77" t="s">
        <v>6172</v>
      </c>
    </row>
    <row r="2300" spans="10:12">
      <c r="J2300" s="77" t="str">
        <f t="shared" si="47"/>
        <v>21003ThuLũm</v>
      </c>
      <c r="K2300" s="77" t="s">
        <v>6173</v>
      </c>
      <c r="L2300" s="77" t="s">
        <v>6174</v>
      </c>
    </row>
    <row r="2301" spans="10:12">
      <c r="J2301" s="77" t="str">
        <f t="shared" si="47"/>
        <v>21003KaLăng</v>
      </c>
      <c r="K2301" s="77" t="s">
        <v>6175</v>
      </c>
      <c r="L2301" s="77" t="s">
        <v>6176</v>
      </c>
    </row>
    <row r="2302" spans="10:12">
      <c r="J2302" s="77" t="str">
        <f t="shared" si="47"/>
        <v>21003PaVệSử</v>
      </c>
      <c r="K2302" s="77" t="s">
        <v>6177</v>
      </c>
      <c r="L2302" s="77" t="s">
        <v>6178</v>
      </c>
    </row>
    <row r="2303" spans="10:12">
      <c r="J2303" s="77" t="str">
        <f t="shared" si="47"/>
        <v>21003HuaBun</v>
      </c>
      <c r="K2303" s="77" t="s">
        <v>6179</v>
      </c>
      <c r="L2303" s="77" t="s">
        <v>6180</v>
      </c>
    </row>
    <row r="2304" spans="10:12">
      <c r="J2304" s="77" t="str">
        <f t="shared" si="47"/>
        <v>21003MườngTè</v>
      </c>
      <c r="K2304" s="77" t="s">
        <v>6181</v>
      </c>
      <c r="L2304" s="77" t="s">
        <v>6124</v>
      </c>
    </row>
    <row r="2305" spans="10:12">
      <c r="J2305" s="77" t="str">
        <f t="shared" si="47"/>
        <v>21003BunNưa</v>
      </c>
      <c r="K2305" s="77" t="s">
        <v>6182</v>
      </c>
      <c r="L2305" s="77" t="s">
        <v>6183</v>
      </c>
    </row>
    <row r="2306" spans="10:12">
      <c r="J2306" s="77" t="str">
        <f t="shared" ref="J2306:J2369" si="48">SUBSTITUTE(LEFT(K2306,5)&amp;MID(L2306,IF(ISERROR(SEARCH("Thị trấn",L2306)),IF(ISERROR(SEARCH("Phường",L2306)),4,8),10),100)," ","")</f>
        <v>21003BunTở</v>
      </c>
      <c r="K2306" s="77" t="s">
        <v>6184</v>
      </c>
      <c r="L2306" s="77" t="s">
        <v>6185</v>
      </c>
    </row>
    <row r="2307" spans="10:12">
      <c r="J2307" s="77" t="str">
        <f t="shared" si="48"/>
        <v>21003MườngMô</v>
      </c>
      <c r="K2307" s="77" t="s">
        <v>6186</v>
      </c>
      <c r="L2307" s="77" t="s">
        <v>6187</v>
      </c>
    </row>
    <row r="2308" spans="10:12">
      <c r="J2308" s="77" t="str">
        <f t="shared" si="48"/>
        <v>21003MùCả</v>
      </c>
      <c r="K2308" s="77" t="s">
        <v>6188</v>
      </c>
      <c r="L2308" s="77" t="s">
        <v>6189</v>
      </c>
    </row>
    <row r="2309" spans="10:12">
      <c r="J2309" s="77" t="str">
        <f t="shared" si="48"/>
        <v>21003PaỦ</v>
      </c>
      <c r="K2309" s="77" t="s">
        <v>6190</v>
      </c>
      <c r="L2309" s="77" t="s">
        <v>6191</v>
      </c>
    </row>
    <row r="2310" spans="10:12">
      <c r="J2310" s="77" t="str">
        <f t="shared" si="48"/>
        <v>21003TàTổng</v>
      </c>
      <c r="K2310" s="77" t="s">
        <v>6192</v>
      </c>
      <c r="L2310" s="77" t="s">
        <v>6193</v>
      </c>
    </row>
    <row r="2311" spans="10:12">
      <c r="J2311" s="77" t="str">
        <f t="shared" si="48"/>
        <v>21003NậmKhao</v>
      </c>
      <c r="K2311" s="77" t="s">
        <v>6194</v>
      </c>
      <c r="L2311" s="77" t="s">
        <v>6195</v>
      </c>
    </row>
    <row r="2312" spans="10:12">
      <c r="J2312" s="77" t="str">
        <f t="shared" si="48"/>
        <v>21003KanHồ</v>
      </c>
      <c r="K2312" s="77" t="s">
        <v>6196</v>
      </c>
      <c r="L2312" s="77" t="s">
        <v>6197</v>
      </c>
    </row>
    <row r="2313" spans="10:12">
      <c r="J2313" s="77" t="str">
        <f t="shared" si="48"/>
        <v>21003NậmHàng</v>
      </c>
      <c r="K2313" s="77" t="s">
        <v>6198</v>
      </c>
      <c r="L2313" s="77" t="s">
        <v>6199</v>
      </c>
    </row>
    <row r="2314" spans="10:12">
      <c r="J2314" s="77" t="str">
        <f t="shared" si="48"/>
        <v>21005PhìnHồ</v>
      </c>
      <c r="K2314" s="77" t="s">
        <v>6200</v>
      </c>
      <c r="L2314" s="77" t="s">
        <v>6201</v>
      </c>
    </row>
    <row r="2315" spans="10:12">
      <c r="J2315" s="77" t="str">
        <f t="shared" si="48"/>
        <v>21005HuổiLuông</v>
      </c>
      <c r="K2315" s="77" t="s">
        <v>6202</v>
      </c>
      <c r="L2315" s="77" t="s">
        <v>6203</v>
      </c>
    </row>
    <row r="2316" spans="10:12">
      <c r="J2316" s="77" t="str">
        <f t="shared" si="48"/>
        <v>21005PaTần</v>
      </c>
      <c r="K2316" s="77" t="s">
        <v>6204</v>
      </c>
      <c r="L2316" s="77" t="s">
        <v>5750</v>
      </c>
    </row>
    <row r="2317" spans="10:12">
      <c r="J2317" s="77" t="str">
        <f t="shared" si="48"/>
        <v>21005PhìnHồ</v>
      </c>
      <c r="K2317" s="77" t="s">
        <v>6205</v>
      </c>
      <c r="L2317" s="77" t="s">
        <v>6206</v>
      </c>
    </row>
    <row r="2318" spans="10:12">
      <c r="J2318" s="77" t="str">
        <f t="shared" si="48"/>
        <v>21005NậmBan</v>
      </c>
      <c r="K2318" s="77" t="s">
        <v>6207</v>
      </c>
      <c r="L2318" s="77" t="s">
        <v>3307</v>
      </c>
    </row>
    <row r="2319" spans="10:12">
      <c r="J2319" s="77" t="str">
        <f t="shared" si="48"/>
        <v>21005HồngThu</v>
      </c>
      <c r="K2319" s="77" t="s">
        <v>6208</v>
      </c>
      <c r="L2319" s="77" t="s">
        <v>6209</v>
      </c>
    </row>
    <row r="2320" spans="10:12">
      <c r="J2320" s="77" t="str">
        <f t="shared" si="48"/>
        <v>21005TảPhìn</v>
      </c>
      <c r="K2320" s="77" t="s">
        <v>6210</v>
      </c>
      <c r="L2320" s="77" t="s">
        <v>3275</v>
      </c>
    </row>
    <row r="2321" spans="10:12">
      <c r="J2321" s="77" t="str">
        <f t="shared" si="48"/>
        <v>21005PhăngSôLin</v>
      </c>
      <c r="K2321" s="77" t="s">
        <v>6211</v>
      </c>
      <c r="L2321" s="77" t="s">
        <v>6212</v>
      </c>
    </row>
    <row r="2322" spans="10:12">
      <c r="J2322" s="77" t="str">
        <f t="shared" si="48"/>
        <v>21005MaQuai</v>
      </c>
      <c r="K2322" s="77" t="s">
        <v>6213</v>
      </c>
      <c r="L2322" s="77" t="s">
        <v>6214</v>
      </c>
    </row>
    <row r="2323" spans="10:12">
      <c r="J2323" s="77" t="str">
        <f t="shared" si="48"/>
        <v>21005SàDềPhìn</v>
      </c>
      <c r="K2323" s="77" t="s">
        <v>6215</v>
      </c>
      <c r="L2323" s="77" t="s">
        <v>6216</v>
      </c>
    </row>
    <row r="2324" spans="10:12">
      <c r="J2324" s="77" t="str">
        <f t="shared" si="48"/>
        <v>21005TảNgảo</v>
      </c>
      <c r="K2324" s="77" t="s">
        <v>6217</v>
      </c>
      <c r="L2324" s="77" t="s">
        <v>6218</v>
      </c>
    </row>
    <row r="2325" spans="10:12">
      <c r="J2325" s="77" t="str">
        <f t="shared" si="48"/>
        <v>21005NậmTăm</v>
      </c>
      <c r="K2325" s="77" t="s">
        <v>6219</v>
      </c>
      <c r="L2325" s="77" t="s">
        <v>6220</v>
      </c>
    </row>
    <row r="2326" spans="10:12">
      <c r="J2326" s="77" t="str">
        <f t="shared" si="48"/>
        <v>21005LàngMô</v>
      </c>
      <c r="K2326" s="77" t="s">
        <v>6221</v>
      </c>
      <c r="L2326" s="77" t="s">
        <v>6222</v>
      </c>
    </row>
    <row r="2327" spans="10:12">
      <c r="J2327" s="77" t="str">
        <f t="shared" si="48"/>
        <v>21005NậmCha</v>
      </c>
      <c r="K2327" s="77" t="s">
        <v>6223</v>
      </c>
      <c r="L2327" s="77" t="s">
        <v>6224</v>
      </c>
    </row>
    <row r="2328" spans="10:12">
      <c r="J2328" s="77" t="str">
        <f t="shared" si="48"/>
        <v>21005NoongHẻo</v>
      </c>
      <c r="K2328" s="77" t="s">
        <v>6225</v>
      </c>
      <c r="L2328" s="77" t="s">
        <v>6226</v>
      </c>
    </row>
    <row r="2329" spans="10:12">
      <c r="J2329" s="77" t="str">
        <f t="shared" si="48"/>
        <v>21005PuSam</v>
      </c>
      <c r="K2329" s="77" t="s">
        <v>6227</v>
      </c>
      <c r="L2329" s="77" t="s">
        <v>6228</v>
      </c>
    </row>
    <row r="2330" spans="10:12">
      <c r="J2330" s="77" t="str">
        <f t="shared" si="48"/>
        <v>21005TủaSínChải</v>
      </c>
      <c r="K2330" s="77" t="s">
        <v>6229</v>
      </c>
      <c r="L2330" s="77" t="s">
        <v>6230</v>
      </c>
    </row>
    <row r="2331" spans="10:12">
      <c r="J2331" s="77" t="str">
        <f t="shared" si="48"/>
        <v>21005NậmMạ</v>
      </c>
      <c r="K2331" s="77" t="s">
        <v>6231</v>
      </c>
      <c r="L2331" s="77" t="s">
        <v>6232</v>
      </c>
    </row>
    <row r="2332" spans="10:12">
      <c r="J2332" s="77" t="str">
        <f t="shared" si="48"/>
        <v>21005CănCo</v>
      </c>
      <c r="K2332" s="77" t="s">
        <v>6233</v>
      </c>
      <c r="L2332" s="77" t="s">
        <v>6234</v>
      </c>
    </row>
    <row r="2333" spans="10:12">
      <c r="J2333" s="77" t="str">
        <f t="shared" si="48"/>
        <v>21005NậmCuổi</v>
      </c>
      <c r="K2333" s="77" t="s">
        <v>6235</v>
      </c>
      <c r="L2333" s="77" t="s">
        <v>6236</v>
      </c>
    </row>
    <row r="2334" spans="10:12">
      <c r="J2334" s="77" t="str">
        <f t="shared" si="48"/>
        <v>21005NậmHăn</v>
      </c>
      <c r="K2334" s="77" t="s">
        <v>6237</v>
      </c>
      <c r="L2334" s="77" t="s">
        <v>6238</v>
      </c>
    </row>
    <row r="2335" spans="10:12">
      <c r="J2335" s="77" t="str">
        <f t="shared" si="48"/>
        <v>21005LêLợi</v>
      </c>
      <c r="K2335" s="77" t="s">
        <v>6239</v>
      </c>
      <c r="L2335" s="77" t="s">
        <v>2394</v>
      </c>
    </row>
    <row r="2336" spans="10:12">
      <c r="J2336" s="77" t="str">
        <f t="shared" si="48"/>
        <v>21005PúĐao</v>
      </c>
      <c r="K2336" s="77" t="s">
        <v>6240</v>
      </c>
      <c r="L2336" s="77" t="s">
        <v>6241</v>
      </c>
    </row>
    <row r="2337" spans="10:12">
      <c r="J2337" s="77" t="str">
        <f t="shared" si="48"/>
        <v>21005ChănNưa</v>
      </c>
      <c r="K2337" s="77" t="s">
        <v>6242</v>
      </c>
      <c r="L2337" s="77" t="s">
        <v>6243</v>
      </c>
    </row>
    <row r="2338" spans="10:12">
      <c r="J2338" s="77" t="str">
        <f t="shared" si="48"/>
        <v>21007TamĐường</v>
      </c>
      <c r="K2338" s="77" t="s">
        <v>6244</v>
      </c>
      <c r="L2338" s="77" t="s">
        <v>6245</v>
      </c>
    </row>
    <row r="2339" spans="10:12">
      <c r="J2339" s="77" t="str">
        <f t="shared" si="48"/>
        <v>21007ThènSin</v>
      </c>
      <c r="K2339" s="77" t="s">
        <v>6246</v>
      </c>
      <c r="L2339" s="77" t="s">
        <v>6247</v>
      </c>
    </row>
    <row r="2340" spans="10:12">
      <c r="J2340" s="77" t="str">
        <f t="shared" si="48"/>
        <v>21007LảNhìThàng</v>
      </c>
      <c r="K2340" s="77" t="s">
        <v>6248</v>
      </c>
      <c r="L2340" s="77" t="s">
        <v>6249</v>
      </c>
    </row>
    <row r="2341" spans="10:12">
      <c r="J2341" s="77" t="str">
        <f t="shared" si="48"/>
        <v>21007SùngPhài</v>
      </c>
      <c r="K2341" s="77" t="s">
        <v>6250</v>
      </c>
      <c r="L2341" s="77" t="s">
        <v>6251</v>
      </c>
    </row>
    <row r="2342" spans="10:12">
      <c r="J2342" s="77" t="str">
        <f t="shared" si="48"/>
        <v>21007NùngNàng</v>
      </c>
      <c r="K2342" s="77" t="s">
        <v>6252</v>
      </c>
      <c r="L2342" s="77" t="s">
        <v>6253</v>
      </c>
    </row>
    <row r="2343" spans="10:12">
      <c r="J2343" s="77" t="str">
        <f t="shared" si="48"/>
        <v>21007TảLèng</v>
      </c>
      <c r="K2343" s="77" t="s">
        <v>6254</v>
      </c>
      <c r="L2343" s="77" t="s">
        <v>6255</v>
      </c>
    </row>
    <row r="2344" spans="10:12">
      <c r="J2344" s="77" t="str">
        <f t="shared" si="48"/>
        <v>21007HồThầu</v>
      </c>
      <c r="K2344" s="77" t="s">
        <v>6256</v>
      </c>
      <c r="L2344" s="77" t="s">
        <v>3456</v>
      </c>
    </row>
    <row r="2345" spans="10:12">
      <c r="J2345" s="77" t="str">
        <f t="shared" si="48"/>
        <v>21007BảnGiang</v>
      </c>
      <c r="K2345" s="77" t="s">
        <v>6257</v>
      </c>
      <c r="L2345" s="77" t="s">
        <v>6258</v>
      </c>
    </row>
    <row r="2346" spans="10:12">
      <c r="J2346" s="77" t="str">
        <f t="shared" si="48"/>
        <v>21007BảnHon</v>
      </c>
      <c r="K2346" s="77" t="s">
        <v>6259</v>
      </c>
      <c r="L2346" s="77" t="s">
        <v>6260</v>
      </c>
    </row>
    <row r="2347" spans="10:12">
      <c r="J2347" s="77" t="str">
        <f t="shared" si="48"/>
        <v>21007BìnhLư</v>
      </c>
      <c r="K2347" s="77" t="s">
        <v>6261</v>
      </c>
      <c r="L2347" s="77" t="s">
        <v>6262</v>
      </c>
    </row>
    <row r="2348" spans="10:12">
      <c r="J2348" s="77" t="str">
        <f t="shared" si="48"/>
        <v>21007NàTăm</v>
      </c>
      <c r="K2348" s="77" t="s">
        <v>6263</v>
      </c>
      <c r="L2348" s="77" t="s">
        <v>6264</v>
      </c>
    </row>
    <row r="2349" spans="10:12">
      <c r="J2349" s="77" t="str">
        <f t="shared" si="48"/>
        <v>21007BảnBo</v>
      </c>
      <c r="K2349" s="77" t="s">
        <v>6265</v>
      </c>
      <c r="L2349" s="77" t="s">
        <v>6266</v>
      </c>
    </row>
    <row r="2350" spans="10:12">
      <c r="J2350" s="77" t="str">
        <f t="shared" si="48"/>
        <v>21007KhunHá</v>
      </c>
      <c r="K2350" s="77" t="s">
        <v>6267</v>
      </c>
      <c r="L2350" s="77" t="s">
        <v>6268</v>
      </c>
    </row>
    <row r="2351" spans="10:12">
      <c r="J2351" s="77" t="str">
        <f t="shared" si="48"/>
        <v>21009ThanUyên</v>
      </c>
      <c r="K2351" s="77" t="s">
        <v>6269</v>
      </c>
      <c r="L2351" s="77" t="s">
        <v>6270</v>
      </c>
    </row>
    <row r="2352" spans="10:12">
      <c r="J2352" s="77" t="str">
        <f t="shared" si="48"/>
        <v>21009NtThanUyên</v>
      </c>
      <c r="K2352" s="77" t="s">
        <v>6271</v>
      </c>
      <c r="L2352" s="77" t="s">
        <v>6272</v>
      </c>
    </row>
    <row r="2353" spans="10:12">
      <c r="J2353" s="77" t="str">
        <f t="shared" si="48"/>
        <v>21009NậmSơ</v>
      </c>
      <c r="K2353" s="77" t="s">
        <v>6273</v>
      </c>
      <c r="L2353" s="77" t="s">
        <v>6274</v>
      </c>
    </row>
    <row r="2354" spans="10:12">
      <c r="J2354" s="77" t="str">
        <f t="shared" si="48"/>
        <v>21009NậmCần</v>
      </c>
      <c r="K2354" s="77" t="s">
        <v>6275</v>
      </c>
      <c r="L2354" s="77" t="s">
        <v>6276</v>
      </c>
    </row>
    <row r="2355" spans="10:12">
      <c r="J2355" s="77" t="str">
        <f t="shared" si="48"/>
        <v>21009KhoenOn</v>
      </c>
      <c r="K2355" s="77" t="s">
        <v>6277</v>
      </c>
      <c r="L2355" s="77" t="s">
        <v>6278</v>
      </c>
    </row>
    <row r="2356" spans="10:12">
      <c r="J2356" s="77" t="str">
        <f t="shared" si="48"/>
        <v>21009MườngMít</v>
      </c>
      <c r="K2356" s="77" t="s">
        <v>6279</v>
      </c>
      <c r="L2356" s="77" t="s">
        <v>6280</v>
      </c>
    </row>
    <row r="2357" spans="10:12">
      <c r="J2357" s="77" t="str">
        <f t="shared" si="48"/>
        <v>21009MườngThan</v>
      </c>
      <c r="K2357" s="77" t="s">
        <v>6281</v>
      </c>
      <c r="L2357" s="77" t="s">
        <v>6282</v>
      </c>
    </row>
    <row r="2358" spans="10:12">
      <c r="J2358" s="77" t="str">
        <f t="shared" si="48"/>
        <v>21009NàCang</v>
      </c>
      <c r="K2358" s="77" t="s">
        <v>6283</v>
      </c>
      <c r="L2358" s="77" t="s">
        <v>6284</v>
      </c>
    </row>
    <row r="2359" spans="10:12">
      <c r="J2359" s="77" t="str">
        <f t="shared" si="48"/>
        <v>21009MườngKhoa</v>
      </c>
      <c r="K2359" s="77" t="s">
        <v>6285</v>
      </c>
      <c r="L2359" s="77" t="s">
        <v>5927</v>
      </c>
    </row>
    <row r="2360" spans="10:12">
      <c r="J2360" s="77" t="str">
        <f t="shared" si="48"/>
        <v>21009TàHừa</v>
      </c>
      <c r="K2360" s="77" t="s">
        <v>6286</v>
      </c>
      <c r="L2360" s="77" t="s">
        <v>6287</v>
      </c>
    </row>
    <row r="2361" spans="10:12">
      <c r="J2361" s="77" t="str">
        <f t="shared" si="48"/>
        <v>21009MườngKim</v>
      </c>
      <c r="K2361" s="77" t="s">
        <v>6288</v>
      </c>
      <c r="L2361" s="77" t="s">
        <v>6289</v>
      </c>
    </row>
    <row r="2362" spans="10:12">
      <c r="J2362" s="77" t="str">
        <f t="shared" si="48"/>
        <v>21009ThânThuộc</v>
      </c>
      <c r="K2362" s="77" t="s">
        <v>6290</v>
      </c>
      <c r="L2362" s="77" t="s">
        <v>6291</v>
      </c>
    </row>
    <row r="2363" spans="10:12">
      <c r="J2363" s="77" t="str">
        <f t="shared" si="48"/>
        <v>21009HốMít</v>
      </c>
      <c r="K2363" s="77" t="s">
        <v>6292</v>
      </c>
      <c r="L2363" s="77" t="s">
        <v>6293</v>
      </c>
    </row>
    <row r="2364" spans="10:12">
      <c r="J2364" s="77" t="str">
        <f t="shared" si="48"/>
        <v>21009PaMu</v>
      </c>
      <c r="K2364" s="77" t="s">
        <v>6294</v>
      </c>
      <c r="L2364" s="77" t="s">
        <v>6295</v>
      </c>
    </row>
    <row r="2365" spans="10:12">
      <c r="J2365" s="77" t="str">
        <f t="shared" si="48"/>
        <v>21009TàGia</v>
      </c>
      <c r="K2365" s="77" t="s">
        <v>6296</v>
      </c>
      <c r="L2365" s="77" t="s">
        <v>6297</v>
      </c>
    </row>
    <row r="2366" spans="10:12">
      <c r="J2366" s="77" t="str">
        <f t="shared" si="48"/>
        <v>21009TàMít</v>
      </c>
      <c r="K2366" s="77" t="s">
        <v>6298</v>
      </c>
      <c r="L2366" s="77" t="s">
        <v>6299</v>
      </c>
    </row>
    <row r="2367" spans="10:12">
      <c r="J2367" s="77" t="str">
        <f t="shared" si="48"/>
        <v>21009PắcTa</v>
      </c>
      <c r="K2367" s="77" t="s">
        <v>6300</v>
      </c>
      <c r="L2367" s="77" t="s">
        <v>6301</v>
      </c>
    </row>
    <row r="2368" spans="10:12">
      <c r="J2368" s="77" t="str">
        <f t="shared" si="48"/>
        <v>21011PhongThổ</v>
      </c>
      <c r="K2368" s="77" t="s">
        <v>6302</v>
      </c>
      <c r="L2368" s="77" t="s">
        <v>6303</v>
      </c>
    </row>
    <row r="2369" spans="10:12">
      <c r="J2369" s="77" t="str">
        <f t="shared" si="48"/>
        <v>21011SìLờLầu</v>
      </c>
      <c r="K2369" s="77" t="s">
        <v>6304</v>
      </c>
      <c r="L2369" s="77" t="s">
        <v>6305</v>
      </c>
    </row>
    <row r="2370" spans="10:12">
      <c r="J2370" s="77" t="str">
        <f t="shared" ref="J2370:J2433" si="49">SUBSTITUTE(LEFT(K2370,5)&amp;MID(L2370,IF(ISERROR(SEARCH("Thị trấn",L2370)),IF(ISERROR(SEARCH("Phường",L2370)),4,8),10),100)," ","")</f>
        <v>21011MồSìSan</v>
      </c>
      <c r="K2370" s="77" t="s">
        <v>6306</v>
      </c>
      <c r="L2370" s="77" t="s">
        <v>6307</v>
      </c>
    </row>
    <row r="2371" spans="10:12">
      <c r="J2371" s="77" t="str">
        <f t="shared" si="49"/>
        <v>21011MaLiChải</v>
      </c>
      <c r="K2371" s="77" t="s">
        <v>6308</v>
      </c>
      <c r="L2371" s="77" t="s">
        <v>6309</v>
      </c>
    </row>
    <row r="2372" spans="10:12">
      <c r="J2372" s="77" t="str">
        <f t="shared" si="49"/>
        <v>21011PaVâySử</v>
      </c>
      <c r="K2372" s="77" t="s">
        <v>6310</v>
      </c>
      <c r="L2372" s="77" t="s">
        <v>6311</v>
      </c>
    </row>
    <row r="2373" spans="10:12">
      <c r="J2373" s="77" t="str">
        <f t="shared" si="49"/>
        <v>21011VàngMaChải</v>
      </c>
      <c r="K2373" s="77" t="s">
        <v>6312</v>
      </c>
      <c r="L2373" s="77" t="s">
        <v>6313</v>
      </c>
    </row>
    <row r="2374" spans="10:12">
      <c r="J2374" s="77" t="str">
        <f t="shared" si="49"/>
        <v>21011TôngQuaLìn</v>
      </c>
      <c r="K2374" s="77" t="s">
        <v>6314</v>
      </c>
      <c r="L2374" s="77" t="s">
        <v>6315</v>
      </c>
    </row>
    <row r="2375" spans="10:12">
      <c r="J2375" s="77" t="str">
        <f t="shared" si="49"/>
        <v>21011DàoSan</v>
      </c>
      <c r="K2375" s="77" t="s">
        <v>6316</v>
      </c>
      <c r="L2375" s="77" t="s">
        <v>6317</v>
      </c>
    </row>
    <row r="2376" spans="10:12">
      <c r="J2376" s="77" t="str">
        <f t="shared" si="49"/>
        <v>21011MùSang</v>
      </c>
      <c r="K2376" s="77" t="s">
        <v>6318</v>
      </c>
      <c r="L2376" s="77" t="s">
        <v>6319</v>
      </c>
    </row>
    <row r="2377" spans="10:12">
      <c r="J2377" s="77" t="str">
        <f t="shared" si="49"/>
        <v>21011MaLyPho</v>
      </c>
      <c r="K2377" s="77" t="s">
        <v>6320</v>
      </c>
      <c r="L2377" s="77" t="s">
        <v>6321</v>
      </c>
    </row>
    <row r="2378" spans="10:12">
      <c r="J2378" s="77" t="str">
        <f t="shared" si="49"/>
        <v>21011HoangThèn</v>
      </c>
      <c r="K2378" s="77" t="s">
        <v>6322</v>
      </c>
      <c r="L2378" s="77" t="s">
        <v>6323</v>
      </c>
    </row>
    <row r="2379" spans="10:12">
      <c r="J2379" s="77" t="str">
        <f t="shared" si="49"/>
        <v>21011BảnLang</v>
      </c>
      <c r="K2379" s="77" t="s">
        <v>6324</v>
      </c>
      <c r="L2379" s="77" t="s">
        <v>6325</v>
      </c>
    </row>
    <row r="2380" spans="10:12">
      <c r="J2380" s="77" t="str">
        <f t="shared" si="49"/>
        <v>21011KhổngLào</v>
      </c>
      <c r="K2380" s="77" t="s">
        <v>6326</v>
      </c>
      <c r="L2380" s="77" t="s">
        <v>6327</v>
      </c>
    </row>
    <row r="2381" spans="10:12">
      <c r="J2381" s="77" t="str">
        <f t="shared" si="49"/>
        <v>21011MườngSo</v>
      </c>
      <c r="K2381" s="77" t="s">
        <v>6328</v>
      </c>
      <c r="L2381" s="77" t="s">
        <v>6329</v>
      </c>
    </row>
    <row r="2382" spans="10:12">
      <c r="J2382" s="77" t="str">
        <f t="shared" si="49"/>
        <v>21011NậmXe</v>
      </c>
      <c r="K2382" s="77" t="s">
        <v>6330</v>
      </c>
      <c r="L2382" s="77" t="s">
        <v>6331</v>
      </c>
    </row>
    <row r="2383" spans="10:12">
      <c r="J2383" s="77" t="str">
        <f t="shared" si="49"/>
        <v>21011SinSuốiHồ</v>
      </c>
      <c r="K2383" s="77" t="s">
        <v>6332</v>
      </c>
      <c r="L2383" s="77" t="s">
        <v>6333</v>
      </c>
    </row>
    <row r="2384" spans="10:12">
      <c r="J2384" s="77" t="str">
        <f t="shared" si="49"/>
        <v>22001HàKhánh</v>
      </c>
      <c r="K2384" s="77" t="s">
        <v>6334</v>
      </c>
      <c r="L2384" s="77" t="s">
        <v>6335</v>
      </c>
    </row>
    <row r="2385" spans="10:12">
      <c r="J2385" s="77" t="str">
        <f t="shared" si="49"/>
        <v>22001HàLầm</v>
      </c>
      <c r="K2385" s="77" t="s">
        <v>6336</v>
      </c>
      <c r="L2385" s="77" t="s">
        <v>6337</v>
      </c>
    </row>
    <row r="2386" spans="10:12">
      <c r="J2386" s="77" t="str">
        <f t="shared" si="49"/>
        <v>22001HàTrung</v>
      </c>
      <c r="K2386" s="77" t="s">
        <v>6338</v>
      </c>
      <c r="L2386" s="77" t="s">
        <v>6339</v>
      </c>
    </row>
    <row r="2387" spans="10:12">
      <c r="J2387" s="77" t="str">
        <f t="shared" si="49"/>
        <v>22001HàPhong</v>
      </c>
      <c r="K2387" s="77" t="s">
        <v>6340</v>
      </c>
      <c r="L2387" s="77" t="s">
        <v>6341</v>
      </c>
    </row>
    <row r="2388" spans="10:12">
      <c r="J2388" s="77" t="str">
        <f t="shared" si="49"/>
        <v>22001HàTu</v>
      </c>
      <c r="K2388" s="77" t="s">
        <v>6342</v>
      </c>
      <c r="L2388" s="77" t="s">
        <v>6343</v>
      </c>
    </row>
    <row r="2389" spans="10:12">
      <c r="J2389" s="77" t="str">
        <f t="shared" si="49"/>
        <v>22001HồngHà</v>
      </c>
      <c r="K2389" s="77" t="s">
        <v>6344</v>
      </c>
      <c r="L2389" s="77" t="s">
        <v>4934</v>
      </c>
    </row>
    <row r="2390" spans="10:12">
      <c r="J2390" s="77" t="str">
        <f t="shared" si="49"/>
        <v>22001HồngHải</v>
      </c>
      <c r="K2390" s="77" t="s">
        <v>6345</v>
      </c>
      <c r="L2390" s="77" t="s">
        <v>6346</v>
      </c>
    </row>
    <row r="2391" spans="10:12">
      <c r="J2391" s="77" t="str">
        <f t="shared" si="49"/>
        <v>22001CaoThắng</v>
      </c>
      <c r="K2391" s="77" t="s">
        <v>6347</v>
      </c>
      <c r="L2391" s="77" t="s">
        <v>6348</v>
      </c>
    </row>
    <row r="2392" spans="10:12">
      <c r="J2392" s="77" t="str">
        <f t="shared" si="49"/>
        <v>22001CaoXanh</v>
      </c>
      <c r="K2392" s="77" t="s">
        <v>6349</v>
      </c>
      <c r="L2392" s="77" t="s">
        <v>6350</v>
      </c>
    </row>
    <row r="2393" spans="10:12">
      <c r="J2393" s="77" t="str">
        <f t="shared" si="49"/>
        <v>22001YếtKiêu</v>
      </c>
      <c r="K2393" s="77" t="s">
        <v>6351</v>
      </c>
      <c r="L2393" s="77" t="s">
        <v>1442</v>
      </c>
    </row>
    <row r="2394" spans="10:12">
      <c r="J2394" s="77" t="str">
        <f t="shared" si="49"/>
        <v>22001TrầnHưngĐạo</v>
      </c>
      <c r="K2394" s="77" t="s">
        <v>6352</v>
      </c>
      <c r="L2394" s="77" t="s">
        <v>349</v>
      </c>
    </row>
    <row r="2395" spans="10:12">
      <c r="J2395" s="77" t="str">
        <f t="shared" si="49"/>
        <v>22001BạchĐằng</v>
      </c>
      <c r="K2395" s="77" t="s">
        <v>6353</v>
      </c>
      <c r="L2395" s="77" t="s">
        <v>535</v>
      </c>
    </row>
    <row r="2396" spans="10:12">
      <c r="J2396" s="77" t="str">
        <f t="shared" si="49"/>
        <v>22001HồngGai</v>
      </c>
      <c r="K2396" s="77" t="s">
        <v>6354</v>
      </c>
      <c r="L2396" s="77" t="s">
        <v>6355</v>
      </c>
    </row>
    <row r="2397" spans="10:12">
      <c r="J2397" s="77" t="str">
        <f t="shared" si="49"/>
        <v>22001BãiCháy</v>
      </c>
      <c r="K2397" s="77" t="s">
        <v>6356</v>
      </c>
      <c r="L2397" s="77" t="s">
        <v>6357</v>
      </c>
    </row>
    <row r="2398" spans="10:12">
      <c r="J2398" s="77" t="str">
        <f t="shared" si="49"/>
        <v>22001HàKhẩu</v>
      </c>
      <c r="K2398" s="77" t="s">
        <v>6358</v>
      </c>
      <c r="L2398" s="77" t="s">
        <v>6359</v>
      </c>
    </row>
    <row r="2399" spans="10:12">
      <c r="J2399" s="77" t="str">
        <f t="shared" si="49"/>
        <v>22001GiếngĐáy</v>
      </c>
      <c r="K2399" s="77" t="s">
        <v>6360</v>
      </c>
      <c r="L2399" s="77" t="s">
        <v>6361</v>
      </c>
    </row>
    <row r="2400" spans="10:12">
      <c r="J2400" s="77" t="str">
        <f t="shared" si="49"/>
        <v>22001HùngThắng</v>
      </c>
      <c r="K2400" s="77" t="s">
        <v>6362</v>
      </c>
      <c r="L2400" s="77" t="s">
        <v>6363</v>
      </c>
    </row>
    <row r="2401" spans="10:12">
      <c r="J2401" s="77" t="str">
        <f t="shared" si="49"/>
        <v>22001TuầnChâu</v>
      </c>
      <c r="K2401" s="77" t="s">
        <v>6364</v>
      </c>
      <c r="L2401" s="77" t="s">
        <v>6365</v>
      </c>
    </row>
    <row r="2402" spans="10:12">
      <c r="J2402" s="77" t="str">
        <f t="shared" si="49"/>
        <v>22001ĐạiYên</v>
      </c>
      <c r="K2402" s="77" t="s">
        <v>6366</v>
      </c>
      <c r="L2402" s="77" t="s">
        <v>2150</v>
      </c>
    </row>
    <row r="2403" spans="10:12">
      <c r="J2403" s="77" t="str">
        <f t="shared" si="49"/>
        <v>22001ViệtHưng</v>
      </c>
      <c r="K2403" s="77" t="s">
        <v>6367</v>
      </c>
      <c r="L2403" s="77" t="s">
        <v>6368</v>
      </c>
    </row>
    <row r="2404" spans="10:12">
      <c r="J2404" s="77" t="str">
        <f t="shared" si="49"/>
        <v>22003MôngDương</v>
      </c>
      <c r="K2404" s="77" t="s">
        <v>6369</v>
      </c>
      <c r="L2404" s="77" t="s">
        <v>6370</v>
      </c>
    </row>
    <row r="2405" spans="10:12">
      <c r="J2405" s="77" t="str">
        <f t="shared" si="49"/>
        <v>22003CửaÔng</v>
      </c>
      <c r="K2405" s="77" t="s">
        <v>6371</v>
      </c>
      <c r="L2405" s="77" t="s">
        <v>6372</v>
      </c>
    </row>
    <row r="2406" spans="10:12">
      <c r="J2406" s="77" t="str">
        <f t="shared" si="49"/>
        <v>22003CẩmThịnh</v>
      </c>
      <c r="K2406" s="77" t="s">
        <v>6373</v>
      </c>
      <c r="L2406" s="77" t="s">
        <v>6374</v>
      </c>
    </row>
    <row r="2407" spans="10:12">
      <c r="J2407" s="77" t="str">
        <f t="shared" si="49"/>
        <v>22003CẩmPhú</v>
      </c>
      <c r="K2407" s="77" t="s">
        <v>6375</v>
      </c>
      <c r="L2407" s="77" t="s">
        <v>6376</v>
      </c>
    </row>
    <row r="2408" spans="10:12">
      <c r="J2408" s="77" t="str">
        <f t="shared" si="49"/>
        <v>22003CẩmSơn</v>
      </c>
      <c r="K2408" s="77" t="s">
        <v>6377</v>
      </c>
      <c r="L2408" s="77" t="s">
        <v>6378</v>
      </c>
    </row>
    <row r="2409" spans="10:12">
      <c r="J2409" s="77" t="str">
        <f t="shared" si="49"/>
        <v>22003CẩmĐông</v>
      </c>
      <c r="K2409" s="77" t="s">
        <v>6379</v>
      </c>
      <c r="L2409" s="77" t="s">
        <v>6380</v>
      </c>
    </row>
    <row r="2410" spans="10:12">
      <c r="J2410" s="77" t="str">
        <f t="shared" si="49"/>
        <v>22003CẩmTây</v>
      </c>
      <c r="K2410" s="77" t="s">
        <v>6381</v>
      </c>
      <c r="L2410" s="77" t="s">
        <v>6382</v>
      </c>
    </row>
    <row r="2411" spans="10:12">
      <c r="J2411" s="77" t="str">
        <f t="shared" si="49"/>
        <v>22003CẩmThành</v>
      </c>
      <c r="K2411" s="77" t="s">
        <v>6383</v>
      </c>
      <c r="L2411" s="77" t="s">
        <v>6384</v>
      </c>
    </row>
    <row r="2412" spans="10:12">
      <c r="J2412" s="77" t="str">
        <f t="shared" si="49"/>
        <v>22003CẩmTrung</v>
      </c>
      <c r="K2412" s="77" t="s">
        <v>6385</v>
      </c>
      <c r="L2412" s="77" t="s">
        <v>6386</v>
      </c>
    </row>
    <row r="2413" spans="10:12">
      <c r="J2413" s="77" t="str">
        <f t="shared" si="49"/>
        <v>22003CẩmThủy</v>
      </c>
      <c r="K2413" s="77" t="s">
        <v>6387</v>
      </c>
      <c r="L2413" s="77" t="s">
        <v>6388</v>
      </c>
    </row>
    <row r="2414" spans="10:12">
      <c r="J2414" s="77" t="str">
        <f t="shared" si="49"/>
        <v>22003CẩmThạch</v>
      </c>
      <c r="K2414" s="77" t="s">
        <v>6389</v>
      </c>
      <c r="L2414" s="77" t="s">
        <v>6390</v>
      </c>
    </row>
    <row r="2415" spans="10:12">
      <c r="J2415" s="77" t="str">
        <f t="shared" si="49"/>
        <v>22003CộngHòa</v>
      </c>
      <c r="K2415" s="77" t="s">
        <v>6391</v>
      </c>
      <c r="L2415" s="77" t="s">
        <v>2096</v>
      </c>
    </row>
    <row r="2416" spans="10:12">
      <c r="J2416" s="77" t="str">
        <f t="shared" si="49"/>
        <v>22003DươngHuy</v>
      </c>
      <c r="K2416" s="77" t="s">
        <v>6392</v>
      </c>
      <c r="L2416" s="77" t="s">
        <v>6393</v>
      </c>
    </row>
    <row r="2417" spans="10:12">
      <c r="J2417" s="77" t="str">
        <f t="shared" si="49"/>
        <v>22003CẩmBình</v>
      </c>
      <c r="K2417" s="77" t="s">
        <v>6394</v>
      </c>
      <c r="L2417" s="77" t="s">
        <v>6395</v>
      </c>
    </row>
    <row r="2418" spans="10:12">
      <c r="J2418" s="77" t="str">
        <f t="shared" si="49"/>
        <v>22003CẩmHải</v>
      </c>
      <c r="K2418" s="77" t="s">
        <v>6396</v>
      </c>
      <c r="L2418" s="77" t="s">
        <v>6397</v>
      </c>
    </row>
    <row r="2419" spans="10:12">
      <c r="J2419" s="77" t="str">
        <f t="shared" si="49"/>
        <v>22003QuangHanh</v>
      </c>
      <c r="K2419" s="77" t="s">
        <v>6398</v>
      </c>
      <c r="L2419" s="77" t="s">
        <v>6399</v>
      </c>
    </row>
    <row r="2420" spans="10:12">
      <c r="J2420" s="77" t="str">
        <f t="shared" si="49"/>
        <v>22005VàngDanh</v>
      </c>
      <c r="K2420" s="77" t="s">
        <v>6400</v>
      </c>
      <c r="L2420" s="77" t="s">
        <v>6401</v>
      </c>
    </row>
    <row r="2421" spans="10:12">
      <c r="J2421" s="77" t="str">
        <f t="shared" si="49"/>
        <v>22005BắcSơn</v>
      </c>
      <c r="K2421" s="77" t="s">
        <v>6402</v>
      </c>
      <c r="L2421" s="77" t="s">
        <v>6403</v>
      </c>
    </row>
    <row r="2422" spans="10:12">
      <c r="J2422" s="77" t="str">
        <f t="shared" si="49"/>
        <v>22005TrươngVương</v>
      </c>
      <c r="K2422" s="77" t="s">
        <v>6404</v>
      </c>
      <c r="L2422" s="77" t="s">
        <v>6405</v>
      </c>
    </row>
    <row r="2423" spans="10:12">
      <c r="J2423" s="77" t="str">
        <f t="shared" si="49"/>
        <v>22005QuangTrung</v>
      </c>
      <c r="K2423" s="77" t="s">
        <v>6406</v>
      </c>
      <c r="L2423" s="77" t="s">
        <v>665</v>
      </c>
    </row>
    <row r="2424" spans="10:12">
      <c r="J2424" s="77" t="str">
        <f t="shared" si="49"/>
        <v>22005NamKhê</v>
      </c>
      <c r="K2424" s="77" t="s">
        <v>6407</v>
      </c>
      <c r="L2424" s="77" t="s">
        <v>6408</v>
      </c>
    </row>
    <row r="2425" spans="10:12">
      <c r="J2425" s="77" t="str">
        <f t="shared" si="49"/>
        <v>22005ThanhSơn</v>
      </c>
      <c r="K2425" s="77" t="s">
        <v>6409</v>
      </c>
      <c r="L2425" s="77" t="s">
        <v>6410</v>
      </c>
    </row>
    <row r="2426" spans="10:12">
      <c r="J2426" s="77" t="str">
        <f t="shared" si="49"/>
        <v>22005YênThanh</v>
      </c>
      <c r="K2426" s="77" t="s">
        <v>6411</v>
      </c>
      <c r="L2426" s="77" t="s">
        <v>6412</v>
      </c>
    </row>
    <row r="2427" spans="10:12">
      <c r="J2427" s="77" t="str">
        <f t="shared" si="49"/>
        <v>22005ThượngYênCông</v>
      </c>
      <c r="K2427" s="77" t="s">
        <v>6413</v>
      </c>
      <c r="L2427" s="77" t="s">
        <v>6414</v>
      </c>
    </row>
    <row r="2428" spans="10:12">
      <c r="J2428" s="77" t="str">
        <f t="shared" si="49"/>
        <v>22005PhươngĐông</v>
      </c>
      <c r="K2428" s="77" t="s">
        <v>6415</v>
      </c>
      <c r="L2428" s="77" t="s">
        <v>6416</v>
      </c>
    </row>
    <row r="2429" spans="10:12">
      <c r="J2429" s="77" t="str">
        <f t="shared" si="49"/>
        <v>22005PhươngNam</v>
      </c>
      <c r="K2429" s="77" t="s">
        <v>6417</v>
      </c>
      <c r="L2429" s="77" t="s">
        <v>6418</v>
      </c>
    </row>
    <row r="2430" spans="10:12">
      <c r="J2430" s="77" t="str">
        <f t="shared" si="49"/>
        <v>22007KaLong</v>
      </c>
      <c r="K2430" s="77" t="s">
        <v>6419</v>
      </c>
      <c r="L2430" s="77" t="s">
        <v>6420</v>
      </c>
    </row>
    <row r="2431" spans="10:12">
      <c r="J2431" s="77" t="str">
        <f t="shared" si="49"/>
        <v>22007TrầnPhú</v>
      </c>
      <c r="K2431" s="77" t="s">
        <v>6421</v>
      </c>
      <c r="L2431" s="77" t="s">
        <v>1374</v>
      </c>
    </row>
    <row r="2432" spans="10:12">
      <c r="J2432" s="77" t="str">
        <f t="shared" si="49"/>
        <v>22007HòaLạc</v>
      </c>
      <c r="K2432" s="77" t="s">
        <v>6422</v>
      </c>
      <c r="L2432" s="77" t="s">
        <v>6423</v>
      </c>
    </row>
    <row r="2433" spans="10:12">
      <c r="J2433" s="77" t="str">
        <f t="shared" si="49"/>
        <v>22007NinhDương</v>
      </c>
      <c r="K2433" s="77" t="s">
        <v>6424</v>
      </c>
      <c r="L2433" s="77" t="s">
        <v>6425</v>
      </c>
    </row>
    <row r="2434" spans="10:12">
      <c r="J2434" s="77" t="str">
        <f t="shared" ref="J2434:J2497" si="50">SUBSTITUTE(LEFT(K2434,5)&amp;MID(L2434,IF(ISERROR(SEARCH("Thị trấn",L2434)),IF(ISERROR(SEARCH("Phường",L2434)),4,8),10),100)," ","")</f>
        <v>22007TràCổ</v>
      </c>
      <c r="K2434" s="77" t="s">
        <v>6426</v>
      </c>
      <c r="L2434" s="77" t="s">
        <v>6427</v>
      </c>
    </row>
    <row r="2435" spans="10:12">
      <c r="J2435" s="77" t="str">
        <f t="shared" si="50"/>
        <v>22007HảiSơn</v>
      </c>
      <c r="K2435" s="77" t="s">
        <v>6428</v>
      </c>
      <c r="L2435" s="77" t="s">
        <v>6429</v>
      </c>
    </row>
    <row r="2436" spans="10:12">
      <c r="J2436" s="77" t="str">
        <f t="shared" si="50"/>
        <v>22007BìnhNgọc</v>
      </c>
      <c r="K2436" s="77" t="s">
        <v>6430</v>
      </c>
      <c r="L2436" s="77" t="s">
        <v>6431</v>
      </c>
    </row>
    <row r="2437" spans="10:12">
      <c r="J2437" s="77" t="str">
        <f t="shared" si="50"/>
        <v>22007HảiXuân</v>
      </c>
      <c r="K2437" s="77" t="s">
        <v>6432</v>
      </c>
      <c r="L2437" s="77" t="s">
        <v>6433</v>
      </c>
    </row>
    <row r="2438" spans="10:12">
      <c r="J2438" s="77" t="str">
        <f t="shared" si="50"/>
        <v>22007HảiHòa</v>
      </c>
      <c r="K2438" s="77" t="s">
        <v>6434</v>
      </c>
      <c r="L2438" s="77" t="s">
        <v>6435</v>
      </c>
    </row>
    <row r="2439" spans="10:12">
      <c r="J2439" s="77" t="str">
        <f t="shared" si="50"/>
        <v>22007VạnNinh</v>
      </c>
      <c r="K2439" s="77" t="s">
        <v>6436</v>
      </c>
      <c r="L2439" s="77" t="s">
        <v>6437</v>
      </c>
    </row>
    <row r="2440" spans="10:12">
      <c r="J2440" s="77" t="str">
        <f t="shared" si="50"/>
        <v>22007HảiYên</v>
      </c>
      <c r="K2440" s="77" t="s">
        <v>6438</v>
      </c>
      <c r="L2440" s="77" t="s">
        <v>6439</v>
      </c>
    </row>
    <row r="2441" spans="10:12">
      <c r="J2441" s="77" t="str">
        <f t="shared" si="50"/>
        <v>22007HảiĐông</v>
      </c>
      <c r="K2441" s="77" t="s">
        <v>6440</v>
      </c>
      <c r="L2441" s="77" t="s">
        <v>6441</v>
      </c>
    </row>
    <row r="2442" spans="10:12">
      <c r="J2442" s="77" t="str">
        <f t="shared" si="50"/>
        <v>22007HảiTiến</v>
      </c>
      <c r="K2442" s="77" t="s">
        <v>6442</v>
      </c>
      <c r="L2442" s="77" t="s">
        <v>6443</v>
      </c>
    </row>
    <row r="2443" spans="10:12">
      <c r="J2443" s="77" t="str">
        <f t="shared" si="50"/>
        <v>22007QuảngNghĩa</v>
      </c>
      <c r="K2443" s="77" t="s">
        <v>6444</v>
      </c>
      <c r="L2443" s="77" t="s">
        <v>6445</v>
      </c>
    </row>
    <row r="2444" spans="10:12">
      <c r="J2444" s="77" t="str">
        <f t="shared" si="50"/>
        <v>22007VĩnhThực</v>
      </c>
      <c r="K2444" s="77" t="s">
        <v>6446</v>
      </c>
      <c r="L2444" s="77" t="s">
        <v>6447</v>
      </c>
    </row>
    <row r="2445" spans="10:12">
      <c r="J2445" s="77" t="str">
        <f t="shared" si="50"/>
        <v>22007VĩnhTrung</v>
      </c>
      <c r="K2445" s="77" t="s">
        <v>6448</v>
      </c>
      <c r="L2445" s="77" t="s">
        <v>6449</v>
      </c>
    </row>
    <row r="2446" spans="10:12">
      <c r="J2446" s="77" t="str">
        <f t="shared" si="50"/>
        <v>22009BìnhLiêu</v>
      </c>
      <c r="K2446" s="77" t="s">
        <v>6450</v>
      </c>
      <c r="L2446" s="77" t="s">
        <v>6451</v>
      </c>
    </row>
    <row r="2447" spans="10:12">
      <c r="J2447" s="77" t="str">
        <f t="shared" si="50"/>
        <v>22009ĐồngVăn</v>
      </c>
      <c r="K2447" s="77" t="s">
        <v>6452</v>
      </c>
      <c r="L2447" s="77" t="s">
        <v>3259</v>
      </c>
    </row>
    <row r="2448" spans="10:12">
      <c r="J2448" s="77" t="str">
        <f t="shared" si="50"/>
        <v>22009HoànhMô</v>
      </c>
      <c r="K2448" s="77" t="s">
        <v>6453</v>
      </c>
      <c r="L2448" s="77" t="s">
        <v>6454</v>
      </c>
    </row>
    <row r="2449" spans="10:12">
      <c r="J2449" s="77" t="str">
        <f t="shared" si="50"/>
        <v>22009ĐồngTâm</v>
      </c>
      <c r="K2449" s="77" t="s">
        <v>6455</v>
      </c>
      <c r="L2449" s="77" t="s">
        <v>2434</v>
      </c>
    </row>
    <row r="2450" spans="10:12">
      <c r="J2450" s="77" t="str">
        <f t="shared" si="50"/>
        <v>22009LụcHồn</v>
      </c>
      <c r="K2450" s="77" t="s">
        <v>6456</v>
      </c>
      <c r="L2450" s="77" t="s">
        <v>6457</v>
      </c>
    </row>
    <row r="2451" spans="10:12">
      <c r="J2451" s="77" t="str">
        <f t="shared" si="50"/>
        <v>22009TĩnhHúc</v>
      </c>
      <c r="K2451" s="77" t="s">
        <v>6458</v>
      </c>
      <c r="L2451" s="77" t="s">
        <v>6459</v>
      </c>
    </row>
    <row r="2452" spans="10:12">
      <c r="J2452" s="77" t="str">
        <f t="shared" si="50"/>
        <v>22009HúcĐộng</v>
      </c>
      <c r="K2452" s="77" t="s">
        <v>6460</v>
      </c>
      <c r="L2452" s="77" t="s">
        <v>6461</v>
      </c>
    </row>
    <row r="2453" spans="10:12">
      <c r="J2453" s="77" t="str">
        <f t="shared" si="50"/>
        <v>22009VôNgại</v>
      </c>
      <c r="K2453" s="77" t="s">
        <v>6462</v>
      </c>
      <c r="L2453" s="77" t="s">
        <v>6463</v>
      </c>
    </row>
    <row r="2454" spans="10:12">
      <c r="J2454" s="77" t="str">
        <f t="shared" si="50"/>
        <v>22011ĐầmHà</v>
      </c>
      <c r="K2454" s="77" t="s">
        <v>6464</v>
      </c>
      <c r="L2454" s="77" t="s">
        <v>6465</v>
      </c>
    </row>
    <row r="2455" spans="10:12">
      <c r="J2455" s="77" t="str">
        <f t="shared" si="50"/>
        <v>22011TânBình</v>
      </c>
      <c r="K2455" s="77" t="s">
        <v>6466</v>
      </c>
      <c r="L2455" s="77" t="s">
        <v>6467</v>
      </c>
    </row>
    <row r="2456" spans="10:12">
      <c r="J2456" s="77" t="str">
        <f t="shared" si="50"/>
        <v>22011ĐầmHà</v>
      </c>
      <c r="K2456" s="77" t="s">
        <v>6468</v>
      </c>
      <c r="L2456" s="77" t="s">
        <v>6469</v>
      </c>
    </row>
    <row r="2457" spans="10:12">
      <c r="J2457" s="77" t="str">
        <f t="shared" si="50"/>
        <v>22011QuảngLợi</v>
      </c>
      <c r="K2457" s="77" t="s">
        <v>6470</v>
      </c>
      <c r="L2457" s="77" t="s">
        <v>6471</v>
      </c>
    </row>
    <row r="2458" spans="10:12">
      <c r="J2458" s="77" t="str">
        <f t="shared" si="50"/>
        <v>22011QuảngTân</v>
      </c>
      <c r="K2458" s="77" t="s">
        <v>6472</v>
      </c>
      <c r="L2458" s="77" t="s">
        <v>6473</v>
      </c>
    </row>
    <row r="2459" spans="10:12">
      <c r="J2459" s="77" t="str">
        <f t="shared" si="50"/>
        <v>22011DựcYên</v>
      </c>
      <c r="K2459" s="77" t="s">
        <v>6474</v>
      </c>
      <c r="L2459" s="77" t="s">
        <v>6475</v>
      </c>
    </row>
    <row r="2460" spans="10:12">
      <c r="J2460" s="77" t="str">
        <f t="shared" si="50"/>
        <v>22011ĐạiBình</v>
      </c>
      <c r="K2460" s="77" t="s">
        <v>6476</v>
      </c>
      <c r="L2460" s="77" t="s">
        <v>6477</v>
      </c>
    </row>
    <row r="2461" spans="10:12">
      <c r="J2461" s="77" t="str">
        <f t="shared" si="50"/>
        <v>22011QuảngLâm</v>
      </c>
      <c r="K2461" s="77" t="s">
        <v>6478</v>
      </c>
      <c r="L2461" s="77" t="s">
        <v>3953</v>
      </c>
    </row>
    <row r="2462" spans="10:12">
      <c r="J2462" s="77" t="str">
        <f t="shared" si="50"/>
        <v>22011QuảngAn</v>
      </c>
      <c r="K2462" s="77" t="s">
        <v>6479</v>
      </c>
      <c r="L2462" s="77" t="s">
        <v>6480</v>
      </c>
    </row>
    <row r="2463" spans="10:12">
      <c r="J2463" s="77" t="str">
        <f t="shared" si="50"/>
        <v>22013TiênYên</v>
      </c>
      <c r="K2463" s="77" t="s">
        <v>6481</v>
      </c>
      <c r="L2463" s="77" t="s">
        <v>6482</v>
      </c>
    </row>
    <row r="2464" spans="10:12">
      <c r="J2464" s="77" t="str">
        <f t="shared" si="50"/>
        <v>22013ĐạiDực</v>
      </c>
      <c r="K2464" s="77" t="s">
        <v>6483</v>
      </c>
      <c r="L2464" s="77" t="s">
        <v>6484</v>
      </c>
    </row>
    <row r="2465" spans="10:12">
      <c r="J2465" s="77" t="str">
        <f t="shared" si="50"/>
        <v>22013HàLâu</v>
      </c>
      <c r="K2465" s="77" t="s">
        <v>6485</v>
      </c>
      <c r="L2465" s="77" t="s">
        <v>6486</v>
      </c>
    </row>
    <row r="2466" spans="10:12">
      <c r="J2466" s="77" t="str">
        <f t="shared" si="50"/>
        <v>22013PhongDụ</v>
      </c>
      <c r="K2466" s="77" t="s">
        <v>6487</v>
      </c>
      <c r="L2466" s="77" t="s">
        <v>6488</v>
      </c>
    </row>
    <row r="2467" spans="10:12">
      <c r="J2467" s="77" t="str">
        <f t="shared" si="50"/>
        <v>22013ĐiềnXá</v>
      </c>
      <c r="K2467" s="77" t="s">
        <v>6489</v>
      </c>
      <c r="L2467" s="77" t="s">
        <v>6490</v>
      </c>
    </row>
    <row r="2468" spans="10:12">
      <c r="J2468" s="77" t="str">
        <f t="shared" si="50"/>
        <v>22013YênThan</v>
      </c>
      <c r="K2468" s="77" t="s">
        <v>6491</v>
      </c>
      <c r="L2468" s="77" t="s">
        <v>6492</v>
      </c>
    </row>
    <row r="2469" spans="10:12">
      <c r="J2469" s="77" t="str">
        <f t="shared" si="50"/>
        <v>22013HảiLạng</v>
      </c>
      <c r="K2469" s="77" t="s">
        <v>6493</v>
      </c>
      <c r="L2469" s="77" t="s">
        <v>6494</v>
      </c>
    </row>
    <row r="2470" spans="10:12">
      <c r="J2470" s="77" t="str">
        <f t="shared" si="50"/>
        <v>22013TiênLãng</v>
      </c>
      <c r="K2470" s="77" t="s">
        <v>6495</v>
      </c>
      <c r="L2470" s="77" t="s">
        <v>6496</v>
      </c>
    </row>
    <row r="2471" spans="10:12">
      <c r="J2471" s="77" t="str">
        <f t="shared" si="50"/>
        <v>22013ĐôngNgũ</v>
      </c>
      <c r="K2471" s="77" t="s">
        <v>6497</v>
      </c>
      <c r="L2471" s="77" t="s">
        <v>6498</v>
      </c>
    </row>
    <row r="2472" spans="10:12">
      <c r="J2472" s="77" t="str">
        <f t="shared" si="50"/>
        <v>22013ĐôngHải</v>
      </c>
      <c r="K2472" s="77" t="s">
        <v>6499</v>
      </c>
      <c r="L2472" s="77" t="s">
        <v>6500</v>
      </c>
    </row>
    <row r="2473" spans="10:12">
      <c r="J2473" s="77" t="str">
        <f t="shared" si="50"/>
        <v>22013ĐồngRui</v>
      </c>
      <c r="K2473" s="77" t="s">
        <v>6501</v>
      </c>
      <c r="L2473" s="77" t="s">
        <v>6502</v>
      </c>
    </row>
    <row r="2474" spans="10:12">
      <c r="J2474" s="77" t="str">
        <f t="shared" si="50"/>
        <v>22015BaChẽ</v>
      </c>
      <c r="K2474" s="77" t="s">
        <v>6503</v>
      </c>
      <c r="L2474" s="77" t="s">
        <v>6504</v>
      </c>
    </row>
    <row r="2475" spans="10:12">
      <c r="J2475" s="77" t="str">
        <f t="shared" si="50"/>
        <v>22015MinhCầm</v>
      </c>
      <c r="K2475" s="77" t="s">
        <v>6505</v>
      </c>
      <c r="L2475" s="77" t="s">
        <v>6506</v>
      </c>
    </row>
    <row r="2476" spans="10:12">
      <c r="J2476" s="77" t="str">
        <f t="shared" si="50"/>
        <v>22015LươngMông</v>
      </c>
      <c r="K2476" s="77" t="s">
        <v>6507</v>
      </c>
      <c r="L2476" s="77" t="s">
        <v>6508</v>
      </c>
    </row>
    <row r="2477" spans="10:12">
      <c r="J2477" s="77" t="str">
        <f t="shared" si="50"/>
        <v>22015ThanhLâm</v>
      </c>
      <c r="K2477" s="77" t="s">
        <v>6509</v>
      </c>
      <c r="L2477" s="77" t="s">
        <v>2772</v>
      </c>
    </row>
    <row r="2478" spans="10:12">
      <c r="J2478" s="77" t="str">
        <f t="shared" si="50"/>
        <v>22015ThanhSơn</v>
      </c>
      <c r="K2478" s="77" t="s">
        <v>6510</v>
      </c>
      <c r="L2478" s="77" t="s">
        <v>4347</v>
      </c>
    </row>
    <row r="2479" spans="10:12">
      <c r="J2479" s="77" t="str">
        <f t="shared" si="50"/>
        <v>22015ĐạpThanh</v>
      </c>
      <c r="K2479" s="77" t="s">
        <v>6511</v>
      </c>
      <c r="L2479" s="77" t="s">
        <v>6512</v>
      </c>
    </row>
    <row r="2480" spans="10:12">
      <c r="J2480" s="77" t="str">
        <f t="shared" si="50"/>
        <v>22015ĐồnĐạc</v>
      </c>
      <c r="K2480" s="77" t="s">
        <v>6513</v>
      </c>
      <c r="L2480" s="77" t="s">
        <v>6514</v>
      </c>
    </row>
    <row r="2481" spans="10:12">
      <c r="J2481" s="77" t="str">
        <f t="shared" si="50"/>
        <v>22015NamSơn</v>
      </c>
      <c r="K2481" s="77" t="s">
        <v>6515</v>
      </c>
      <c r="L2481" s="77" t="s">
        <v>898</v>
      </c>
    </row>
    <row r="2482" spans="10:12">
      <c r="J2482" s="77" t="str">
        <f t="shared" si="50"/>
        <v>22017CáiRồng</v>
      </c>
      <c r="K2482" s="77" t="s">
        <v>6516</v>
      </c>
      <c r="L2482" s="77" t="s">
        <v>6517</v>
      </c>
    </row>
    <row r="2483" spans="10:12">
      <c r="J2483" s="77" t="str">
        <f t="shared" si="50"/>
        <v>22017ĐàiXuyên</v>
      </c>
      <c r="K2483" s="77" t="s">
        <v>6518</v>
      </c>
      <c r="L2483" s="77" t="s">
        <v>6519</v>
      </c>
    </row>
    <row r="2484" spans="10:12">
      <c r="J2484" s="77" t="str">
        <f t="shared" si="50"/>
        <v>22017BìnhDân</v>
      </c>
      <c r="K2484" s="77" t="s">
        <v>6520</v>
      </c>
      <c r="L2484" s="77" t="s">
        <v>6521</v>
      </c>
    </row>
    <row r="2485" spans="10:12">
      <c r="J2485" s="77" t="str">
        <f t="shared" si="50"/>
        <v>22017ĐoànKết</v>
      </c>
      <c r="K2485" s="77" t="s">
        <v>6522</v>
      </c>
      <c r="L2485" s="77" t="s">
        <v>3993</v>
      </c>
    </row>
    <row r="2486" spans="10:12">
      <c r="J2486" s="77" t="str">
        <f t="shared" si="50"/>
        <v>22017VạnYên</v>
      </c>
      <c r="K2486" s="77" t="s">
        <v>6523</v>
      </c>
      <c r="L2486" s="77" t="s">
        <v>2782</v>
      </c>
    </row>
    <row r="2487" spans="10:12">
      <c r="J2487" s="77" t="str">
        <f t="shared" si="50"/>
        <v>22017HạLong</v>
      </c>
      <c r="K2487" s="77" t="s">
        <v>6524</v>
      </c>
      <c r="L2487" s="77" t="s">
        <v>6525</v>
      </c>
    </row>
    <row r="2488" spans="10:12">
      <c r="J2488" s="77" t="str">
        <f t="shared" si="50"/>
        <v>22017ĐôngXá</v>
      </c>
      <c r="K2488" s="77" t="s">
        <v>6526</v>
      </c>
      <c r="L2488" s="77" t="s">
        <v>6527</v>
      </c>
    </row>
    <row r="2489" spans="10:12">
      <c r="J2489" s="77" t="str">
        <f t="shared" si="50"/>
        <v>22017MinhChâu</v>
      </c>
      <c r="K2489" s="77" t="s">
        <v>6528</v>
      </c>
      <c r="L2489" s="77" t="s">
        <v>1610</v>
      </c>
    </row>
    <row r="2490" spans="10:12">
      <c r="J2490" s="77" t="str">
        <f t="shared" si="50"/>
        <v>22017QuanLạn</v>
      </c>
      <c r="K2490" s="77" t="s">
        <v>6529</v>
      </c>
      <c r="L2490" s="77" t="s">
        <v>6530</v>
      </c>
    </row>
    <row r="2491" spans="10:12">
      <c r="J2491" s="77" t="str">
        <f t="shared" si="50"/>
        <v>22017BảnSen</v>
      </c>
      <c r="K2491" s="77" t="s">
        <v>6531</v>
      </c>
      <c r="L2491" s="77" t="s">
        <v>5350</v>
      </c>
    </row>
    <row r="2492" spans="10:12">
      <c r="J2492" s="77" t="str">
        <f t="shared" si="50"/>
        <v>22017NgọcVừng</v>
      </c>
      <c r="K2492" s="77" t="s">
        <v>6532</v>
      </c>
      <c r="L2492" s="77" t="s">
        <v>6533</v>
      </c>
    </row>
    <row r="2493" spans="10:12">
      <c r="J2493" s="77" t="str">
        <f t="shared" si="50"/>
        <v>22017ThắngLợi</v>
      </c>
      <c r="K2493" s="77" t="s">
        <v>6534</v>
      </c>
      <c r="L2493" s="77" t="s">
        <v>2390</v>
      </c>
    </row>
    <row r="2494" spans="10:12">
      <c r="J2494" s="77" t="str">
        <f t="shared" si="50"/>
        <v>22019Trới</v>
      </c>
      <c r="K2494" s="77" t="s">
        <v>6535</v>
      </c>
      <c r="L2494" s="77" t="s">
        <v>6536</v>
      </c>
    </row>
    <row r="2495" spans="10:12">
      <c r="J2495" s="77" t="str">
        <f t="shared" si="50"/>
        <v>22019KỳThượng</v>
      </c>
      <c r="K2495" s="77" t="s">
        <v>6537</v>
      </c>
      <c r="L2495" s="77" t="s">
        <v>6538</v>
      </c>
    </row>
    <row r="2496" spans="10:12">
      <c r="J2496" s="77" t="str">
        <f t="shared" si="50"/>
        <v>22019HòaBình</v>
      </c>
      <c r="K2496" s="77" t="s">
        <v>6539</v>
      </c>
      <c r="L2496" s="77" t="s">
        <v>2331</v>
      </c>
    </row>
    <row r="2497" spans="10:12">
      <c r="J2497" s="77" t="str">
        <f t="shared" si="50"/>
        <v>22019ĐồngLâm</v>
      </c>
      <c r="K2497" s="77" t="s">
        <v>6540</v>
      </c>
      <c r="L2497" s="77" t="s">
        <v>6541</v>
      </c>
    </row>
    <row r="2498" spans="10:12">
      <c r="J2498" s="77" t="str">
        <f t="shared" ref="J2498:J2561" si="51">SUBSTITUTE(LEFT(K2498,5)&amp;MID(L2498,IF(ISERROR(SEARCH("Thị trấn",L2498)),IF(ISERROR(SEARCH("Phường",L2498)),4,8),10),100)," ","")</f>
        <v>22019ĐồngSơn</v>
      </c>
      <c r="K2498" s="77" t="s">
        <v>6542</v>
      </c>
      <c r="L2498" s="77" t="s">
        <v>6543</v>
      </c>
    </row>
    <row r="2499" spans="10:12">
      <c r="J2499" s="77" t="str">
        <f t="shared" si="51"/>
        <v>22019VũOai</v>
      </c>
      <c r="K2499" s="77" t="s">
        <v>6544</v>
      </c>
      <c r="L2499" s="77" t="s">
        <v>6545</v>
      </c>
    </row>
    <row r="2500" spans="10:12">
      <c r="J2500" s="77" t="str">
        <f t="shared" si="51"/>
        <v>22019ThốngNhất</v>
      </c>
      <c r="K2500" s="77" t="s">
        <v>6546</v>
      </c>
      <c r="L2500" s="77" t="s">
        <v>2410</v>
      </c>
    </row>
    <row r="2501" spans="10:12">
      <c r="J2501" s="77" t="str">
        <f t="shared" si="51"/>
        <v>22019LêLợi</v>
      </c>
      <c r="K2501" s="77" t="s">
        <v>6547</v>
      </c>
      <c r="L2501" s="77" t="s">
        <v>2394</v>
      </c>
    </row>
    <row r="2502" spans="10:12">
      <c r="J2502" s="77" t="str">
        <f t="shared" si="51"/>
        <v>22019QuảngLa</v>
      </c>
      <c r="K2502" s="77" t="s">
        <v>6548</v>
      </c>
      <c r="L2502" s="77" t="s">
        <v>6549</v>
      </c>
    </row>
    <row r="2503" spans="10:12">
      <c r="J2503" s="77" t="str">
        <f t="shared" si="51"/>
        <v>22019SơnDương</v>
      </c>
      <c r="K2503" s="77" t="s">
        <v>6550</v>
      </c>
      <c r="L2503" s="77" t="s">
        <v>6551</v>
      </c>
    </row>
    <row r="2504" spans="10:12">
      <c r="J2504" s="77" t="str">
        <f t="shared" si="51"/>
        <v>22019DânChủ</v>
      </c>
      <c r="K2504" s="77" t="s">
        <v>6552</v>
      </c>
      <c r="L2504" s="77" t="s">
        <v>3810</v>
      </c>
    </row>
    <row r="2505" spans="10:12">
      <c r="J2505" s="77" t="str">
        <f t="shared" si="51"/>
        <v>22019BằngCả</v>
      </c>
      <c r="K2505" s="77" t="s">
        <v>6553</v>
      </c>
      <c r="L2505" s="77" t="s">
        <v>6554</v>
      </c>
    </row>
    <row r="2506" spans="10:12">
      <c r="J2506" s="77" t="str">
        <f t="shared" si="51"/>
        <v>22019TânDân</v>
      </c>
      <c r="K2506" s="77" t="s">
        <v>6555</v>
      </c>
      <c r="L2506" s="77" t="s">
        <v>842</v>
      </c>
    </row>
    <row r="2507" spans="10:12">
      <c r="J2507" s="77" t="str">
        <f t="shared" si="51"/>
        <v>22021ViệtDân</v>
      </c>
      <c r="K2507" s="77" t="s">
        <v>6556</v>
      </c>
      <c r="L2507" s="77" t="s">
        <v>6557</v>
      </c>
    </row>
    <row r="2508" spans="10:12">
      <c r="J2508" s="77" t="str">
        <f t="shared" si="51"/>
        <v>22021AnSinh</v>
      </c>
      <c r="K2508" s="77" t="s">
        <v>6558</v>
      </c>
      <c r="L2508" s="77" t="s">
        <v>6559</v>
      </c>
    </row>
    <row r="2509" spans="10:12">
      <c r="J2509" s="77" t="str">
        <f t="shared" si="51"/>
        <v>22021TânViệt</v>
      </c>
      <c r="K2509" s="77" t="s">
        <v>6560</v>
      </c>
      <c r="L2509" s="77" t="s">
        <v>3951</v>
      </c>
    </row>
    <row r="2510" spans="10:12">
      <c r="J2510" s="77" t="str">
        <f t="shared" si="51"/>
        <v>22021HồngPhong</v>
      </c>
      <c r="K2510" s="77" t="s">
        <v>6561</v>
      </c>
      <c r="L2510" s="77" t="s">
        <v>2201</v>
      </c>
    </row>
    <row r="2511" spans="10:12">
      <c r="J2511" s="77" t="str">
        <f t="shared" si="51"/>
        <v>22021ĐứcChính</v>
      </c>
      <c r="K2511" s="77" t="s">
        <v>6562</v>
      </c>
      <c r="L2511" s="77" t="s">
        <v>6563</v>
      </c>
    </row>
    <row r="2512" spans="10:12">
      <c r="J2512" s="77" t="str">
        <f t="shared" si="51"/>
        <v>22021TràngAn</v>
      </c>
      <c r="K2512" s="77" t="s">
        <v>6564</v>
      </c>
      <c r="L2512" s="77" t="s">
        <v>6565</v>
      </c>
    </row>
    <row r="2513" spans="10:12">
      <c r="J2513" s="77" t="str">
        <f t="shared" si="51"/>
        <v>22021HưngĐạo</v>
      </c>
      <c r="K2513" s="77" t="s">
        <v>6566</v>
      </c>
      <c r="L2513" s="77" t="s">
        <v>3653</v>
      </c>
    </row>
    <row r="2514" spans="10:12">
      <c r="J2514" s="77" t="str">
        <f t="shared" si="51"/>
        <v>22021XuânSơn</v>
      </c>
      <c r="K2514" s="77" t="s">
        <v>6567</v>
      </c>
      <c r="L2514" s="77" t="s">
        <v>1528</v>
      </c>
    </row>
    <row r="2515" spans="10:12">
      <c r="J2515" s="77" t="str">
        <f t="shared" si="51"/>
        <v>22021KimSơn</v>
      </c>
      <c r="K2515" s="77" t="s">
        <v>6568</v>
      </c>
      <c r="L2515" s="77" t="s">
        <v>1159</v>
      </c>
    </row>
    <row r="2516" spans="10:12">
      <c r="J2516" s="77" t="str">
        <f t="shared" si="51"/>
        <v>22021YênThọ</v>
      </c>
      <c r="K2516" s="77" t="s">
        <v>6569</v>
      </c>
      <c r="L2516" s="77" t="s">
        <v>6570</v>
      </c>
    </row>
    <row r="2517" spans="10:12">
      <c r="J2517" s="77" t="str">
        <f t="shared" si="51"/>
        <v>22021YênĐức</v>
      </c>
      <c r="K2517" s="77" t="s">
        <v>6571</v>
      </c>
      <c r="L2517" s="77" t="s">
        <v>6572</v>
      </c>
    </row>
    <row r="2518" spans="10:12">
      <c r="J2518" s="77" t="str">
        <f t="shared" si="51"/>
        <v>22021HoàngQuế</v>
      </c>
      <c r="K2518" s="77" t="s">
        <v>6573</v>
      </c>
      <c r="L2518" s="77" t="s">
        <v>6574</v>
      </c>
    </row>
    <row r="2519" spans="10:12">
      <c r="J2519" s="77" t="str">
        <f t="shared" si="51"/>
        <v>22021HồngTháiTây</v>
      </c>
      <c r="K2519" s="77" t="s">
        <v>6575</v>
      </c>
      <c r="L2519" s="77" t="s">
        <v>6576</v>
      </c>
    </row>
    <row r="2520" spans="10:12">
      <c r="J2520" s="77" t="str">
        <f t="shared" si="51"/>
        <v>22021HồngTháiĐông</v>
      </c>
      <c r="K2520" s="77" t="s">
        <v>6577</v>
      </c>
      <c r="L2520" s="77" t="s">
        <v>6578</v>
      </c>
    </row>
    <row r="2521" spans="10:12">
      <c r="J2521" s="77" t="str">
        <f t="shared" si="51"/>
        <v>22021BìnhKhê</v>
      </c>
      <c r="K2521" s="77" t="s">
        <v>6579</v>
      </c>
      <c r="L2521" s="77" t="s">
        <v>6580</v>
      </c>
    </row>
    <row r="2522" spans="10:12">
      <c r="J2522" s="77" t="str">
        <f t="shared" si="51"/>
        <v>22021TràngLương</v>
      </c>
      <c r="K2522" s="77" t="s">
        <v>6581</v>
      </c>
      <c r="L2522" s="77" t="s">
        <v>6582</v>
      </c>
    </row>
    <row r="2523" spans="10:12">
      <c r="J2523" s="77" t="str">
        <f t="shared" si="51"/>
        <v>22022ĐôngTriều</v>
      </c>
      <c r="K2523" s="77" t="s">
        <v>6583</v>
      </c>
      <c r="L2523" s="77" t="s">
        <v>6584</v>
      </c>
    </row>
    <row r="2524" spans="10:12">
      <c r="J2524" s="77" t="str">
        <f t="shared" si="51"/>
        <v>22022MạoKhê</v>
      </c>
      <c r="K2524" s="77" t="s">
        <v>6585</v>
      </c>
      <c r="L2524" s="77" t="s">
        <v>6586</v>
      </c>
    </row>
    <row r="2525" spans="10:12">
      <c r="J2525" s="77" t="str">
        <f t="shared" si="51"/>
        <v>22022BìnhDương</v>
      </c>
      <c r="K2525" s="77" t="s">
        <v>6587</v>
      </c>
      <c r="L2525" s="77" t="s">
        <v>3841</v>
      </c>
    </row>
    <row r="2526" spans="10:12">
      <c r="J2526" s="77" t="str">
        <f t="shared" si="51"/>
        <v>22022NguyễnHuệ</v>
      </c>
      <c r="K2526" s="77" t="s">
        <v>6588</v>
      </c>
      <c r="L2526" s="77" t="s">
        <v>3833</v>
      </c>
    </row>
    <row r="2527" spans="10:12">
      <c r="J2527" s="77" t="str">
        <f t="shared" si="51"/>
        <v>22022ThủyAn</v>
      </c>
      <c r="K2527" s="77" t="s">
        <v>6589</v>
      </c>
      <c r="L2527" s="77" t="s">
        <v>6590</v>
      </c>
    </row>
    <row r="2528" spans="10:12">
      <c r="J2528" s="77" t="str">
        <f t="shared" si="51"/>
        <v>22023CôTô</v>
      </c>
      <c r="K2528" s="77" t="s">
        <v>6591</v>
      </c>
      <c r="L2528" s="77" t="s">
        <v>6592</v>
      </c>
    </row>
    <row r="2529" spans="10:12">
      <c r="J2529" s="77" t="str">
        <f t="shared" si="51"/>
        <v>22023ĐồngTiến</v>
      </c>
      <c r="K2529" s="77" t="s">
        <v>6593</v>
      </c>
      <c r="L2529" s="77" t="s">
        <v>2536</v>
      </c>
    </row>
    <row r="2530" spans="10:12">
      <c r="J2530" s="77" t="str">
        <f t="shared" si="51"/>
        <v>22023ThanhLân</v>
      </c>
      <c r="K2530" s="77" t="s">
        <v>6594</v>
      </c>
      <c r="L2530" s="77" t="s">
        <v>6595</v>
      </c>
    </row>
    <row r="2531" spans="10:12">
      <c r="J2531" s="77" t="str">
        <f t="shared" si="51"/>
        <v>22025QuảngYên</v>
      </c>
      <c r="K2531" s="77" t="s">
        <v>6596</v>
      </c>
      <c r="L2531" s="77" t="s">
        <v>6597</v>
      </c>
    </row>
    <row r="2532" spans="10:12">
      <c r="J2532" s="77" t="str">
        <f t="shared" si="51"/>
        <v>22025MinhThành</v>
      </c>
      <c r="K2532" s="77" t="s">
        <v>6598</v>
      </c>
      <c r="L2532" s="77" t="s">
        <v>6599</v>
      </c>
    </row>
    <row r="2533" spans="10:12">
      <c r="J2533" s="77" t="str">
        <f t="shared" si="51"/>
        <v>22025ĐôngMai</v>
      </c>
      <c r="K2533" s="77" t="s">
        <v>6600</v>
      </c>
      <c r="L2533" s="77" t="s">
        <v>6601</v>
      </c>
    </row>
    <row r="2534" spans="10:12">
      <c r="J2534" s="77" t="str">
        <f t="shared" si="51"/>
        <v>22025SôngKhoai</v>
      </c>
      <c r="K2534" s="77" t="s">
        <v>6602</v>
      </c>
      <c r="L2534" s="77" t="s">
        <v>6603</v>
      </c>
    </row>
    <row r="2535" spans="10:12">
      <c r="J2535" s="77" t="str">
        <f t="shared" si="51"/>
        <v>22025CộngHòa</v>
      </c>
      <c r="K2535" s="77" t="s">
        <v>6604</v>
      </c>
      <c r="L2535" s="77" t="s">
        <v>2096</v>
      </c>
    </row>
    <row r="2536" spans="10:12">
      <c r="J2536" s="77" t="str">
        <f t="shared" si="51"/>
        <v>22025TiềnAn</v>
      </c>
      <c r="K2536" s="77" t="s">
        <v>6605</v>
      </c>
      <c r="L2536" s="77" t="s">
        <v>6606</v>
      </c>
    </row>
    <row r="2537" spans="10:12">
      <c r="J2537" s="77" t="str">
        <f t="shared" si="51"/>
        <v>22025TânAn</v>
      </c>
      <c r="K2537" s="77" t="s">
        <v>6607</v>
      </c>
      <c r="L2537" s="77" t="s">
        <v>2971</v>
      </c>
    </row>
    <row r="2538" spans="10:12">
      <c r="J2538" s="77" t="str">
        <f t="shared" si="51"/>
        <v>22025HoàngTân</v>
      </c>
      <c r="K2538" s="77" t="s">
        <v>6608</v>
      </c>
      <c r="L2538" s="77" t="s">
        <v>6609</v>
      </c>
    </row>
    <row r="2539" spans="10:12">
      <c r="J2539" s="77" t="str">
        <f t="shared" si="51"/>
        <v>22025HàAn</v>
      </c>
      <c r="K2539" s="77" t="s">
        <v>6610</v>
      </c>
      <c r="L2539" s="77" t="s">
        <v>6611</v>
      </c>
    </row>
    <row r="2540" spans="10:12">
      <c r="J2540" s="77" t="str">
        <f t="shared" si="51"/>
        <v>22025ĐiềnCông</v>
      </c>
      <c r="K2540" s="77" t="s">
        <v>6612</v>
      </c>
      <c r="L2540" s="77" t="s">
        <v>6613</v>
      </c>
    </row>
    <row r="2541" spans="10:12">
      <c r="J2541" s="77" t="str">
        <f t="shared" si="51"/>
        <v>22025HiệpHòa</v>
      </c>
      <c r="K2541" s="77" t="s">
        <v>6614</v>
      </c>
      <c r="L2541" s="77" t="s">
        <v>6615</v>
      </c>
    </row>
    <row r="2542" spans="10:12">
      <c r="J2542" s="77" t="str">
        <f t="shared" si="51"/>
        <v>22025YênGiang</v>
      </c>
      <c r="K2542" s="77" t="s">
        <v>6616</v>
      </c>
      <c r="L2542" s="77" t="s">
        <v>6617</v>
      </c>
    </row>
    <row r="2543" spans="10:12">
      <c r="J2543" s="77" t="str">
        <f t="shared" si="51"/>
        <v>22025NamHòa</v>
      </c>
      <c r="K2543" s="77" t="s">
        <v>6618</v>
      </c>
      <c r="L2543" s="77" t="s">
        <v>4802</v>
      </c>
    </row>
    <row r="2544" spans="10:12">
      <c r="J2544" s="77" t="str">
        <f t="shared" si="51"/>
        <v>22025YênHải</v>
      </c>
      <c r="K2544" s="77" t="s">
        <v>6619</v>
      </c>
      <c r="L2544" s="77" t="s">
        <v>6620</v>
      </c>
    </row>
    <row r="2545" spans="10:12">
      <c r="J2545" s="77" t="str">
        <f t="shared" si="51"/>
        <v>22025CẩmLa</v>
      </c>
      <c r="K2545" s="77" t="s">
        <v>6621</v>
      </c>
      <c r="L2545" s="77" t="s">
        <v>6622</v>
      </c>
    </row>
    <row r="2546" spans="10:12">
      <c r="J2546" s="77" t="str">
        <f t="shared" si="51"/>
        <v>22025PhongCốc</v>
      </c>
      <c r="K2546" s="77" t="s">
        <v>6623</v>
      </c>
      <c r="L2546" s="77" t="s">
        <v>6624</v>
      </c>
    </row>
    <row r="2547" spans="10:12">
      <c r="J2547" s="77" t="str">
        <f t="shared" si="51"/>
        <v>22025PhongHải</v>
      </c>
      <c r="K2547" s="77" t="s">
        <v>6625</v>
      </c>
      <c r="L2547" s="77" t="s">
        <v>6626</v>
      </c>
    </row>
    <row r="2548" spans="10:12">
      <c r="J2548" s="77" t="str">
        <f t="shared" si="51"/>
        <v>22025LiênHòa</v>
      </c>
      <c r="K2548" s="77" t="s">
        <v>6627</v>
      </c>
      <c r="L2548" s="77" t="s">
        <v>6116</v>
      </c>
    </row>
    <row r="2549" spans="10:12">
      <c r="J2549" s="77" t="str">
        <f t="shared" si="51"/>
        <v>22025TiềnPhong</v>
      </c>
      <c r="K2549" s="77" t="s">
        <v>6628</v>
      </c>
      <c r="L2549" s="77" t="s">
        <v>2367</v>
      </c>
    </row>
    <row r="2550" spans="10:12">
      <c r="J2550" s="77" t="str">
        <f t="shared" si="51"/>
        <v>22025LiênVị</v>
      </c>
      <c r="K2550" s="77" t="s">
        <v>6629</v>
      </c>
      <c r="L2550" s="77" t="s">
        <v>6630</v>
      </c>
    </row>
    <row r="2551" spans="10:12">
      <c r="J2551" s="77" t="str">
        <f t="shared" si="51"/>
        <v>22027QuảngHà</v>
      </c>
      <c r="K2551" s="77" t="s">
        <v>6631</v>
      </c>
      <c r="L2551" s="77" t="s">
        <v>6632</v>
      </c>
    </row>
    <row r="2552" spans="10:12">
      <c r="J2552" s="77" t="str">
        <f t="shared" si="51"/>
        <v>22027QuảngĐức</v>
      </c>
      <c r="K2552" s="77" t="s">
        <v>6633</v>
      </c>
      <c r="L2552" s="77" t="s">
        <v>6634</v>
      </c>
    </row>
    <row r="2553" spans="10:12">
      <c r="J2553" s="77" t="str">
        <f t="shared" si="51"/>
        <v>22027CáiChiên</v>
      </c>
      <c r="K2553" s="77" t="s">
        <v>6635</v>
      </c>
      <c r="L2553" s="77" t="s">
        <v>6636</v>
      </c>
    </row>
    <row r="2554" spans="10:12">
      <c r="J2554" s="77" t="str">
        <f t="shared" si="51"/>
        <v>22027QuảngSơn</v>
      </c>
      <c r="K2554" s="77" t="s">
        <v>6637</v>
      </c>
      <c r="L2554" s="77" t="s">
        <v>6638</v>
      </c>
    </row>
    <row r="2555" spans="10:12">
      <c r="J2555" s="77" t="str">
        <f t="shared" si="51"/>
        <v>22027QuảngThành</v>
      </c>
      <c r="K2555" s="77" t="s">
        <v>6639</v>
      </c>
      <c r="L2555" s="77" t="s">
        <v>6640</v>
      </c>
    </row>
    <row r="2556" spans="10:12">
      <c r="J2556" s="77" t="str">
        <f t="shared" si="51"/>
        <v>22027QuảngThịnh</v>
      </c>
      <c r="K2556" s="77" t="s">
        <v>6641</v>
      </c>
      <c r="L2556" s="77" t="s">
        <v>6642</v>
      </c>
    </row>
    <row r="2557" spans="10:12">
      <c r="J2557" s="77" t="str">
        <f t="shared" si="51"/>
        <v>22027QuảngMinh</v>
      </c>
      <c r="K2557" s="77" t="s">
        <v>6643</v>
      </c>
      <c r="L2557" s="77" t="s">
        <v>6644</v>
      </c>
    </row>
    <row r="2558" spans="10:12">
      <c r="J2558" s="77" t="str">
        <f t="shared" si="51"/>
        <v>22027QuảngThắng</v>
      </c>
      <c r="K2558" s="77" t="s">
        <v>6645</v>
      </c>
      <c r="L2558" s="77" t="s">
        <v>6646</v>
      </c>
    </row>
    <row r="2559" spans="10:12">
      <c r="J2559" s="77" t="str">
        <f t="shared" si="51"/>
        <v>22027QuảngChính</v>
      </c>
      <c r="K2559" s="77" t="s">
        <v>6647</v>
      </c>
      <c r="L2559" s="77" t="s">
        <v>6648</v>
      </c>
    </row>
    <row r="2560" spans="10:12">
      <c r="J2560" s="77" t="str">
        <f t="shared" si="51"/>
        <v>22027QuảngTrung</v>
      </c>
      <c r="K2560" s="77" t="s">
        <v>6649</v>
      </c>
      <c r="L2560" s="77" t="s">
        <v>6650</v>
      </c>
    </row>
    <row r="2561" spans="10:12">
      <c r="J2561" s="77" t="str">
        <f t="shared" si="51"/>
        <v>22027QuảngLong</v>
      </c>
      <c r="K2561" s="77" t="s">
        <v>6651</v>
      </c>
      <c r="L2561" s="77" t="s">
        <v>6652</v>
      </c>
    </row>
    <row r="2562" spans="10:12">
      <c r="J2562" s="77" t="str">
        <f t="shared" ref="J2562:J2625" si="52">SUBSTITUTE(LEFT(K2562,5)&amp;MID(L2562,IF(ISERROR(SEARCH("Thị trấn",L2562)),IF(ISERROR(SEARCH("Phường",L2562)),4,8),10),100)," ","")</f>
        <v>22027QuảngĐiền</v>
      </c>
      <c r="K2562" s="77" t="s">
        <v>6653</v>
      </c>
      <c r="L2562" s="77" t="s">
        <v>6654</v>
      </c>
    </row>
    <row r="2563" spans="10:12">
      <c r="J2563" s="77" t="str">
        <f t="shared" si="52"/>
        <v>22027QuảngPhong</v>
      </c>
      <c r="K2563" s="77" t="s">
        <v>6655</v>
      </c>
      <c r="L2563" s="77" t="s">
        <v>6656</v>
      </c>
    </row>
    <row r="2564" spans="10:12">
      <c r="J2564" s="77" t="str">
        <f t="shared" si="52"/>
        <v>22027PhúHải</v>
      </c>
      <c r="K2564" s="77" t="s">
        <v>6657</v>
      </c>
      <c r="L2564" s="77" t="s">
        <v>6658</v>
      </c>
    </row>
    <row r="2565" spans="10:12">
      <c r="J2565" s="77" t="str">
        <f t="shared" si="52"/>
        <v>22027ĐườngHoa</v>
      </c>
      <c r="K2565" s="77" t="s">
        <v>6659</v>
      </c>
      <c r="L2565" s="77" t="s">
        <v>6660</v>
      </c>
    </row>
    <row r="2566" spans="10:12">
      <c r="J2566" s="77" t="str">
        <f t="shared" si="52"/>
        <v>22027TiếnTới</v>
      </c>
      <c r="K2566" s="77" t="s">
        <v>6661</v>
      </c>
      <c r="L2566" s="77" t="s">
        <v>6662</v>
      </c>
    </row>
    <row r="2567" spans="10:12">
      <c r="J2567" s="77" t="str">
        <f t="shared" si="52"/>
        <v>23001QuánToan</v>
      </c>
      <c r="K2567" s="77" t="s">
        <v>6663</v>
      </c>
      <c r="L2567" s="77" t="s">
        <v>6664</v>
      </c>
    </row>
    <row r="2568" spans="10:12">
      <c r="J2568" s="77" t="str">
        <f t="shared" si="52"/>
        <v>23001HùngVương</v>
      </c>
      <c r="K2568" s="77" t="s">
        <v>6665</v>
      </c>
      <c r="L2568" s="77" t="s">
        <v>6666</v>
      </c>
    </row>
    <row r="2569" spans="10:12">
      <c r="J2569" s="77" t="str">
        <f t="shared" si="52"/>
        <v>23001SởDầu</v>
      </c>
      <c r="K2569" s="77" t="s">
        <v>6667</v>
      </c>
      <c r="L2569" s="77" t="s">
        <v>6668</v>
      </c>
    </row>
    <row r="2570" spans="10:12">
      <c r="J2570" s="77" t="str">
        <f t="shared" si="52"/>
        <v>23001ThượngLý</v>
      </c>
      <c r="K2570" s="77" t="s">
        <v>6669</v>
      </c>
      <c r="L2570" s="77" t="s">
        <v>6670</v>
      </c>
    </row>
    <row r="2571" spans="10:12">
      <c r="J2571" s="77" t="str">
        <f t="shared" si="52"/>
        <v>23001TrạiChuối</v>
      </c>
      <c r="K2571" s="77" t="s">
        <v>6671</v>
      </c>
      <c r="L2571" s="77" t="s">
        <v>6672</v>
      </c>
    </row>
    <row r="2572" spans="10:12">
      <c r="J2572" s="77" t="str">
        <f t="shared" si="52"/>
        <v>23001HạLý</v>
      </c>
      <c r="K2572" s="77" t="s">
        <v>6673</v>
      </c>
      <c r="L2572" s="77" t="s">
        <v>6674</v>
      </c>
    </row>
    <row r="2573" spans="10:12">
      <c r="J2573" s="77" t="str">
        <f t="shared" si="52"/>
        <v>23001MinhKhai</v>
      </c>
      <c r="K2573" s="77" t="s">
        <v>6675</v>
      </c>
      <c r="L2573" s="77" t="s">
        <v>605</v>
      </c>
    </row>
    <row r="2574" spans="10:12">
      <c r="J2574" s="77" t="str">
        <f t="shared" si="52"/>
        <v>23001QuangTrung</v>
      </c>
      <c r="K2574" s="77" t="s">
        <v>6676</v>
      </c>
      <c r="L2574" s="77" t="s">
        <v>665</v>
      </c>
    </row>
    <row r="2575" spans="10:12">
      <c r="J2575" s="77" t="str">
        <f t="shared" si="52"/>
        <v>23001HoàngVănThụ</v>
      </c>
      <c r="K2575" s="77" t="s">
        <v>6677</v>
      </c>
      <c r="L2575" s="77" t="s">
        <v>1338</v>
      </c>
    </row>
    <row r="2576" spans="10:12">
      <c r="J2576" s="77" t="str">
        <f t="shared" si="52"/>
        <v>23001PhanBộiChâu</v>
      </c>
      <c r="K2576" s="77" t="s">
        <v>6678</v>
      </c>
      <c r="L2576" s="77" t="s">
        <v>6679</v>
      </c>
    </row>
    <row r="2577" spans="10:12">
      <c r="J2577" s="77" t="str">
        <f t="shared" si="52"/>
        <v>23001PhạmHồngThái</v>
      </c>
      <c r="K2577" s="77" t="s">
        <v>6680</v>
      </c>
      <c r="L2577" s="77" t="s">
        <v>6681</v>
      </c>
    </row>
    <row r="2578" spans="10:12">
      <c r="J2578" s="77" t="str">
        <f t="shared" si="52"/>
        <v>23003MáyTơ</v>
      </c>
      <c r="K2578" s="77" t="s">
        <v>6682</v>
      </c>
      <c r="L2578" s="77" t="s">
        <v>6683</v>
      </c>
    </row>
    <row r="2579" spans="10:12">
      <c r="J2579" s="77" t="str">
        <f t="shared" si="52"/>
        <v>23003MáyChai</v>
      </c>
      <c r="K2579" s="77" t="s">
        <v>6684</v>
      </c>
      <c r="L2579" s="77" t="s">
        <v>6685</v>
      </c>
    </row>
    <row r="2580" spans="10:12">
      <c r="J2580" s="77" t="str">
        <f t="shared" si="52"/>
        <v>23003VạnMỹ</v>
      </c>
      <c r="K2580" s="77" t="s">
        <v>6686</v>
      </c>
      <c r="L2580" s="77" t="s">
        <v>6687</v>
      </c>
    </row>
    <row r="2581" spans="10:12">
      <c r="J2581" s="77" t="str">
        <f t="shared" si="52"/>
        <v>23003LạcViên</v>
      </c>
      <c r="K2581" s="77" t="s">
        <v>6688</v>
      </c>
      <c r="L2581" s="77" t="s">
        <v>6689</v>
      </c>
    </row>
    <row r="2582" spans="10:12">
      <c r="J2582" s="77" t="str">
        <f t="shared" si="52"/>
        <v>23003CầuTre</v>
      </c>
      <c r="K2582" s="77" t="s">
        <v>6690</v>
      </c>
      <c r="L2582" s="77" t="s">
        <v>6691</v>
      </c>
    </row>
    <row r="2583" spans="10:12">
      <c r="J2583" s="77" t="str">
        <f t="shared" si="52"/>
        <v>23003LươngKhánhThiện</v>
      </c>
      <c r="K2583" s="77" t="s">
        <v>6692</v>
      </c>
      <c r="L2583" s="77" t="s">
        <v>6693</v>
      </c>
    </row>
    <row r="2584" spans="10:12">
      <c r="J2584" s="77" t="str">
        <f t="shared" si="52"/>
        <v>23003GiaViên</v>
      </c>
      <c r="K2584" s="77" t="s">
        <v>6694</v>
      </c>
      <c r="L2584" s="77" t="s">
        <v>6695</v>
      </c>
    </row>
    <row r="2585" spans="10:12">
      <c r="J2585" s="77" t="str">
        <f t="shared" si="52"/>
        <v>23003CầuĐất</v>
      </c>
      <c r="K2585" s="77" t="s">
        <v>6696</v>
      </c>
      <c r="L2585" s="77" t="s">
        <v>6697</v>
      </c>
    </row>
    <row r="2586" spans="10:12">
      <c r="J2586" s="77" t="str">
        <f t="shared" si="52"/>
        <v>23003LêLợi</v>
      </c>
      <c r="K2586" s="77" t="s">
        <v>6698</v>
      </c>
      <c r="L2586" s="77" t="s">
        <v>1505</v>
      </c>
    </row>
    <row r="2587" spans="10:12">
      <c r="J2587" s="77" t="str">
        <f t="shared" si="52"/>
        <v>23003LạchTray</v>
      </c>
      <c r="K2587" s="77" t="s">
        <v>6699</v>
      </c>
      <c r="L2587" s="77" t="s">
        <v>6700</v>
      </c>
    </row>
    <row r="2588" spans="10:12">
      <c r="J2588" s="77" t="str">
        <f t="shared" si="52"/>
        <v>23003ĐằngGiang</v>
      </c>
      <c r="K2588" s="77" t="s">
        <v>6701</v>
      </c>
      <c r="L2588" s="77" t="s">
        <v>6702</v>
      </c>
    </row>
    <row r="2589" spans="10:12">
      <c r="J2589" s="77" t="str">
        <f t="shared" si="52"/>
        <v>23003ĐôngKhê</v>
      </c>
      <c r="K2589" s="77" t="s">
        <v>6703</v>
      </c>
      <c r="L2589" s="77" t="s">
        <v>6704</v>
      </c>
    </row>
    <row r="2590" spans="10:12">
      <c r="J2590" s="77" t="str">
        <f t="shared" si="52"/>
        <v>23003ĐổngQuốcBình</v>
      </c>
      <c r="K2590" s="77" t="s">
        <v>6705</v>
      </c>
      <c r="L2590" s="77" t="s">
        <v>6706</v>
      </c>
    </row>
    <row r="2591" spans="10:12">
      <c r="J2591" s="77" t="str">
        <f t="shared" si="52"/>
        <v>23005CátDài</v>
      </c>
      <c r="K2591" s="77" t="s">
        <v>6707</v>
      </c>
      <c r="L2591" s="77" t="s">
        <v>6708</v>
      </c>
    </row>
    <row r="2592" spans="10:12">
      <c r="J2592" s="77" t="str">
        <f t="shared" si="52"/>
        <v>23005AnBiên</v>
      </c>
      <c r="K2592" s="77" t="s">
        <v>6709</v>
      </c>
      <c r="L2592" s="77" t="s">
        <v>6710</v>
      </c>
    </row>
    <row r="2593" spans="10:12">
      <c r="J2593" s="77" t="str">
        <f t="shared" si="52"/>
        <v>23005NghĩaXá</v>
      </c>
      <c r="K2593" s="77" t="s">
        <v>6711</v>
      </c>
      <c r="L2593" s="77" t="s">
        <v>6712</v>
      </c>
    </row>
    <row r="2594" spans="10:12">
      <c r="J2594" s="77" t="str">
        <f t="shared" si="52"/>
        <v>23005LamSơn</v>
      </c>
      <c r="K2594" s="77" t="s">
        <v>6713</v>
      </c>
      <c r="L2594" s="77" t="s">
        <v>6714</v>
      </c>
    </row>
    <row r="2595" spans="10:12">
      <c r="J2595" s="77" t="str">
        <f t="shared" si="52"/>
        <v>23005AnDương</v>
      </c>
      <c r="K2595" s="77" t="s">
        <v>6715</v>
      </c>
      <c r="L2595" s="77" t="s">
        <v>6716</v>
      </c>
    </row>
    <row r="2596" spans="10:12">
      <c r="J2596" s="77" t="str">
        <f t="shared" si="52"/>
        <v>23005TrầnNguyênHãn</v>
      </c>
      <c r="K2596" s="77" t="s">
        <v>6717</v>
      </c>
      <c r="L2596" s="77" t="s">
        <v>6718</v>
      </c>
    </row>
    <row r="2597" spans="10:12">
      <c r="J2597" s="77" t="str">
        <f t="shared" si="52"/>
        <v>23005HồNam</v>
      </c>
      <c r="K2597" s="77" t="s">
        <v>6719</v>
      </c>
      <c r="L2597" s="77" t="s">
        <v>6720</v>
      </c>
    </row>
    <row r="2598" spans="10:12">
      <c r="J2598" s="77" t="str">
        <f t="shared" si="52"/>
        <v>23005TrạiCau</v>
      </c>
      <c r="K2598" s="77" t="s">
        <v>6721</v>
      </c>
      <c r="L2598" s="77" t="s">
        <v>6722</v>
      </c>
    </row>
    <row r="2599" spans="10:12">
      <c r="J2599" s="77" t="str">
        <f t="shared" si="52"/>
        <v>23005DưHàng</v>
      </c>
      <c r="K2599" s="77" t="s">
        <v>6723</v>
      </c>
      <c r="L2599" s="77" t="s">
        <v>6724</v>
      </c>
    </row>
    <row r="2600" spans="10:12">
      <c r="J2600" s="77" t="str">
        <f t="shared" si="52"/>
        <v>23005HàngKênh</v>
      </c>
      <c r="K2600" s="77" t="s">
        <v>6725</v>
      </c>
      <c r="L2600" s="77" t="s">
        <v>6726</v>
      </c>
    </row>
    <row r="2601" spans="10:12">
      <c r="J2601" s="77" t="str">
        <f t="shared" si="52"/>
        <v>23005ĐôngHải</v>
      </c>
      <c r="K2601" s="77" t="s">
        <v>6727</v>
      </c>
      <c r="L2601" s="77" t="s">
        <v>6728</v>
      </c>
    </row>
    <row r="2602" spans="10:12">
      <c r="J2602" s="77" t="str">
        <f t="shared" si="52"/>
        <v>23005NiệmNghĩa</v>
      </c>
      <c r="K2602" s="77" t="s">
        <v>6729</v>
      </c>
      <c r="L2602" s="77" t="s">
        <v>6730</v>
      </c>
    </row>
    <row r="2603" spans="10:12">
      <c r="J2603" s="77" t="str">
        <f t="shared" si="52"/>
        <v>23005DưHàngKênh</v>
      </c>
      <c r="K2603" s="77" t="s">
        <v>6731</v>
      </c>
      <c r="L2603" s="77" t="s">
        <v>6732</v>
      </c>
    </row>
    <row r="2604" spans="10:12">
      <c r="J2604" s="77" t="str">
        <f t="shared" si="52"/>
        <v>23005VĩnhNiệm</v>
      </c>
      <c r="K2604" s="77" t="s">
        <v>6733</v>
      </c>
      <c r="L2604" s="77" t="s">
        <v>6734</v>
      </c>
    </row>
    <row r="2605" spans="10:12">
      <c r="J2605" s="77" t="str">
        <f t="shared" si="52"/>
        <v>23007QuánTrữ</v>
      </c>
      <c r="K2605" s="77" t="s">
        <v>6735</v>
      </c>
      <c r="L2605" s="77" t="s">
        <v>6736</v>
      </c>
    </row>
    <row r="2606" spans="10:12">
      <c r="J2606" s="77" t="str">
        <f t="shared" si="52"/>
        <v>23007ĐồngHòa</v>
      </c>
      <c r="K2606" s="77" t="s">
        <v>6737</v>
      </c>
      <c r="L2606" s="77" t="s">
        <v>6738</v>
      </c>
    </row>
    <row r="2607" spans="10:12">
      <c r="J2607" s="77" t="str">
        <f t="shared" si="52"/>
        <v>23007BắcSơn</v>
      </c>
      <c r="K2607" s="77" t="s">
        <v>6739</v>
      </c>
      <c r="L2607" s="77" t="s">
        <v>6403</v>
      </c>
    </row>
    <row r="2608" spans="10:12">
      <c r="J2608" s="77" t="str">
        <f t="shared" si="52"/>
        <v>23007NamSơn</v>
      </c>
      <c r="K2608" s="77" t="s">
        <v>6740</v>
      </c>
      <c r="L2608" s="77" t="s">
        <v>6741</v>
      </c>
    </row>
    <row r="2609" spans="10:12">
      <c r="J2609" s="77" t="str">
        <f t="shared" si="52"/>
        <v>23007NgọcSơn</v>
      </c>
      <c r="K2609" s="77" t="s">
        <v>6742</v>
      </c>
      <c r="L2609" s="77" t="s">
        <v>6743</v>
      </c>
    </row>
    <row r="2610" spans="10:12">
      <c r="J2610" s="77" t="str">
        <f t="shared" si="52"/>
        <v>23007TrầnThànhNgọ</v>
      </c>
      <c r="K2610" s="77" t="s">
        <v>6744</v>
      </c>
      <c r="L2610" s="77" t="s">
        <v>6745</v>
      </c>
    </row>
    <row r="2611" spans="10:12">
      <c r="J2611" s="77" t="str">
        <f t="shared" si="52"/>
        <v>23007VănĐẩu</v>
      </c>
      <c r="K2611" s="77" t="s">
        <v>6746</v>
      </c>
      <c r="L2611" s="77" t="s">
        <v>6747</v>
      </c>
    </row>
    <row r="2612" spans="10:12">
      <c r="J2612" s="77" t="str">
        <f t="shared" si="52"/>
        <v>23007PhùLiễn</v>
      </c>
      <c r="K2612" s="77" t="s">
        <v>6748</v>
      </c>
      <c r="L2612" s="77" t="s">
        <v>6749</v>
      </c>
    </row>
    <row r="2613" spans="10:12">
      <c r="J2613" s="77" t="str">
        <f t="shared" si="52"/>
        <v>23007TràngMinh</v>
      </c>
      <c r="K2613" s="77" t="s">
        <v>6750</v>
      </c>
      <c r="L2613" s="77" t="s">
        <v>6751</v>
      </c>
    </row>
    <row r="2614" spans="10:12">
      <c r="J2614" s="77" t="str">
        <f t="shared" si="52"/>
        <v>23009NgọcXuyên</v>
      </c>
      <c r="K2614" s="77" t="s">
        <v>6752</v>
      </c>
      <c r="L2614" s="77" t="s">
        <v>6753</v>
      </c>
    </row>
    <row r="2615" spans="10:12">
      <c r="J2615" s="77" t="str">
        <f t="shared" si="52"/>
        <v>23009NgọcHải</v>
      </c>
      <c r="K2615" s="77" t="s">
        <v>6754</v>
      </c>
      <c r="L2615" s="77" t="s">
        <v>6755</v>
      </c>
    </row>
    <row r="2616" spans="10:12">
      <c r="J2616" s="77" t="str">
        <f t="shared" si="52"/>
        <v>23009VạnHương</v>
      </c>
      <c r="K2616" s="77" t="s">
        <v>6756</v>
      </c>
      <c r="L2616" s="77" t="s">
        <v>6757</v>
      </c>
    </row>
    <row r="2617" spans="10:12">
      <c r="J2617" s="77" t="str">
        <f t="shared" si="52"/>
        <v>23009VạnSơn</v>
      </c>
      <c r="K2617" s="77" t="s">
        <v>6758</v>
      </c>
      <c r="L2617" s="77" t="s">
        <v>6759</v>
      </c>
    </row>
    <row r="2618" spans="10:12">
      <c r="J2618" s="77" t="str">
        <f t="shared" si="52"/>
        <v>23009BàngLa</v>
      </c>
      <c r="K2618" s="77" t="s">
        <v>6760</v>
      </c>
      <c r="L2618" s="77" t="s">
        <v>6761</v>
      </c>
    </row>
    <row r="2619" spans="10:12">
      <c r="J2619" s="77" t="str">
        <f t="shared" si="52"/>
        <v>23011NúiĐèo</v>
      </c>
      <c r="K2619" s="77" t="s">
        <v>6762</v>
      </c>
      <c r="L2619" s="77" t="s">
        <v>6763</v>
      </c>
    </row>
    <row r="2620" spans="10:12">
      <c r="J2620" s="77" t="str">
        <f t="shared" si="52"/>
        <v>23011MinhĐức</v>
      </c>
      <c r="K2620" s="77" t="s">
        <v>6764</v>
      </c>
      <c r="L2620" s="77" t="s">
        <v>6765</v>
      </c>
    </row>
    <row r="2621" spans="10:12">
      <c r="J2621" s="77" t="str">
        <f t="shared" si="52"/>
        <v>23011LạiXuân</v>
      </c>
      <c r="K2621" s="77" t="s">
        <v>6766</v>
      </c>
      <c r="L2621" s="77" t="s">
        <v>6767</v>
      </c>
    </row>
    <row r="2622" spans="10:12">
      <c r="J2622" s="77" t="str">
        <f t="shared" si="52"/>
        <v>23011AnSơn</v>
      </c>
      <c r="K2622" s="77" t="s">
        <v>6768</v>
      </c>
      <c r="L2622" s="77" t="s">
        <v>6769</v>
      </c>
    </row>
    <row r="2623" spans="10:12">
      <c r="J2623" s="77" t="str">
        <f t="shared" si="52"/>
        <v>23011KỳSơn</v>
      </c>
      <c r="K2623" s="77" t="s">
        <v>6770</v>
      </c>
      <c r="L2623" s="77" t="s">
        <v>6771</v>
      </c>
    </row>
    <row r="2624" spans="10:12">
      <c r="J2624" s="77" t="str">
        <f t="shared" si="52"/>
        <v>23011LiênKhê</v>
      </c>
      <c r="K2624" s="77" t="s">
        <v>6772</v>
      </c>
      <c r="L2624" s="77" t="s">
        <v>6773</v>
      </c>
    </row>
    <row r="2625" spans="10:12">
      <c r="J2625" s="77" t="str">
        <f t="shared" si="52"/>
        <v>23011LưuKiếm</v>
      </c>
      <c r="K2625" s="77" t="s">
        <v>6774</v>
      </c>
      <c r="L2625" s="77" t="s">
        <v>6775</v>
      </c>
    </row>
    <row r="2626" spans="10:12">
      <c r="J2626" s="77" t="str">
        <f t="shared" ref="J2626:J2689" si="53">SUBSTITUTE(LEFT(K2626,5)&amp;MID(L2626,IF(ISERROR(SEARCH("Thị trấn",L2626)),IF(ISERROR(SEARCH("Phường",L2626)),4,8),10),100)," ","")</f>
        <v>23011GiaMinh</v>
      </c>
      <c r="K2626" s="77" t="s">
        <v>6776</v>
      </c>
      <c r="L2626" s="77" t="s">
        <v>6777</v>
      </c>
    </row>
    <row r="2627" spans="10:12">
      <c r="J2627" s="77" t="str">
        <f t="shared" si="53"/>
        <v>23011GiaĐức</v>
      </c>
      <c r="K2627" s="77" t="s">
        <v>6778</v>
      </c>
      <c r="L2627" s="77" t="s">
        <v>6779</v>
      </c>
    </row>
    <row r="2628" spans="10:12">
      <c r="J2628" s="77" t="str">
        <f t="shared" si="53"/>
        <v>23011MinhTân</v>
      </c>
      <c r="K2628" s="77" t="s">
        <v>6780</v>
      </c>
      <c r="L2628" s="77" t="s">
        <v>2745</v>
      </c>
    </row>
    <row r="2629" spans="10:12">
      <c r="J2629" s="77" t="str">
        <f t="shared" si="53"/>
        <v>23011PhùNinh</v>
      </c>
      <c r="K2629" s="77" t="s">
        <v>6781</v>
      </c>
      <c r="L2629" s="77" t="s">
        <v>6782</v>
      </c>
    </row>
    <row r="2630" spans="10:12">
      <c r="J2630" s="77" t="str">
        <f t="shared" si="53"/>
        <v>23011QuảngThanh</v>
      </c>
      <c r="K2630" s="77" t="s">
        <v>6783</v>
      </c>
      <c r="L2630" s="77" t="s">
        <v>6784</v>
      </c>
    </row>
    <row r="2631" spans="10:12">
      <c r="J2631" s="77" t="str">
        <f t="shared" si="53"/>
        <v>23011ChínhMỹ</v>
      </c>
      <c r="K2631" s="77" t="s">
        <v>6785</v>
      </c>
      <c r="L2631" s="77" t="s">
        <v>6786</v>
      </c>
    </row>
    <row r="2632" spans="10:12">
      <c r="J2632" s="77" t="str">
        <f t="shared" si="53"/>
        <v>23011KênhGiang</v>
      </c>
      <c r="K2632" s="77" t="s">
        <v>6787</v>
      </c>
      <c r="L2632" s="77" t="s">
        <v>6788</v>
      </c>
    </row>
    <row r="2633" spans="10:12">
      <c r="J2633" s="77" t="str">
        <f t="shared" si="53"/>
        <v>23011HợpThành</v>
      </c>
      <c r="K2633" s="77" t="s">
        <v>6789</v>
      </c>
      <c r="L2633" s="77" t="s">
        <v>3199</v>
      </c>
    </row>
    <row r="2634" spans="10:12">
      <c r="J2634" s="77" t="str">
        <f t="shared" si="53"/>
        <v>23011CaoNhân</v>
      </c>
      <c r="K2634" s="77" t="s">
        <v>6790</v>
      </c>
      <c r="L2634" s="77" t="s">
        <v>6791</v>
      </c>
    </row>
    <row r="2635" spans="10:12">
      <c r="J2635" s="77" t="str">
        <f t="shared" si="53"/>
        <v>23011MỹĐồng</v>
      </c>
      <c r="K2635" s="77" t="s">
        <v>6792</v>
      </c>
      <c r="L2635" s="77" t="s">
        <v>6793</v>
      </c>
    </row>
    <row r="2636" spans="10:12">
      <c r="J2636" s="77" t="str">
        <f t="shared" si="53"/>
        <v>23011ĐôngSơn</v>
      </c>
      <c r="K2636" s="77" t="s">
        <v>6794</v>
      </c>
      <c r="L2636" s="77" t="s">
        <v>2107</v>
      </c>
    </row>
    <row r="2637" spans="10:12">
      <c r="J2637" s="77" t="str">
        <f t="shared" si="53"/>
        <v>23011HòaBình</v>
      </c>
      <c r="K2637" s="77" t="s">
        <v>6795</v>
      </c>
      <c r="L2637" s="77" t="s">
        <v>2331</v>
      </c>
    </row>
    <row r="2638" spans="10:12">
      <c r="J2638" s="77" t="str">
        <f t="shared" si="53"/>
        <v>23011TrungHà</v>
      </c>
      <c r="K2638" s="77" t="s">
        <v>6796</v>
      </c>
      <c r="L2638" s="77" t="s">
        <v>2947</v>
      </c>
    </row>
    <row r="2639" spans="10:12">
      <c r="J2639" s="77" t="str">
        <f t="shared" si="53"/>
        <v>23011AnLư</v>
      </c>
      <c r="K2639" s="77" t="s">
        <v>6797</v>
      </c>
      <c r="L2639" s="77" t="s">
        <v>6798</v>
      </c>
    </row>
    <row r="2640" spans="10:12">
      <c r="J2640" s="77" t="str">
        <f t="shared" si="53"/>
        <v>23011ThủyTriều</v>
      </c>
      <c r="K2640" s="77" t="s">
        <v>6799</v>
      </c>
      <c r="L2640" s="77" t="s">
        <v>6800</v>
      </c>
    </row>
    <row r="2641" spans="10:12">
      <c r="J2641" s="77" t="str">
        <f t="shared" si="53"/>
        <v>23011NgũLão</v>
      </c>
      <c r="K2641" s="77" t="s">
        <v>6801</v>
      </c>
      <c r="L2641" s="77" t="s">
        <v>3825</v>
      </c>
    </row>
    <row r="2642" spans="10:12">
      <c r="J2642" s="77" t="str">
        <f t="shared" si="53"/>
        <v>23011PhụcLễ</v>
      </c>
      <c r="K2642" s="77" t="s">
        <v>6802</v>
      </c>
      <c r="L2642" s="77" t="s">
        <v>6803</v>
      </c>
    </row>
    <row r="2643" spans="10:12">
      <c r="J2643" s="77" t="str">
        <f t="shared" si="53"/>
        <v>23011TamHưng</v>
      </c>
      <c r="K2643" s="77" t="s">
        <v>6804</v>
      </c>
      <c r="L2643" s="77" t="s">
        <v>2255</v>
      </c>
    </row>
    <row r="2644" spans="10:12">
      <c r="J2644" s="77" t="str">
        <f t="shared" si="53"/>
        <v>23011PhảLễ</v>
      </c>
      <c r="K2644" s="77" t="s">
        <v>6805</v>
      </c>
      <c r="L2644" s="77" t="s">
        <v>6806</v>
      </c>
    </row>
    <row r="2645" spans="10:12">
      <c r="J2645" s="77" t="str">
        <f t="shared" si="53"/>
        <v>23011LậpLễ</v>
      </c>
      <c r="K2645" s="77" t="s">
        <v>6807</v>
      </c>
      <c r="L2645" s="77" t="s">
        <v>6808</v>
      </c>
    </row>
    <row r="2646" spans="10:12">
      <c r="J2646" s="77" t="str">
        <f t="shared" si="53"/>
        <v>23011KiềnBái</v>
      </c>
      <c r="K2646" s="77" t="s">
        <v>6809</v>
      </c>
      <c r="L2646" s="77" t="s">
        <v>6810</v>
      </c>
    </row>
    <row r="2647" spans="10:12">
      <c r="J2647" s="77" t="str">
        <f t="shared" si="53"/>
        <v>23011ThiênHương</v>
      </c>
      <c r="K2647" s="77" t="s">
        <v>6811</v>
      </c>
      <c r="L2647" s="77" t="s">
        <v>6812</v>
      </c>
    </row>
    <row r="2648" spans="10:12">
      <c r="J2648" s="77" t="str">
        <f t="shared" si="53"/>
        <v>23011ThủySơn</v>
      </c>
      <c r="K2648" s="77" t="s">
        <v>6813</v>
      </c>
      <c r="L2648" s="77" t="s">
        <v>6814</v>
      </c>
    </row>
    <row r="2649" spans="10:12">
      <c r="J2649" s="77" t="str">
        <f t="shared" si="53"/>
        <v>23011ThủyĐường</v>
      </c>
      <c r="K2649" s="77" t="s">
        <v>6815</v>
      </c>
      <c r="L2649" s="77" t="s">
        <v>6816</v>
      </c>
    </row>
    <row r="2650" spans="10:12">
      <c r="J2650" s="77" t="str">
        <f t="shared" si="53"/>
        <v>23011HoàngĐộng</v>
      </c>
      <c r="K2650" s="77" t="s">
        <v>6817</v>
      </c>
      <c r="L2650" s="77" t="s">
        <v>6818</v>
      </c>
    </row>
    <row r="2651" spans="10:12">
      <c r="J2651" s="77" t="str">
        <f t="shared" si="53"/>
        <v>23011LâmĐộng</v>
      </c>
      <c r="K2651" s="77" t="s">
        <v>6819</v>
      </c>
      <c r="L2651" s="77" t="s">
        <v>6820</v>
      </c>
    </row>
    <row r="2652" spans="10:12">
      <c r="J2652" s="77" t="str">
        <f t="shared" si="53"/>
        <v>23011HoaĐộng</v>
      </c>
      <c r="K2652" s="77" t="s">
        <v>6821</v>
      </c>
      <c r="L2652" s="77" t="s">
        <v>6822</v>
      </c>
    </row>
    <row r="2653" spans="10:12">
      <c r="J2653" s="77" t="str">
        <f t="shared" si="53"/>
        <v>23011TânDương</v>
      </c>
      <c r="K2653" s="77" t="s">
        <v>6823</v>
      </c>
      <c r="L2653" s="77" t="s">
        <v>4685</v>
      </c>
    </row>
    <row r="2654" spans="10:12">
      <c r="J2654" s="77" t="str">
        <f t="shared" si="53"/>
        <v>23011DươngQuan</v>
      </c>
      <c r="K2654" s="77" t="s">
        <v>6824</v>
      </c>
      <c r="L2654" s="77" t="s">
        <v>6825</v>
      </c>
    </row>
    <row r="2655" spans="10:12">
      <c r="J2655" s="77" t="str">
        <f t="shared" si="53"/>
        <v>23013ĐôngHải</v>
      </c>
      <c r="K2655" s="77" t="s">
        <v>6826</v>
      </c>
      <c r="L2655" s="77" t="s">
        <v>6728</v>
      </c>
    </row>
    <row r="2656" spans="10:12">
      <c r="J2656" s="77" t="str">
        <f t="shared" si="53"/>
        <v>23013ĐằngLâm</v>
      </c>
      <c r="K2656" s="77" t="s">
        <v>6827</v>
      </c>
      <c r="L2656" s="77" t="s">
        <v>6828</v>
      </c>
    </row>
    <row r="2657" spans="10:12">
      <c r="J2657" s="77" t="str">
        <f t="shared" si="53"/>
        <v>23013ĐằngHải</v>
      </c>
      <c r="K2657" s="77" t="s">
        <v>6829</v>
      </c>
      <c r="L2657" s="77" t="s">
        <v>6830</v>
      </c>
    </row>
    <row r="2658" spans="10:12">
      <c r="J2658" s="77" t="str">
        <f t="shared" si="53"/>
        <v>23013NamHải</v>
      </c>
      <c r="K2658" s="77" t="s">
        <v>6831</v>
      </c>
      <c r="L2658" s="77" t="s">
        <v>6832</v>
      </c>
    </row>
    <row r="2659" spans="10:12">
      <c r="J2659" s="77" t="str">
        <f t="shared" si="53"/>
        <v>23013TràngCát</v>
      </c>
      <c r="K2659" s="77" t="s">
        <v>6833</v>
      </c>
      <c r="L2659" s="77" t="s">
        <v>6834</v>
      </c>
    </row>
    <row r="2660" spans="10:12">
      <c r="J2660" s="77" t="str">
        <f t="shared" si="53"/>
        <v>23013CátBi</v>
      </c>
      <c r="K2660" s="77" t="s">
        <v>6835</v>
      </c>
      <c r="L2660" s="77" t="s">
        <v>6836</v>
      </c>
    </row>
    <row r="2661" spans="10:12">
      <c r="J2661" s="77" t="str">
        <f t="shared" si="53"/>
        <v>23015AnLão</v>
      </c>
      <c r="K2661" s="77" t="s">
        <v>6837</v>
      </c>
      <c r="L2661" s="77" t="s">
        <v>6838</v>
      </c>
    </row>
    <row r="2662" spans="10:12">
      <c r="J2662" s="77" t="str">
        <f t="shared" si="53"/>
        <v>23015BátTrang</v>
      </c>
      <c r="K2662" s="77" t="s">
        <v>6839</v>
      </c>
      <c r="L2662" s="77" t="s">
        <v>6840</v>
      </c>
    </row>
    <row r="2663" spans="10:12">
      <c r="J2663" s="77" t="str">
        <f t="shared" si="53"/>
        <v>23015TrườngThọ</v>
      </c>
      <c r="K2663" s="77" t="s">
        <v>6841</v>
      </c>
      <c r="L2663" s="77" t="s">
        <v>6842</v>
      </c>
    </row>
    <row r="2664" spans="10:12">
      <c r="J2664" s="77" t="str">
        <f t="shared" si="53"/>
        <v>23015TrườngThành</v>
      </c>
      <c r="K2664" s="77" t="s">
        <v>6843</v>
      </c>
      <c r="L2664" s="77" t="s">
        <v>6844</v>
      </c>
    </row>
    <row r="2665" spans="10:12">
      <c r="J2665" s="77" t="str">
        <f t="shared" si="53"/>
        <v>23015AnTiến</v>
      </c>
      <c r="K2665" s="77" t="s">
        <v>6845</v>
      </c>
      <c r="L2665" s="77" t="s">
        <v>2504</v>
      </c>
    </row>
    <row r="2666" spans="10:12">
      <c r="J2666" s="77" t="str">
        <f t="shared" si="53"/>
        <v>23015QuangHưng</v>
      </c>
      <c r="K2666" s="77" t="s">
        <v>6846</v>
      </c>
      <c r="L2666" s="77" t="s">
        <v>6847</v>
      </c>
    </row>
    <row r="2667" spans="10:12">
      <c r="J2667" s="77" t="str">
        <f t="shared" si="53"/>
        <v>23015QuangTrung</v>
      </c>
      <c r="K2667" s="77" t="s">
        <v>6848</v>
      </c>
      <c r="L2667" s="77" t="s">
        <v>2676</v>
      </c>
    </row>
    <row r="2668" spans="10:12">
      <c r="J2668" s="77" t="str">
        <f t="shared" si="53"/>
        <v>23015QuốcTuấn</v>
      </c>
      <c r="K2668" s="77" t="s">
        <v>6849</v>
      </c>
      <c r="L2668" s="77" t="s">
        <v>6850</v>
      </c>
    </row>
    <row r="2669" spans="10:12">
      <c r="J2669" s="77" t="str">
        <f t="shared" si="53"/>
        <v>23015AnThắng</v>
      </c>
      <c r="K2669" s="77" t="s">
        <v>6851</v>
      </c>
      <c r="L2669" s="77" t="s">
        <v>4592</v>
      </c>
    </row>
    <row r="2670" spans="10:12">
      <c r="J2670" s="77" t="str">
        <f t="shared" si="53"/>
        <v>23015TrườngSơn</v>
      </c>
      <c r="K2670" s="77" t="s">
        <v>6852</v>
      </c>
      <c r="L2670" s="77" t="s">
        <v>6853</v>
      </c>
    </row>
    <row r="2671" spans="10:12">
      <c r="J2671" s="77" t="str">
        <f t="shared" si="53"/>
        <v>23015TânDân</v>
      </c>
      <c r="K2671" s="77" t="s">
        <v>6854</v>
      </c>
      <c r="L2671" s="77" t="s">
        <v>842</v>
      </c>
    </row>
    <row r="2672" spans="10:12">
      <c r="J2672" s="77" t="str">
        <f t="shared" si="53"/>
        <v>23015TháiSơn</v>
      </c>
      <c r="K2672" s="77" t="s">
        <v>6855</v>
      </c>
      <c r="L2672" s="77" t="s">
        <v>3083</v>
      </c>
    </row>
    <row r="2673" spans="10:12">
      <c r="J2673" s="77" t="str">
        <f t="shared" si="53"/>
        <v>23015TânViên</v>
      </c>
      <c r="K2673" s="77" t="s">
        <v>6856</v>
      </c>
      <c r="L2673" s="77" t="s">
        <v>6857</v>
      </c>
    </row>
    <row r="2674" spans="10:12">
      <c r="J2674" s="77" t="str">
        <f t="shared" si="53"/>
        <v>23015MỹĐức</v>
      </c>
      <c r="K2674" s="77" t="s">
        <v>6858</v>
      </c>
      <c r="L2674" s="77" t="s">
        <v>6859</v>
      </c>
    </row>
    <row r="2675" spans="10:12">
      <c r="J2675" s="77" t="str">
        <f t="shared" si="53"/>
        <v>23015ChiếnThắng</v>
      </c>
      <c r="K2675" s="77" t="s">
        <v>6860</v>
      </c>
      <c r="L2675" s="77" t="s">
        <v>4100</v>
      </c>
    </row>
    <row r="2676" spans="10:12">
      <c r="J2676" s="77" t="str">
        <f t="shared" si="53"/>
        <v>23015AnThọ</v>
      </c>
      <c r="K2676" s="77" t="s">
        <v>6861</v>
      </c>
      <c r="L2676" s="77" t="s">
        <v>6862</v>
      </c>
    </row>
    <row r="2677" spans="10:12">
      <c r="J2677" s="77" t="str">
        <f t="shared" si="53"/>
        <v>23015AnThái</v>
      </c>
      <c r="K2677" s="77" t="s">
        <v>6863</v>
      </c>
      <c r="L2677" s="77" t="s">
        <v>6864</v>
      </c>
    </row>
    <row r="2678" spans="10:12">
      <c r="J2678" s="77" t="str">
        <f t="shared" si="53"/>
        <v>23017NúiĐối</v>
      </c>
      <c r="K2678" s="77" t="s">
        <v>6865</v>
      </c>
      <c r="L2678" s="77" t="s">
        <v>6866</v>
      </c>
    </row>
    <row r="2679" spans="10:12">
      <c r="J2679" s="77" t="str">
        <f t="shared" si="53"/>
        <v>23017ĐaPhúc</v>
      </c>
      <c r="K2679" s="77" t="s">
        <v>6867</v>
      </c>
      <c r="L2679" s="77" t="s">
        <v>6868</v>
      </c>
    </row>
    <row r="2680" spans="10:12">
      <c r="J2680" s="77" t="str">
        <f t="shared" si="53"/>
        <v>23017HưngĐạo</v>
      </c>
      <c r="K2680" s="77" t="s">
        <v>6869</v>
      </c>
      <c r="L2680" s="77" t="s">
        <v>3653</v>
      </c>
    </row>
    <row r="2681" spans="10:12">
      <c r="J2681" s="77" t="str">
        <f t="shared" si="53"/>
        <v>23017AnhDũng</v>
      </c>
      <c r="K2681" s="77" t="s">
        <v>6870</v>
      </c>
      <c r="L2681" s="77" t="s">
        <v>6871</v>
      </c>
    </row>
    <row r="2682" spans="10:12">
      <c r="J2682" s="77" t="str">
        <f t="shared" si="53"/>
        <v>23017HảiThành</v>
      </c>
      <c r="K2682" s="77" t="s">
        <v>6872</v>
      </c>
      <c r="L2682" s="77" t="s">
        <v>6873</v>
      </c>
    </row>
    <row r="2683" spans="10:12">
      <c r="J2683" s="77" t="str">
        <f t="shared" si="53"/>
        <v>23017ĐôngPhương</v>
      </c>
      <c r="K2683" s="77" t="s">
        <v>6874</v>
      </c>
      <c r="L2683" s="77" t="s">
        <v>6875</v>
      </c>
    </row>
    <row r="2684" spans="10:12">
      <c r="J2684" s="77" t="str">
        <f t="shared" si="53"/>
        <v>23017ThuậnThiên</v>
      </c>
      <c r="K2684" s="77" t="s">
        <v>6876</v>
      </c>
      <c r="L2684" s="77" t="s">
        <v>6877</v>
      </c>
    </row>
    <row r="2685" spans="10:12">
      <c r="J2685" s="77" t="str">
        <f t="shared" si="53"/>
        <v>23017HữuBằng</v>
      </c>
      <c r="K2685" s="77" t="s">
        <v>6878</v>
      </c>
      <c r="L2685" s="77" t="s">
        <v>1890</v>
      </c>
    </row>
    <row r="2686" spans="10:12">
      <c r="J2686" s="77" t="str">
        <f t="shared" si="53"/>
        <v>23017ĐạiĐồng</v>
      </c>
      <c r="K2686" s="77" t="s">
        <v>6879</v>
      </c>
      <c r="L2686" s="77" t="s">
        <v>1850</v>
      </c>
    </row>
    <row r="2687" spans="10:12">
      <c r="J2687" s="77" t="str">
        <f t="shared" si="53"/>
        <v>23017HòaNghĩa</v>
      </c>
      <c r="K2687" s="77" t="s">
        <v>6880</v>
      </c>
      <c r="L2687" s="77" t="s">
        <v>6881</v>
      </c>
    </row>
    <row r="2688" spans="10:12">
      <c r="J2688" s="77" t="str">
        <f t="shared" si="53"/>
        <v>23017NgũPhúc</v>
      </c>
      <c r="K2688" s="77" t="s">
        <v>6882</v>
      </c>
      <c r="L2688" s="77" t="s">
        <v>6883</v>
      </c>
    </row>
    <row r="2689" spans="10:12">
      <c r="J2689" s="77" t="str">
        <f t="shared" si="53"/>
        <v>23017KiếnQuốc</v>
      </c>
      <c r="K2689" s="77" t="s">
        <v>6884</v>
      </c>
      <c r="L2689" s="77" t="s">
        <v>6885</v>
      </c>
    </row>
    <row r="2690" spans="10:12">
      <c r="J2690" s="77" t="str">
        <f t="shared" ref="J2690:J2753" si="54">SUBSTITUTE(LEFT(K2690,5)&amp;MID(L2690,IF(ISERROR(SEARCH("Thị trấn",L2690)),IF(ISERROR(SEARCH("Phường",L2690)),4,8),10),100)," ","")</f>
        <v>23017ThụyHương</v>
      </c>
      <c r="K2690" s="77" t="s">
        <v>6886</v>
      </c>
      <c r="L2690" s="77" t="s">
        <v>6887</v>
      </c>
    </row>
    <row r="2691" spans="10:12">
      <c r="J2691" s="77" t="str">
        <f t="shared" si="54"/>
        <v>23017ThanhSơn</v>
      </c>
      <c r="K2691" s="77" t="s">
        <v>6888</v>
      </c>
      <c r="L2691" s="77" t="s">
        <v>4347</v>
      </c>
    </row>
    <row r="2692" spans="10:12">
      <c r="J2692" s="77" t="str">
        <f t="shared" si="54"/>
        <v>23017MinhTân</v>
      </c>
      <c r="K2692" s="77" t="s">
        <v>6889</v>
      </c>
      <c r="L2692" s="77" t="s">
        <v>2745</v>
      </c>
    </row>
    <row r="2693" spans="10:12">
      <c r="J2693" s="77" t="str">
        <f t="shared" si="54"/>
        <v>23017ĐạiHà</v>
      </c>
      <c r="K2693" s="77" t="s">
        <v>6890</v>
      </c>
      <c r="L2693" s="77" t="s">
        <v>6891</v>
      </c>
    </row>
    <row r="2694" spans="10:12">
      <c r="J2694" s="77" t="str">
        <f t="shared" si="54"/>
        <v>23017NgũĐoan</v>
      </c>
      <c r="K2694" s="77" t="s">
        <v>6892</v>
      </c>
      <c r="L2694" s="77" t="s">
        <v>6893</v>
      </c>
    </row>
    <row r="2695" spans="10:12">
      <c r="J2695" s="77" t="str">
        <f t="shared" si="54"/>
        <v>23017TânPhong</v>
      </c>
      <c r="K2695" s="77" t="s">
        <v>6894</v>
      </c>
      <c r="L2695" s="77" t="s">
        <v>5986</v>
      </c>
    </row>
    <row r="2696" spans="10:12">
      <c r="J2696" s="77" t="str">
        <f t="shared" si="54"/>
        <v>23017HợpĐức</v>
      </c>
      <c r="K2696" s="77" t="s">
        <v>6895</v>
      </c>
      <c r="L2696" s="77" t="s">
        <v>6896</v>
      </c>
    </row>
    <row r="2697" spans="10:12">
      <c r="J2697" s="77" t="str">
        <f t="shared" si="54"/>
        <v>23017TânThành</v>
      </c>
      <c r="K2697" s="77" t="s">
        <v>6897</v>
      </c>
      <c r="L2697" s="77" t="s">
        <v>3071</v>
      </c>
    </row>
    <row r="2698" spans="10:12">
      <c r="J2698" s="77" t="str">
        <f t="shared" si="54"/>
        <v>23017TânTrào</v>
      </c>
      <c r="K2698" s="77" t="s">
        <v>6898</v>
      </c>
      <c r="L2698" s="77" t="s">
        <v>3188</v>
      </c>
    </row>
    <row r="2699" spans="10:12">
      <c r="J2699" s="77" t="str">
        <f t="shared" si="54"/>
        <v>23017ĐoànXá</v>
      </c>
      <c r="K2699" s="77" t="s">
        <v>6899</v>
      </c>
      <c r="L2699" s="77" t="s">
        <v>6900</v>
      </c>
    </row>
    <row r="2700" spans="10:12">
      <c r="J2700" s="77" t="str">
        <f t="shared" si="54"/>
        <v>23017TúSơn</v>
      </c>
      <c r="K2700" s="77" t="s">
        <v>6901</v>
      </c>
      <c r="L2700" s="77" t="s">
        <v>6902</v>
      </c>
    </row>
    <row r="2701" spans="10:12">
      <c r="J2701" s="77" t="str">
        <f t="shared" si="54"/>
        <v>23017ĐạiHợp</v>
      </c>
      <c r="K2701" s="77" t="s">
        <v>6903</v>
      </c>
      <c r="L2701" s="77" t="s">
        <v>6904</v>
      </c>
    </row>
    <row r="2702" spans="10:12">
      <c r="J2702" s="77" t="str">
        <f t="shared" si="54"/>
        <v>23017DuLễ</v>
      </c>
      <c r="K2702" s="77" t="s">
        <v>6905</v>
      </c>
      <c r="L2702" s="77" t="s">
        <v>6906</v>
      </c>
    </row>
    <row r="2703" spans="10:12">
      <c r="J2703" s="77" t="str">
        <f t="shared" si="54"/>
        <v>23019TiênLãng</v>
      </c>
      <c r="K2703" s="77" t="s">
        <v>6907</v>
      </c>
      <c r="L2703" s="77" t="s">
        <v>6908</v>
      </c>
    </row>
    <row r="2704" spans="10:12">
      <c r="J2704" s="77" t="str">
        <f t="shared" si="54"/>
        <v>23019ĐạiThắng</v>
      </c>
      <c r="K2704" s="77" t="s">
        <v>6909</v>
      </c>
      <c r="L2704" s="77" t="s">
        <v>2656</v>
      </c>
    </row>
    <row r="2705" spans="10:12">
      <c r="J2705" s="77" t="str">
        <f t="shared" si="54"/>
        <v>23019TiênCường</v>
      </c>
      <c r="K2705" s="77" t="s">
        <v>6910</v>
      </c>
      <c r="L2705" s="77" t="s">
        <v>6911</v>
      </c>
    </row>
    <row r="2706" spans="10:12">
      <c r="J2706" s="77" t="str">
        <f t="shared" si="54"/>
        <v>23019TựCường</v>
      </c>
      <c r="K2706" s="77" t="s">
        <v>6912</v>
      </c>
      <c r="L2706" s="77" t="s">
        <v>6913</v>
      </c>
    </row>
    <row r="2707" spans="10:12">
      <c r="J2707" s="77" t="str">
        <f t="shared" si="54"/>
        <v>23019TiênTiến</v>
      </c>
      <c r="K2707" s="77" t="s">
        <v>6914</v>
      </c>
      <c r="L2707" s="77" t="s">
        <v>6915</v>
      </c>
    </row>
    <row r="2708" spans="10:12">
      <c r="J2708" s="77" t="str">
        <f t="shared" si="54"/>
        <v>23019QuyếtTiến</v>
      </c>
      <c r="K2708" s="77" t="s">
        <v>6916</v>
      </c>
      <c r="L2708" s="77" t="s">
        <v>3384</v>
      </c>
    </row>
    <row r="2709" spans="10:12">
      <c r="J2709" s="77" t="str">
        <f t="shared" si="54"/>
        <v>23019KhởiNghĩa</v>
      </c>
      <c r="K2709" s="77" t="s">
        <v>6917</v>
      </c>
      <c r="L2709" s="77" t="s">
        <v>6918</v>
      </c>
    </row>
    <row r="2710" spans="10:12">
      <c r="J2710" s="77" t="str">
        <f t="shared" si="54"/>
        <v>23019TiênThanh</v>
      </c>
      <c r="K2710" s="77" t="s">
        <v>6919</v>
      </c>
      <c r="L2710" s="77" t="s">
        <v>6920</v>
      </c>
    </row>
    <row r="2711" spans="10:12">
      <c r="J2711" s="77" t="str">
        <f t="shared" si="54"/>
        <v>23019CấpTiến</v>
      </c>
      <c r="K2711" s="77" t="s">
        <v>6921</v>
      </c>
      <c r="L2711" s="77" t="s">
        <v>3201</v>
      </c>
    </row>
    <row r="2712" spans="10:12">
      <c r="J2712" s="77" t="str">
        <f t="shared" si="54"/>
        <v>23019KiếnThiết</v>
      </c>
      <c r="K2712" s="77" t="s">
        <v>6922</v>
      </c>
      <c r="L2712" s="77" t="s">
        <v>3133</v>
      </c>
    </row>
    <row r="2713" spans="10:12">
      <c r="J2713" s="77" t="str">
        <f t="shared" si="54"/>
        <v>23019ĐoànLập</v>
      </c>
      <c r="K2713" s="77" t="s">
        <v>6923</v>
      </c>
      <c r="L2713" s="77" t="s">
        <v>6924</v>
      </c>
    </row>
    <row r="2714" spans="10:12">
      <c r="J2714" s="77" t="str">
        <f t="shared" si="54"/>
        <v>23019BạchĐằng</v>
      </c>
      <c r="K2714" s="77" t="s">
        <v>6925</v>
      </c>
      <c r="L2714" s="77" t="s">
        <v>3843</v>
      </c>
    </row>
    <row r="2715" spans="10:12">
      <c r="J2715" s="77" t="str">
        <f t="shared" si="54"/>
        <v>23019QuangPhục</v>
      </c>
      <c r="K2715" s="77" t="s">
        <v>6926</v>
      </c>
      <c r="L2715" s="77" t="s">
        <v>6927</v>
      </c>
    </row>
    <row r="2716" spans="10:12">
      <c r="J2716" s="77" t="str">
        <f t="shared" si="54"/>
        <v>23019ToànThắng</v>
      </c>
      <c r="K2716" s="77" t="s">
        <v>6928</v>
      </c>
      <c r="L2716" s="77" t="s">
        <v>6929</v>
      </c>
    </row>
    <row r="2717" spans="10:12">
      <c r="J2717" s="77" t="str">
        <f t="shared" si="54"/>
        <v>23019TiênThắng</v>
      </c>
      <c r="K2717" s="77" t="s">
        <v>6930</v>
      </c>
      <c r="L2717" s="77" t="s">
        <v>6931</v>
      </c>
    </row>
    <row r="2718" spans="10:12">
      <c r="J2718" s="77" t="str">
        <f t="shared" si="54"/>
        <v>23019TiênMinh</v>
      </c>
      <c r="K2718" s="77" t="s">
        <v>6932</v>
      </c>
      <c r="L2718" s="77" t="s">
        <v>6933</v>
      </c>
    </row>
    <row r="2719" spans="10:12">
      <c r="J2719" s="77" t="str">
        <f t="shared" si="54"/>
        <v>23019BắcHưng</v>
      </c>
      <c r="K2719" s="77" t="s">
        <v>6934</v>
      </c>
      <c r="L2719" s="77" t="s">
        <v>6935</v>
      </c>
    </row>
    <row r="2720" spans="10:12">
      <c r="J2720" s="77" t="str">
        <f t="shared" si="54"/>
        <v>23019NamHưng</v>
      </c>
      <c r="K2720" s="77" t="s">
        <v>6936</v>
      </c>
      <c r="L2720" s="77" t="s">
        <v>6937</v>
      </c>
    </row>
    <row r="2721" spans="10:12">
      <c r="J2721" s="77" t="str">
        <f t="shared" si="54"/>
        <v>23019HùngThắng</v>
      </c>
      <c r="K2721" s="77" t="s">
        <v>6938</v>
      </c>
      <c r="L2721" s="77" t="s">
        <v>6363</v>
      </c>
    </row>
    <row r="2722" spans="10:12">
      <c r="J2722" s="77" t="str">
        <f t="shared" si="54"/>
        <v>23019TâyHưng</v>
      </c>
      <c r="K2722" s="77" t="s">
        <v>6939</v>
      </c>
      <c r="L2722" s="77" t="s">
        <v>6940</v>
      </c>
    </row>
    <row r="2723" spans="10:12">
      <c r="J2723" s="77" t="str">
        <f t="shared" si="54"/>
        <v>23019ĐôngHưng</v>
      </c>
      <c r="K2723" s="77" t="s">
        <v>6941</v>
      </c>
      <c r="L2723" s="77" t="s">
        <v>6942</v>
      </c>
    </row>
    <row r="2724" spans="10:12">
      <c r="J2724" s="77" t="str">
        <f t="shared" si="54"/>
        <v>23019TiênHưng</v>
      </c>
      <c r="K2724" s="77" t="s">
        <v>6943</v>
      </c>
      <c r="L2724" s="77" t="s">
        <v>6944</v>
      </c>
    </row>
    <row r="2725" spans="10:12">
      <c r="J2725" s="77" t="str">
        <f t="shared" si="54"/>
        <v>23019VinhQuang</v>
      </c>
      <c r="K2725" s="77" t="s">
        <v>6945</v>
      </c>
      <c r="L2725" s="77" t="s">
        <v>3009</v>
      </c>
    </row>
    <row r="2726" spans="10:12">
      <c r="J2726" s="77" t="str">
        <f t="shared" si="54"/>
        <v>23021VĩnhBảo</v>
      </c>
      <c r="K2726" s="77" t="s">
        <v>6946</v>
      </c>
      <c r="L2726" s="77" t="s">
        <v>6947</v>
      </c>
    </row>
    <row r="2727" spans="10:12">
      <c r="J2727" s="77" t="str">
        <f t="shared" si="54"/>
        <v>23021DũngTiến</v>
      </c>
      <c r="K2727" s="77" t="s">
        <v>6948</v>
      </c>
      <c r="L2727" s="77" t="s">
        <v>2398</v>
      </c>
    </row>
    <row r="2728" spans="10:12">
      <c r="J2728" s="77" t="str">
        <f t="shared" si="54"/>
        <v>23021GiangBiên</v>
      </c>
      <c r="K2728" s="77" t="s">
        <v>6949</v>
      </c>
      <c r="L2728" s="77" t="s">
        <v>6950</v>
      </c>
    </row>
    <row r="2729" spans="10:12">
      <c r="J2729" s="77" t="str">
        <f t="shared" si="54"/>
        <v>23021ThắngThủy</v>
      </c>
      <c r="K2729" s="77" t="s">
        <v>6951</v>
      </c>
      <c r="L2729" s="77" t="s">
        <v>6952</v>
      </c>
    </row>
    <row r="2730" spans="10:12">
      <c r="J2730" s="77" t="str">
        <f t="shared" si="54"/>
        <v>23021TrungLập</v>
      </c>
      <c r="K2730" s="77" t="s">
        <v>6953</v>
      </c>
      <c r="L2730" s="77" t="s">
        <v>6954</v>
      </c>
    </row>
    <row r="2731" spans="10:12">
      <c r="J2731" s="77" t="str">
        <f t="shared" si="54"/>
        <v>23021ViệtTiến</v>
      </c>
      <c r="K2731" s="77" t="s">
        <v>6955</v>
      </c>
      <c r="L2731" s="77" t="s">
        <v>5518</v>
      </c>
    </row>
    <row r="2732" spans="10:12">
      <c r="J2732" s="77" t="str">
        <f t="shared" si="54"/>
        <v>23021VĩnhAn</v>
      </c>
      <c r="K2732" s="77" t="s">
        <v>6956</v>
      </c>
      <c r="L2732" s="77" t="s">
        <v>6957</v>
      </c>
    </row>
    <row r="2733" spans="10:12">
      <c r="J2733" s="77" t="str">
        <f t="shared" si="54"/>
        <v>23021VĩnhLong</v>
      </c>
      <c r="K2733" s="77" t="s">
        <v>6958</v>
      </c>
      <c r="L2733" s="77" t="s">
        <v>6959</v>
      </c>
    </row>
    <row r="2734" spans="10:12">
      <c r="J2734" s="77" t="str">
        <f t="shared" si="54"/>
        <v>23021HiệpHòa</v>
      </c>
      <c r="K2734" s="77" t="s">
        <v>6960</v>
      </c>
      <c r="L2734" s="77" t="s">
        <v>6615</v>
      </c>
    </row>
    <row r="2735" spans="10:12">
      <c r="J2735" s="77" t="str">
        <f t="shared" si="54"/>
        <v>23021HùngTiến</v>
      </c>
      <c r="K2735" s="77" t="s">
        <v>6961</v>
      </c>
      <c r="L2735" s="77" t="s">
        <v>2500</v>
      </c>
    </row>
    <row r="2736" spans="10:12">
      <c r="J2736" s="77" t="str">
        <f t="shared" si="54"/>
        <v>23021AnHòa</v>
      </c>
      <c r="K2736" s="77" t="s">
        <v>6962</v>
      </c>
      <c r="L2736" s="77" t="s">
        <v>6963</v>
      </c>
    </row>
    <row r="2737" spans="10:12">
      <c r="J2737" s="77" t="str">
        <f t="shared" si="54"/>
        <v>23021TânHưng</v>
      </c>
      <c r="K2737" s="77" t="s">
        <v>6964</v>
      </c>
      <c r="L2737" s="77" t="s">
        <v>918</v>
      </c>
    </row>
    <row r="2738" spans="10:12">
      <c r="J2738" s="77" t="str">
        <f t="shared" si="54"/>
        <v>23021TânLiên</v>
      </c>
      <c r="K2738" s="77" t="s">
        <v>6965</v>
      </c>
      <c r="L2738" s="77" t="s">
        <v>4209</v>
      </c>
    </row>
    <row r="2739" spans="10:12">
      <c r="J2739" s="77" t="str">
        <f t="shared" si="54"/>
        <v>23021NhânHòa</v>
      </c>
      <c r="K2739" s="77" t="s">
        <v>6966</v>
      </c>
      <c r="L2739" s="77" t="s">
        <v>6967</v>
      </c>
    </row>
    <row r="2740" spans="10:12">
      <c r="J2740" s="77" t="str">
        <f t="shared" si="54"/>
        <v>23021TamĐa</v>
      </c>
      <c r="K2740" s="77" t="s">
        <v>6968</v>
      </c>
      <c r="L2740" s="77" t="s">
        <v>3239</v>
      </c>
    </row>
    <row r="2741" spans="10:12">
      <c r="J2741" s="77" t="str">
        <f t="shared" si="54"/>
        <v>23021HưngNhân</v>
      </c>
      <c r="K2741" s="77" t="s">
        <v>6969</v>
      </c>
      <c r="L2741" s="77" t="s">
        <v>6970</v>
      </c>
    </row>
    <row r="2742" spans="10:12">
      <c r="J2742" s="77" t="str">
        <f t="shared" si="54"/>
        <v>23021VinhQuang</v>
      </c>
      <c r="K2742" s="77" t="s">
        <v>6971</v>
      </c>
      <c r="L2742" s="77" t="s">
        <v>3009</v>
      </c>
    </row>
    <row r="2743" spans="10:12">
      <c r="J2743" s="77" t="str">
        <f t="shared" si="54"/>
        <v>23021ĐồngMinh</v>
      </c>
      <c r="K2743" s="77" t="s">
        <v>6972</v>
      </c>
      <c r="L2743" s="77" t="s">
        <v>6973</v>
      </c>
    </row>
    <row r="2744" spans="10:12">
      <c r="J2744" s="77" t="str">
        <f t="shared" si="54"/>
        <v>23021ThanhLương</v>
      </c>
      <c r="K2744" s="77" t="s">
        <v>6974</v>
      </c>
      <c r="L2744" s="77" t="s">
        <v>5215</v>
      </c>
    </row>
    <row r="2745" spans="10:12">
      <c r="J2745" s="77" t="str">
        <f t="shared" si="54"/>
        <v>23021LiênAm</v>
      </c>
      <c r="K2745" s="77" t="s">
        <v>6975</v>
      </c>
      <c r="L2745" s="77" t="s">
        <v>6976</v>
      </c>
    </row>
    <row r="2746" spans="10:12">
      <c r="J2746" s="77" t="str">
        <f t="shared" si="54"/>
        <v>23021LýHọc</v>
      </c>
      <c r="K2746" s="77" t="s">
        <v>6977</v>
      </c>
      <c r="L2746" s="77" t="s">
        <v>6978</v>
      </c>
    </row>
    <row r="2747" spans="10:12">
      <c r="J2747" s="77" t="str">
        <f t="shared" si="54"/>
        <v>23021TamCường</v>
      </c>
      <c r="K2747" s="77" t="s">
        <v>6979</v>
      </c>
      <c r="L2747" s="77" t="s">
        <v>6980</v>
      </c>
    </row>
    <row r="2748" spans="10:12">
      <c r="J2748" s="77" t="str">
        <f t="shared" si="54"/>
        <v>23021HòaBình</v>
      </c>
      <c r="K2748" s="77" t="s">
        <v>6981</v>
      </c>
      <c r="L2748" s="77" t="s">
        <v>2331</v>
      </c>
    </row>
    <row r="2749" spans="10:12">
      <c r="J2749" s="77" t="str">
        <f t="shared" si="54"/>
        <v>23021TiềnPhong</v>
      </c>
      <c r="K2749" s="77" t="s">
        <v>6982</v>
      </c>
      <c r="L2749" s="77" t="s">
        <v>2367</v>
      </c>
    </row>
    <row r="2750" spans="10:12">
      <c r="J2750" s="77" t="str">
        <f t="shared" si="54"/>
        <v>23021VĩnhPhong</v>
      </c>
      <c r="K2750" s="77" t="s">
        <v>6983</v>
      </c>
      <c r="L2750" s="77" t="s">
        <v>3947</v>
      </c>
    </row>
    <row r="2751" spans="10:12">
      <c r="J2751" s="77" t="str">
        <f t="shared" si="54"/>
        <v>23021CộngHiền</v>
      </c>
      <c r="K2751" s="77" t="s">
        <v>6984</v>
      </c>
      <c r="L2751" s="77" t="s">
        <v>6985</v>
      </c>
    </row>
    <row r="2752" spans="10:12">
      <c r="J2752" s="77" t="str">
        <f t="shared" si="54"/>
        <v>23021CaoMinh</v>
      </c>
      <c r="K2752" s="77" t="s">
        <v>6986</v>
      </c>
      <c r="L2752" s="77" t="s">
        <v>3995</v>
      </c>
    </row>
    <row r="2753" spans="10:12">
      <c r="J2753" s="77" t="str">
        <f t="shared" si="54"/>
        <v>23021CổAm</v>
      </c>
      <c r="K2753" s="77" t="s">
        <v>6987</v>
      </c>
      <c r="L2753" s="77" t="s">
        <v>6988</v>
      </c>
    </row>
    <row r="2754" spans="10:12">
      <c r="J2754" s="77" t="str">
        <f t="shared" ref="J2754:J2817" si="55">SUBSTITUTE(LEFT(K2754,5)&amp;MID(L2754,IF(ISERROR(SEARCH("Thị trấn",L2754)),IF(ISERROR(SEARCH("Phường",L2754)),4,8),10),100)," ","")</f>
        <v>23021VĩnhTiến</v>
      </c>
      <c r="K2754" s="77" t="s">
        <v>6989</v>
      </c>
      <c r="L2754" s="77" t="s">
        <v>3997</v>
      </c>
    </row>
    <row r="2755" spans="10:12">
      <c r="J2755" s="77" t="str">
        <f t="shared" si="55"/>
        <v>23021TrấnDương</v>
      </c>
      <c r="K2755" s="77" t="s">
        <v>6990</v>
      </c>
      <c r="L2755" s="77" t="s">
        <v>6991</v>
      </c>
    </row>
    <row r="2756" spans="10:12">
      <c r="J2756" s="77" t="str">
        <f t="shared" si="55"/>
        <v>23023CátBà</v>
      </c>
      <c r="K2756" s="77" t="s">
        <v>6992</v>
      </c>
      <c r="L2756" s="77" t="s">
        <v>6993</v>
      </c>
    </row>
    <row r="2757" spans="10:12">
      <c r="J2757" s="77" t="str">
        <f t="shared" si="55"/>
        <v>23023CátHải</v>
      </c>
      <c r="K2757" s="77" t="s">
        <v>6994</v>
      </c>
      <c r="L2757" s="77" t="s">
        <v>6995</v>
      </c>
    </row>
    <row r="2758" spans="10:12">
      <c r="J2758" s="77" t="str">
        <f t="shared" si="55"/>
        <v>23023NghĩaLộ</v>
      </c>
      <c r="K2758" s="77" t="s">
        <v>6996</v>
      </c>
      <c r="L2758" s="77" t="s">
        <v>6997</v>
      </c>
    </row>
    <row r="2759" spans="10:12">
      <c r="J2759" s="77" t="str">
        <f t="shared" si="55"/>
        <v>23023ĐồngBài</v>
      </c>
      <c r="K2759" s="77" t="s">
        <v>6998</v>
      </c>
      <c r="L2759" s="77" t="s">
        <v>6999</v>
      </c>
    </row>
    <row r="2760" spans="10:12">
      <c r="J2760" s="77" t="str">
        <f t="shared" si="55"/>
        <v>23023HoàngChâu</v>
      </c>
      <c r="K2760" s="77" t="s">
        <v>7000</v>
      </c>
      <c r="L2760" s="77" t="s">
        <v>7001</v>
      </c>
    </row>
    <row r="2761" spans="10:12">
      <c r="J2761" s="77" t="str">
        <f t="shared" si="55"/>
        <v>23023VănPhong</v>
      </c>
      <c r="K2761" s="77" t="s">
        <v>7002</v>
      </c>
      <c r="L2761" s="77" t="s">
        <v>7003</v>
      </c>
    </row>
    <row r="2762" spans="10:12">
      <c r="J2762" s="77" t="str">
        <f t="shared" si="55"/>
        <v>23023PhùLong</v>
      </c>
      <c r="K2762" s="77" t="s">
        <v>7004</v>
      </c>
      <c r="L2762" s="77" t="s">
        <v>7005</v>
      </c>
    </row>
    <row r="2763" spans="10:12">
      <c r="J2763" s="77" t="str">
        <f t="shared" si="55"/>
        <v>23023GiaLuận</v>
      </c>
      <c r="K2763" s="77" t="s">
        <v>7006</v>
      </c>
      <c r="L2763" s="77" t="s">
        <v>7007</v>
      </c>
    </row>
    <row r="2764" spans="10:12">
      <c r="J2764" s="77" t="str">
        <f t="shared" si="55"/>
        <v>23023HiềnHào</v>
      </c>
      <c r="K2764" s="77" t="s">
        <v>7008</v>
      </c>
      <c r="L2764" s="77" t="s">
        <v>7009</v>
      </c>
    </row>
    <row r="2765" spans="10:12">
      <c r="J2765" s="77" t="str">
        <f t="shared" si="55"/>
        <v>23023TrânChâu</v>
      </c>
      <c r="K2765" s="77" t="s">
        <v>7010</v>
      </c>
      <c r="L2765" s="77" t="s">
        <v>7011</v>
      </c>
    </row>
    <row r="2766" spans="10:12">
      <c r="J2766" s="77" t="str">
        <f t="shared" si="55"/>
        <v>23023ViệtHải</v>
      </c>
      <c r="K2766" s="77" t="s">
        <v>7012</v>
      </c>
      <c r="L2766" s="77" t="s">
        <v>7013</v>
      </c>
    </row>
    <row r="2767" spans="10:12">
      <c r="J2767" s="77" t="str">
        <f t="shared" si="55"/>
        <v>23023XuânĐám</v>
      </c>
      <c r="K2767" s="77" t="s">
        <v>7014</v>
      </c>
      <c r="L2767" s="77" t="s">
        <v>7015</v>
      </c>
    </row>
    <row r="2768" spans="10:12">
      <c r="J2768" s="77" t="str">
        <f t="shared" si="55"/>
        <v>24001PhạmNgũLão</v>
      </c>
      <c r="K2768" s="77" t="s">
        <v>7016</v>
      </c>
      <c r="L2768" s="77" t="s">
        <v>7017</v>
      </c>
    </row>
    <row r="2769" spans="10:12">
      <c r="J2769" s="77" t="str">
        <f t="shared" si="55"/>
        <v>24001NguyễnTrãi</v>
      </c>
      <c r="K2769" s="77" t="s">
        <v>7018</v>
      </c>
      <c r="L2769" s="77" t="s">
        <v>1438</v>
      </c>
    </row>
    <row r="2770" spans="10:12">
      <c r="J2770" s="77" t="str">
        <f t="shared" si="55"/>
        <v>24001LêThanhNghị</v>
      </c>
      <c r="K2770" s="77" t="s">
        <v>7019</v>
      </c>
      <c r="L2770" s="77" t="s">
        <v>7020</v>
      </c>
    </row>
    <row r="2771" spans="10:12">
      <c r="J2771" s="77" t="str">
        <f t="shared" si="55"/>
        <v>24001TrầnPhú</v>
      </c>
      <c r="K2771" s="77" t="s">
        <v>7021</v>
      </c>
      <c r="L2771" s="77" t="s">
        <v>1374</v>
      </c>
    </row>
    <row r="2772" spans="10:12">
      <c r="J2772" s="77" t="str">
        <f t="shared" si="55"/>
        <v>24001QuangTrung</v>
      </c>
      <c r="K2772" s="77" t="s">
        <v>7022</v>
      </c>
      <c r="L2772" s="77" t="s">
        <v>665</v>
      </c>
    </row>
    <row r="2773" spans="10:12">
      <c r="J2773" s="77" t="str">
        <f t="shared" si="55"/>
        <v>24001TrầnHưngĐạo</v>
      </c>
      <c r="K2773" s="77" t="s">
        <v>7023</v>
      </c>
      <c r="L2773" s="77" t="s">
        <v>349</v>
      </c>
    </row>
    <row r="2774" spans="10:12">
      <c r="J2774" s="77" t="str">
        <f t="shared" si="55"/>
        <v>24001CẩmThượng</v>
      </c>
      <c r="K2774" s="77" t="s">
        <v>7024</v>
      </c>
      <c r="L2774" s="77" t="s">
        <v>7025</v>
      </c>
    </row>
    <row r="2775" spans="10:12">
      <c r="J2775" s="77" t="str">
        <f t="shared" si="55"/>
        <v>24001BìnhHàn</v>
      </c>
      <c r="K2775" s="77" t="s">
        <v>7026</v>
      </c>
      <c r="L2775" s="77" t="s">
        <v>7027</v>
      </c>
    </row>
    <row r="2776" spans="10:12">
      <c r="J2776" s="77" t="str">
        <f t="shared" si="55"/>
        <v>24001NgọcChâu</v>
      </c>
      <c r="K2776" s="77" t="s">
        <v>7028</v>
      </c>
      <c r="L2776" s="77" t="s">
        <v>7029</v>
      </c>
    </row>
    <row r="2777" spans="10:12">
      <c r="J2777" s="77" t="str">
        <f t="shared" si="55"/>
        <v>24001ThanhBình</v>
      </c>
      <c r="K2777" s="77" t="s">
        <v>7030</v>
      </c>
      <c r="L2777" s="77" t="s">
        <v>5575</v>
      </c>
    </row>
    <row r="2778" spans="10:12">
      <c r="J2778" s="77" t="str">
        <f t="shared" si="55"/>
        <v>24001HảiTân</v>
      </c>
      <c r="K2778" s="77" t="s">
        <v>7031</v>
      </c>
      <c r="L2778" s="77" t="s">
        <v>7032</v>
      </c>
    </row>
    <row r="2779" spans="10:12">
      <c r="J2779" s="77" t="str">
        <f t="shared" si="55"/>
        <v>24001ViệtHòa</v>
      </c>
      <c r="K2779" s="77" t="s">
        <v>7033</v>
      </c>
      <c r="L2779" s="77" t="s">
        <v>7034</v>
      </c>
    </row>
    <row r="2780" spans="10:12">
      <c r="J2780" s="77" t="str">
        <f t="shared" si="55"/>
        <v>24001TứMinh</v>
      </c>
      <c r="K2780" s="77" t="s">
        <v>7035</v>
      </c>
      <c r="L2780" s="77" t="s">
        <v>7036</v>
      </c>
    </row>
    <row r="2781" spans="10:12">
      <c r="J2781" s="77" t="str">
        <f t="shared" si="55"/>
        <v>24001ThượngĐạt</v>
      </c>
      <c r="K2781" s="77" t="s">
        <v>7037</v>
      </c>
      <c r="L2781" s="77" t="s">
        <v>7038</v>
      </c>
    </row>
    <row r="2782" spans="10:12">
      <c r="J2782" s="77" t="str">
        <f t="shared" si="55"/>
        <v>24001NamĐồng</v>
      </c>
      <c r="K2782" s="77" t="s">
        <v>7039</v>
      </c>
      <c r="L2782" s="77" t="s">
        <v>7040</v>
      </c>
    </row>
    <row r="2783" spans="10:12">
      <c r="J2783" s="77" t="str">
        <f t="shared" si="55"/>
        <v>24001ÁiQuốc</v>
      </c>
      <c r="K2783" s="77" t="s">
        <v>7041</v>
      </c>
      <c r="L2783" s="77" t="s">
        <v>4269</v>
      </c>
    </row>
    <row r="2784" spans="10:12">
      <c r="J2784" s="77" t="str">
        <f t="shared" si="55"/>
        <v>24001AnChâu</v>
      </c>
      <c r="K2784" s="77" t="s">
        <v>7042</v>
      </c>
      <c r="L2784" s="77" t="s">
        <v>7043</v>
      </c>
    </row>
    <row r="2785" spans="10:12">
      <c r="J2785" s="77" t="str">
        <f t="shared" si="55"/>
        <v>24001ThạnhKhôi</v>
      </c>
      <c r="K2785" s="77" t="s">
        <v>7044</v>
      </c>
      <c r="L2785" s="77" t="s">
        <v>7045</v>
      </c>
    </row>
    <row r="2786" spans="10:12">
      <c r="J2786" s="77" t="str">
        <f t="shared" si="55"/>
        <v>24001TânHưng</v>
      </c>
      <c r="K2786" s="77" t="s">
        <v>7046</v>
      </c>
      <c r="L2786" s="77" t="s">
        <v>918</v>
      </c>
    </row>
    <row r="2787" spans="10:12">
      <c r="J2787" s="77" t="str">
        <f t="shared" si="55"/>
        <v>24003SaoĐỏ</v>
      </c>
      <c r="K2787" s="77" t="s">
        <v>7047</v>
      </c>
      <c r="L2787" s="77" t="s">
        <v>7048</v>
      </c>
    </row>
    <row r="2788" spans="10:12">
      <c r="J2788" s="77" t="str">
        <f t="shared" si="55"/>
        <v>24003NôngTrường</v>
      </c>
      <c r="K2788" s="77" t="s">
        <v>7049</v>
      </c>
      <c r="L2788" s="77" t="s">
        <v>7050</v>
      </c>
    </row>
    <row r="2789" spans="10:12">
      <c r="J2789" s="77" t="str">
        <f t="shared" si="55"/>
        <v>24003PhảLại</v>
      </c>
      <c r="K2789" s="77" t="s">
        <v>7051</v>
      </c>
      <c r="L2789" s="77" t="s">
        <v>7052</v>
      </c>
    </row>
    <row r="2790" spans="10:12">
      <c r="J2790" s="77" t="str">
        <f t="shared" si="55"/>
        <v>24003HưngĐạo</v>
      </c>
      <c r="K2790" s="77" t="s">
        <v>7053</v>
      </c>
      <c r="L2790" s="77" t="s">
        <v>3653</v>
      </c>
    </row>
    <row r="2791" spans="10:12">
      <c r="J2791" s="77" t="str">
        <f t="shared" si="55"/>
        <v>24003LêLợi</v>
      </c>
      <c r="K2791" s="77" t="s">
        <v>7054</v>
      </c>
      <c r="L2791" s="77" t="s">
        <v>2394</v>
      </c>
    </row>
    <row r="2792" spans="10:12">
      <c r="J2792" s="77" t="str">
        <f t="shared" si="55"/>
        <v>24003BắcAn</v>
      </c>
      <c r="K2792" s="77" t="s">
        <v>7055</v>
      </c>
      <c r="L2792" s="77" t="s">
        <v>7056</v>
      </c>
    </row>
    <row r="2793" spans="10:12">
      <c r="J2793" s="77" t="str">
        <f t="shared" si="55"/>
        <v>24003HoàngHoaThám</v>
      </c>
      <c r="K2793" s="77" t="s">
        <v>7057</v>
      </c>
      <c r="L2793" s="77" t="s">
        <v>7058</v>
      </c>
    </row>
    <row r="2794" spans="10:12">
      <c r="J2794" s="77" t="str">
        <f t="shared" si="55"/>
        <v>24003CổThành</v>
      </c>
      <c r="K2794" s="77" t="s">
        <v>7059</v>
      </c>
      <c r="L2794" s="77" t="s">
        <v>7060</v>
      </c>
    </row>
    <row r="2795" spans="10:12">
      <c r="J2795" s="77" t="str">
        <f t="shared" si="55"/>
        <v>24003CộngHòa</v>
      </c>
      <c r="K2795" s="77" t="s">
        <v>7061</v>
      </c>
      <c r="L2795" s="77" t="s">
        <v>2096</v>
      </c>
    </row>
    <row r="2796" spans="10:12">
      <c r="J2796" s="77" t="str">
        <f t="shared" si="55"/>
        <v>24003HoàngTân</v>
      </c>
      <c r="K2796" s="77" t="s">
        <v>7062</v>
      </c>
      <c r="L2796" s="77" t="s">
        <v>6609</v>
      </c>
    </row>
    <row r="2797" spans="10:12">
      <c r="J2797" s="77" t="str">
        <f t="shared" si="55"/>
        <v>24003HoàngTiến</v>
      </c>
      <c r="K2797" s="77" t="s">
        <v>7063</v>
      </c>
      <c r="L2797" s="77" t="s">
        <v>7064</v>
      </c>
    </row>
    <row r="2798" spans="10:12">
      <c r="J2798" s="77" t="str">
        <f t="shared" si="55"/>
        <v>24003NhânHuệ</v>
      </c>
      <c r="K2798" s="77" t="s">
        <v>7065</v>
      </c>
      <c r="L2798" s="77" t="s">
        <v>7066</v>
      </c>
    </row>
    <row r="2799" spans="10:12">
      <c r="J2799" s="77" t="str">
        <f t="shared" si="55"/>
        <v>24003VănAn</v>
      </c>
      <c r="K2799" s="77" t="s">
        <v>7067</v>
      </c>
      <c r="L2799" s="77" t="s">
        <v>4142</v>
      </c>
    </row>
    <row r="2800" spans="10:12">
      <c r="J2800" s="77" t="str">
        <f t="shared" si="55"/>
        <v>24003ChíMinh</v>
      </c>
      <c r="K2800" s="77" t="s">
        <v>7068</v>
      </c>
      <c r="L2800" s="77" t="s">
        <v>4002</v>
      </c>
    </row>
    <row r="2801" spans="10:12">
      <c r="J2801" s="77" t="str">
        <f t="shared" si="55"/>
        <v>24003TháiHọc</v>
      </c>
      <c r="K2801" s="77" t="s">
        <v>7069</v>
      </c>
      <c r="L2801" s="77" t="s">
        <v>3783</v>
      </c>
    </row>
    <row r="2802" spans="10:12">
      <c r="J2802" s="77" t="str">
        <f t="shared" si="55"/>
        <v>24003VănĐức</v>
      </c>
      <c r="K2802" s="77" t="s">
        <v>7070</v>
      </c>
      <c r="L2802" s="77" t="s">
        <v>1139</v>
      </c>
    </row>
    <row r="2803" spans="10:12">
      <c r="J2803" s="77" t="str">
        <f t="shared" si="55"/>
        <v>24003TânDân</v>
      </c>
      <c r="K2803" s="77" t="s">
        <v>7071</v>
      </c>
      <c r="L2803" s="77" t="s">
        <v>842</v>
      </c>
    </row>
    <row r="2804" spans="10:12">
      <c r="J2804" s="77" t="str">
        <f t="shared" si="55"/>
        <v>24003AnLạc</v>
      </c>
      <c r="K2804" s="77" t="s">
        <v>7072</v>
      </c>
      <c r="L2804" s="77" t="s">
        <v>3898</v>
      </c>
    </row>
    <row r="2805" spans="10:12">
      <c r="J2805" s="77" t="str">
        <f t="shared" si="55"/>
        <v>24003KênhGiang</v>
      </c>
      <c r="K2805" s="77" t="s">
        <v>7073</v>
      </c>
      <c r="L2805" s="77" t="s">
        <v>6788</v>
      </c>
    </row>
    <row r="2806" spans="10:12">
      <c r="J2806" s="77" t="str">
        <f t="shared" si="55"/>
        <v>24003ĐồngLạc</v>
      </c>
      <c r="K2806" s="77" t="s">
        <v>7074</v>
      </c>
      <c r="L2806" s="77" t="s">
        <v>2213</v>
      </c>
    </row>
    <row r="2807" spans="10:12">
      <c r="J2807" s="77" t="str">
        <f t="shared" si="55"/>
        <v>24005NamSách</v>
      </c>
      <c r="K2807" s="77" t="s">
        <v>7075</v>
      </c>
      <c r="L2807" s="77" t="s">
        <v>7076</v>
      </c>
    </row>
    <row r="2808" spans="10:12">
      <c r="J2808" s="77" t="str">
        <f t="shared" si="55"/>
        <v>24005NamHưng</v>
      </c>
      <c r="K2808" s="77" t="s">
        <v>7077</v>
      </c>
      <c r="L2808" s="77" t="s">
        <v>6937</v>
      </c>
    </row>
    <row r="2809" spans="10:12">
      <c r="J2809" s="77" t="str">
        <f t="shared" si="55"/>
        <v>24005NamTân</v>
      </c>
      <c r="K2809" s="77" t="s">
        <v>7078</v>
      </c>
      <c r="L2809" s="77" t="s">
        <v>7079</v>
      </c>
    </row>
    <row r="2810" spans="10:12">
      <c r="J2810" s="77" t="str">
        <f t="shared" si="55"/>
        <v>24005ThanhQuang</v>
      </c>
      <c r="K2810" s="77" t="s">
        <v>7080</v>
      </c>
      <c r="L2810" s="77" t="s">
        <v>7081</v>
      </c>
    </row>
    <row r="2811" spans="10:12">
      <c r="J2811" s="77" t="str">
        <f t="shared" si="55"/>
        <v>24005QuốcTuấn</v>
      </c>
      <c r="K2811" s="77" t="s">
        <v>7082</v>
      </c>
      <c r="L2811" s="77" t="s">
        <v>6850</v>
      </c>
    </row>
    <row r="2812" spans="10:12">
      <c r="J2812" s="77" t="str">
        <f t="shared" si="55"/>
        <v>24005HợpTiến</v>
      </c>
      <c r="K2812" s="77" t="s">
        <v>7083</v>
      </c>
      <c r="L2812" s="77" t="s">
        <v>2508</v>
      </c>
    </row>
    <row r="2813" spans="10:12">
      <c r="J2813" s="77" t="str">
        <f t="shared" si="55"/>
        <v>24005HiệpCát</v>
      </c>
      <c r="K2813" s="77" t="s">
        <v>7084</v>
      </c>
      <c r="L2813" s="77" t="s">
        <v>7085</v>
      </c>
    </row>
    <row r="2814" spans="10:12">
      <c r="J2814" s="77" t="str">
        <f t="shared" si="55"/>
        <v>24005NamChính</v>
      </c>
      <c r="K2814" s="77" t="s">
        <v>7086</v>
      </c>
      <c r="L2814" s="77" t="s">
        <v>7087</v>
      </c>
    </row>
    <row r="2815" spans="10:12">
      <c r="J2815" s="77" t="str">
        <f t="shared" si="55"/>
        <v>24005NamTrung</v>
      </c>
      <c r="K2815" s="77" t="s">
        <v>7088</v>
      </c>
      <c r="L2815" s="77" t="s">
        <v>7089</v>
      </c>
    </row>
    <row r="2816" spans="10:12">
      <c r="J2816" s="77" t="str">
        <f t="shared" si="55"/>
        <v>24005AnSơn</v>
      </c>
      <c r="K2816" s="77" t="s">
        <v>7090</v>
      </c>
      <c r="L2816" s="77" t="s">
        <v>6769</v>
      </c>
    </row>
    <row r="2817" spans="10:12">
      <c r="J2817" s="77" t="str">
        <f t="shared" si="55"/>
        <v>24005TháiTân</v>
      </c>
      <c r="K2817" s="77" t="s">
        <v>7091</v>
      </c>
      <c r="L2817" s="77" t="s">
        <v>7092</v>
      </c>
    </row>
    <row r="2818" spans="10:12">
      <c r="J2818" s="77" t="str">
        <f t="shared" ref="J2818:J2881" si="56">SUBSTITUTE(LEFT(K2818,5)&amp;MID(L2818,IF(ISERROR(SEARCH("Thị trấn",L2818)),IF(ISERROR(SEARCH("Phường",L2818)),4,8),10),100)," ","")</f>
        <v>24005MinhTân</v>
      </c>
      <c r="K2818" s="77" t="s">
        <v>7093</v>
      </c>
      <c r="L2818" s="77" t="s">
        <v>2745</v>
      </c>
    </row>
    <row r="2819" spans="10:12">
      <c r="J2819" s="77" t="str">
        <f t="shared" si="56"/>
        <v>24005HồngPhong</v>
      </c>
      <c r="K2819" s="77" t="s">
        <v>7094</v>
      </c>
      <c r="L2819" s="77" t="s">
        <v>2201</v>
      </c>
    </row>
    <row r="2820" spans="10:12">
      <c r="J2820" s="77" t="str">
        <f t="shared" si="56"/>
        <v>24005NamHồng</v>
      </c>
      <c r="K2820" s="77" t="s">
        <v>7095</v>
      </c>
      <c r="L2820" s="77" t="s">
        <v>995</v>
      </c>
    </row>
    <row r="2821" spans="10:12">
      <c r="J2821" s="77" t="str">
        <f t="shared" si="56"/>
        <v>24005AnLâm</v>
      </c>
      <c r="K2821" s="77" t="s">
        <v>7096</v>
      </c>
      <c r="L2821" s="77" t="s">
        <v>7097</v>
      </c>
    </row>
    <row r="2822" spans="10:12">
      <c r="J2822" s="77" t="str">
        <f t="shared" si="56"/>
        <v>24005ĐồngLạc</v>
      </c>
      <c r="K2822" s="77" t="s">
        <v>7098</v>
      </c>
      <c r="L2822" s="77" t="s">
        <v>2213</v>
      </c>
    </row>
    <row r="2823" spans="10:12">
      <c r="J2823" s="77" t="str">
        <f t="shared" si="56"/>
        <v>24005PhúĐiền</v>
      </c>
      <c r="K2823" s="77" t="s">
        <v>7099</v>
      </c>
      <c r="L2823" s="77" t="s">
        <v>7100</v>
      </c>
    </row>
    <row r="2824" spans="10:12">
      <c r="J2824" s="77" t="str">
        <f t="shared" si="56"/>
        <v>24005AnBình</v>
      </c>
      <c r="K2824" s="77" t="s">
        <v>7101</v>
      </c>
      <c r="L2824" s="77" t="s">
        <v>5012</v>
      </c>
    </row>
    <row r="2825" spans="10:12">
      <c r="J2825" s="77" t="str">
        <f t="shared" si="56"/>
        <v>24005CộngHòa</v>
      </c>
      <c r="K2825" s="77" t="s">
        <v>7102</v>
      </c>
      <c r="L2825" s="77" t="s">
        <v>2096</v>
      </c>
    </row>
    <row r="2826" spans="10:12">
      <c r="J2826" s="77" t="str">
        <f t="shared" si="56"/>
        <v>24007ThanhHà</v>
      </c>
      <c r="K2826" s="77" t="s">
        <v>7103</v>
      </c>
      <c r="L2826" s="77" t="s">
        <v>7104</v>
      </c>
    </row>
    <row r="2827" spans="10:12">
      <c r="J2827" s="77" t="str">
        <f t="shared" si="56"/>
        <v>24007HồngLạc</v>
      </c>
      <c r="K2827" s="77" t="s">
        <v>7105</v>
      </c>
      <c r="L2827" s="77" t="s">
        <v>3226</v>
      </c>
    </row>
    <row r="2828" spans="10:12">
      <c r="J2828" s="77" t="str">
        <f t="shared" si="56"/>
        <v>24007ViệtHồng</v>
      </c>
      <c r="K2828" s="77" t="s">
        <v>7106</v>
      </c>
      <c r="L2828" s="77" t="s">
        <v>3572</v>
      </c>
    </row>
    <row r="2829" spans="10:12">
      <c r="J2829" s="77" t="str">
        <f t="shared" si="56"/>
        <v>24007ThanhAn</v>
      </c>
      <c r="K2829" s="77" t="s">
        <v>7107</v>
      </c>
      <c r="L2829" s="77" t="s">
        <v>5663</v>
      </c>
    </row>
    <row r="2830" spans="10:12">
      <c r="J2830" s="77" t="str">
        <f t="shared" si="56"/>
        <v>24007ThanhLang</v>
      </c>
      <c r="K2830" s="77" t="s">
        <v>7108</v>
      </c>
      <c r="L2830" s="77" t="s">
        <v>7109</v>
      </c>
    </row>
    <row r="2831" spans="10:12">
      <c r="J2831" s="77" t="str">
        <f t="shared" si="56"/>
        <v>24007LiênMạc</v>
      </c>
      <c r="K2831" s="77" t="s">
        <v>7110</v>
      </c>
      <c r="L2831" s="77" t="s">
        <v>1187</v>
      </c>
    </row>
    <row r="2832" spans="10:12">
      <c r="J2832" s="77" t="str">
        <f t="shared" si="56"/>
        <v>24007CẩmChế</v>
      </c>
      <c r="K2832" s="77" t="s">
        <v>7111</v>
      </c>
      <c r="L2832" s="77" t="s">
        <v>7112</v>
      </c>
    </row>
    <row r="2833" spans="10:12">
      <c r="J2833" s="77" t="str">
        <f t="shared" si="56"/>
        <v>24007TânViệt</v>
      </c>
      <c r="K2833" s="77" t="s">
        <v>7113</v>
      </c>
      <c r="L2833" s="77" t="s">
        <v>3951</v>
      </c>
    </row>
    <row r="2834" spans="10:12">
      <c r="J2834" s="77" t="str">
        <f t="shared" si="56"/>
        <v>24007QuyếtThắng</v>
      </c>
      <c r="K2834" s="77" t="s">
        <v>7114</v>
      </c>
      <c r="L2834" s="77" t="s">
        <v>3209</v>
      </c>
    </row>
    <row r="2835" spans="10:12">
      <c r="J2835" s="77" t="str">
        <f t="shared" si="56"/>
        <v>24007TiềnTiến</v>
      </c>
      <c r="K2835" s="77" t="s">
        <v>7115</v>
      </c>
      <c r="L2835" s="77" t="s">
        <v>7116</v>
      </c>
    </row>
    <row r="2836" spans="10:12">
      <c r="J2836" s="77" t="str">
        <f t="shared" si="56"/>
        <v>24007TânAn</v>
      </c>
      <c r="K2836" s="77" t="s">
        <v>7117</v>
      </c>
      <c r="L2836" s="77" t="s">
        <v>2971</v>
      </c>
    </row>
    <row r="2837" spans="10:12">
      <c r="J2837" s="77" t="str">
        <f t="shared" si="56"/>
        <v>24007ThanhHải</v>
      </c>
      <c r="K2837" s="77" t="s">
        <v>7118</v>
      </c>
      <c r="L2837" s="77" t="s">
        <v>7119</v>
      </c>
    </row>
    <row r="2838" spans="10:12">
      <c r="J2838" s="77" t="str">
        <f t="shared" si="56"/>
        <v>24007AnLương</v>
      </c>
      <c r="K2838" s="77" t="s">
        <v>7120</v>
      </c>
      <c r="L2838" s="77" t="s">
        <v>5199</v>
      </c>
    </row>
    <row r="2839" spans="10:12">
      <c r="J2839" s="77" t="str">
        <f t="shared" si="56"/>
        <v>24007PhượngHoàng</v>
      </c>
      <c r="K2839" s="77" t="s">
        <v>7121</v>
      </c>
      <c r="L2839" s="77" t="s">
        <v>7122</v>
      </c>
    </row>
    <row r="2840" spans="10:12">
      <c r="J2840" s="77" t="str">
        <f t="shared" si="56"/>
        <v>24007ThanhKhê</v>
      </c>
      <c r="K2840" s="77" t="s">
        <v>7123</v>
      </c>
      <c r="L2840" s="77" t="s">
        <v>7124</v>
      </c>
    </row>
    <row r="2841" spans="10:12">
      <c r="J2841" s="77" t="str">
        <f t="shared" si="56"/>
        <v>24007ThanhXá</v>
      </c>
      <c r="K2841" s="77" t="s">
        <v>7125</v>
      </c>
      <c r="L2841" s="77" t="s">
        <v>7126</v>
      </c>
    </row>
    <row r="2842" spans="10:12">
      <c r="J2842" s="77" t="str">
        <f t="shared" si="56"/>
        <v>24007ThanhXuân</v>
      </c>
      <c r="K2842" s="77" t="s">
        <v>7127</v>
      </c>
      <c r="L2842" s="77" t="s">
        <v>847</v>
      </c>
    </row>
    <row r="2843" spans="10:12">
      <c r="J2843" s="77" t="str">
        <f t="shared" si="56"/>
        <v>24007ThanhThủy</v>
      </c>
      <c r="K2843" s="77" t="s">
        <v>7128</v>
      </c>
      <c r="L2843" s="77" t="s">
        <v>3472</v>
      </c>
    </row>
    <row r="2844" spans="10:12">
      <c r="J2844" s="77" t="str">
        <f t="shared" si="56"/>
        <v>24007ThanhSơn</v>
      </c>
      <c r="K2844" s="77" t="s">
        <v>7129</v>
      </c>
      <c r="L2844" s="77" t="s">
        <v>4347</v>
      </c>
    </row>
    <row r="2845" spans="10:12">
      <c r="J2845" s="77" t="str">
        <f t="shared" si="56"/>
        <v>24007HợpĐức</v>
      </c>
      <c r="K2845" s="77" t="s">
        <v>7130</v>
      </c>
      <c r="L2845" s="77" t="s">
        <v>6896</v>
      </c>
    </row>
    <row r="2846" spans="10:12">
      <c r="J2846" s="77" t="str">
        <f t="shared" si="56"/>
        <v>24007TrườngThành</v>
      </c>
      <c r="K2846" s="77" t="s">
        <v>7131</v>
      </c>
      <c r="L2846" s="77" t="s">
        <v>6844</v>
      </c>
    </row>
    <row r="2847" spans="10:12">
      <c r="J2847" s="77" t="str">
        <f t="shared" si="56"/>
        <v>24007ThanhBính</v>
      </c>
      <c r="K2847" s="77" t="s">
        <v>7132</v>
      </c>
      <c r="L2847" s="77" t="s">
        <v>7133</v>
      </c>
    </row>
    <row r="2848" spans="10:12">
      <c r="J2848" s="77" t="str">
        <f t="shared" si="56"/>
        <v>24007ThanhCường</v>
      </c>
      <c r="K2848" s="77" t="s">
        <v>7134</v>
      </c>
      <c r="L2848" s="77" t="s">
        <v>7135</v>
      </c>
    </row>
    <row r="2849" spans="10:12">
      <c r="J2849" s="77" t="str">
        <f t="shared" si="56"/>
        <v>24007ThanhHồng</v>
      </c>
      <c r="K2849" s="77" t="s">
        <v>7136</v>
      </c>
      <c r="L2849" s="77" t="s">
        <v>7137</v>
      </c>
    </row>
    <row r="2850" spans="10:12">
      <c r="J2850" s="77" t="str">
        <f t="shared" si="56"/>
        <v>24007VĩnhLập</v>
      </c>
      <c r="K2850" s="77" t="s">
        <v>7138</v>
      </c>
      <c r="L2850" s="77" t="s">
        <v>7139</v>
      </c>
    </row>
    <row r="2851" spans="10:12">
      <c r="J2851" s="77" t="str">
        <f t="shared" si="56"/>
        <v>24009AnLưu</v>
      </c>
      <c r="K2851" s="77" t="s">
        <v>7140</v>
      </c>
      <c r="L2851" s="77" t="s">
        <v>7141</v>
      </c>
    </row>
    <row r="2852" spans="10:12">
      <c r="J2852" s="77" t="str">
        <f t="shared" si="56"/>
        <v>24009MinhHòa</v>
      </c>
      <c r="K2852" s="77" t="s">
        <v>7142</v>
      </c>
      <c r="L2852" s="77" t="s">
        <v>4363</v>
      </c>
    </row>
    <row r="2853" spans="10:12">
      <c r="J2853" s="77" t="str">
        <f t="shared" si="56"/>
        <v>24009HiếnThành</v>
      </c>
      <c r="K2853" s="77" t="s">
        <v>7143</v>
      </c>
      <c r="L2853" s="77" t="s">
        <v>7144</v>
      </c>
    </row>
    <row r="2854" spans="10:12">
      <c r="J2854" s="77" t="str">
        <f t="shared" si="56"/>
        <v>24009TháiThịnh</v>
      </c>
      <c r="K2854" s="77" t="s">
        <v>7145</v>
      </c>
      <c r="L2854" s="77" t="s">
        <v>7146</v>
      </c>
    </row>
    <row r="2855" spans="10:12">
      <c r="J2855" s="77" t="str">
        <f t="shared" si="56"/>
        <v>24009LongXuyên</v>
      </c>
      <c r="K2855" s="77" t="s">
        <v>7147</v>
      </c>
      <c r="L2855" s="77" t="s">
        <v>1724</v>
      </c>
    </row>
    <row r="2856" spans="10:12">
      <c r="J2856" s="77" t="str">
        <f t="shared" si="56"/>
        <v>24009HiệpAn</v>
      </c>
      <c r="K2856" s="77" t="s">
        <v>7148</v>
      </c>
      <c r="L2856" s="77" t="s">
        <v>7149</v>
      </c>
    </row>
    <row r="2857" spans="10:12">
      <c r="J2857" s="77" t="str">
        <f t="shared" si="56"/>
        <v>24009AnPhụ</v>
      </c>
      <c r="K2857" s="77" t="s">
        <v>7150</v>
      </c>
      <c r="L2857" s="77" t="s">
        <v>7151</v>
      </c>
    </row>
    <row r="2858" spans="10:12">
      <c r="J2858" s="77" t="str">
        <f t="shared" si="56"/>
        <v>24009ThượngQuận</v>
      </c>
      <c r="K2858" s="77" t="s">
        <v>7152</v>
      </c>
      <c r="L2858" s="77" t="s">
        <v>7153</v>
      </c>
    </row>
    <row r="2859" spans="10:12">
      <c r="J2859" s="77" t="str">
        <f t="shared" si="56"/>
        <v>24009HiệpHòa</v>
      </c>
      <c r="K2859" s="77" t="s">
        <v>7154</v>
      </c>
      <c r="L2859" s="77" t="s">
        <v>6615</v>
      </c>
    </row>
    <row r="2860" spans="10:12">
      <c r="J2860" s="77" t="str">
        <f t="shared" si="56"/>
        <v>24009ThăngLong</v>
      </c>
      <c r="K2860" s="77" t="s">
        <v>7155</v>
      </c>
      <c r="L2860" s="77" t="s">
        <v>7156</v>
      </c>
    </row>
    <row r="2861" spans="10:12">
      <c r="J2861" s="77" t="str">
        <f t="shared" si="56"/>
        <v>24009LạcLong</v>
      </c>
      <c r="K2861" s="77" t="s">
        <v>7157</v>
      </c>
      <c r="L2861" s="77" t="s">
        <v>7158</v>
      </c>
    </row>
    <row r="2862" spans="10:12">
      <c r="J2862" s="77" t="str">
        <f t="shared" si="56"/>
        <v>24009QuangTrung</v>
      </c>
      <c r="K2862" s="77" t="s">
        <v>7159</v>
      </c>
      <c r="L2862" s="77" t="s">
        <v>2676</v>
      </c>
    </row>
    <row r="2863" spans="10:12">
      <c r="J2863" s="77" t="str">
        <f t="shared" si="56"/>
        <v>24009PhúcThànhB</v>
      </c>
      <c r="K2863" s="77" t="s">
        <v>7160</v>
      </c>
      <c r="L2863" s="77" t="s">
        <v>7161</v>
      </c>
    </row>
    <row r="2864" spans="10:12">
      <c r="J2864" s="77" t="str">
        <f t="shared" si="56"/>
        <v>24009LêNinh</v>
      </c>
      <c r="K2864" s="77" t="s">
        <v>7162</v>
      </c>
      <c r="L2864" s="77" t="s">
        <v>7163</v>
      </c>
    </row>
    <row r="2865" spans="10:12">
      <c r="J2865" s="77" t="str">
        <f t="shared" si="56"/>
        <v>24009BạchĐằng</v>
      </c>
      <c r="K2865" s="77" t="s">
        <v>7164</v>
      </c>
      <c r="L2865" s="77" t="s">
        <v>3843</v>
      </c>
    </row>
    <row r="2866" spans="10:12">
      <c r="J2866" s="77" t="str">
        <f t="shared" si="56"/>
        <v>24009ThấtHùng</v>
      </c>
      <c r="K2866" s="77" t="s">
        <v>7165</v>
      </c>
      <c r="L2866" s="77" t="s">
        <v>7166</v>
      </c>
    </row>
    <row r="2867" spans="10:12">
      <c r="J2867" s="77" t="str">
        <f t="shared" si="56"/>
        <v>24009TháiSơn</v>
      </c>
      <c r="K2867" s="77" t="s">
        <v>7167</v>
      </c>
      <c r="L2867" s="77" t="s">
        <v>3083</v>
      </c>
    </row>
    <row r="2868" spans="10:12">
      <c r="J2868" s="77" t="str">
        <f t="shared" si="56"/>
        <v>24009AnSinh</v>
      </c>
      <c r="K2868" s="77" t="s">
        <v>7168</v>
      </c>
      <c r="L2868" s="77" t="s">
        <v>6559</v>
      </c>
    </row>
    <row r="2869" spans="10:12">
      <c r="J2869" s="77" t="str">
        <f t="shared" si="56"/>
        <v>24009PhạmMệnh</v>
      </c>
      <c r="K2869" s="77" t="s">
        <v>7169</v>
      </c>
      <c r="L2869" s="77" t="s">
        <v>7170</v>
      </c>
    </row>
    <row r="2870" spans="10:12">
      <c r="J2870" s="77" t="str">
        <f t="shared" si="56"/>
        <v>24009HiệpSơn</v>
      </c>
      <c r="K2870" s="77" t="s">
        <v>7171</v>
      </c>
      <c r="L2870" s="77" t="s">
        <v>7172</v>
      </c>
    </row>
    <row r="2871" spans="10:12">
      <c r="J2871" s="77" t="str">
        <f t="shared" si="56"/>
        <v>24009HoànhSơn</v>
      </c>
      <c r="K2871" s="77" t="s">
        <v>7173</v>
      </c>
      <c r="L2871" s="77" t="s">
        <v>7174</v>
      </c>
    </row>
    <row r="2872" spans="10:12">
      <c r="J2872" s="77" t="str">
        <f t="shared" si="56"/>
        <v>24009DuyTân</v>
      </c>
      <c r="K2872" s="77" t="s">
        <v>7175</v>
      </c>
      <c r="L2872" s="77" t="s">
        <v>7176</v>
      </c>
    </row>
    <row r="2873" spans="10:12">
      <c r="J2873" s="77" t="str">
        <f t="shared" si="56"/>
        <v>24009PhúThứ</v>
      </c>
      <c r="K2873" s="77" t="s">
        <v>7177</v>
      </c>
      <c r="L2873" s="77" t="s">
        <v>7178</v>
      </c>
    </row>
    <row r="2874" spans="10:12">
      <c r="J2874" s="77" t="str">
        <f t="shared" si="56"/>
        <v>24009MinhTân</v>
      </c>
      <c r="K2874" s="77" t="s">
        <v>7179</v>
      </c>
      <c r="L2874" s="77" t="s">
        <v>2745</v>
      </c>
    </row>
    <row r="2875" spans="10:12">
      <c r="J2875" s="77" t="str">
        <f t="shared" si="56"/>
        <v>24009TânDân</v>
      </c>
      <c r="K2875" s="77" t="s">
        <v>7180</v>
      </c>
      <c r="L2875" s="77" t="s">
        <v>842</v>
      </c>
    </row>
    <row r="2876" spans="10:12">
      <c r="J2876" s="77" t="str">
        <f t="shared" si="56"/>
        <v>24011PhúThái</v>
      </c>
      <c r="K2876" s="77" t="s">
        <v>7181</v>
      </c>
      <c r="L2876" s="77" t="s">
        <v>7182</v>
      </c>
    </row>
    <row r="2877" spans="10:12">
      <c r="J2877" s="77" t="str">
        <f t="shared" si="56"/>
        <v>24011LaiVu</v>
      </c>
      <c r="K2877" s="77" t="s">
        <v>7183</v>
      </c>
      <c r="L2877" s="77" t="s">
        <v>7184</v>
      </c>
    </row>
    <row r="2878" spans="10:12">
      <c r="J2878" s="77" t="str">
        <f t="shared" si="56"/>
        <v>24011CộngHòa</v>
      </c>
      <c r="K2878" s="77" t="s">
        <v>7185</v>
      </c>
      <c r="L2878" s="77" t="s">
        <v>2096</v>
      </c>
    </row>
    <row r="2879" spans="10:12">
      <c r="J2879" s="77" t="str">
        <f t="shared" si="56"/>
        <v>24011ThượngVũ</v>
      </c>
      <c r="K2879" s="77" t="s">
        <v>7186</v>
      </c>
      <c r="L2879" s="77" t="s">
        <v>7187</v>
      </c>
    </row>
    <row r="2880" spans="10:12">
      <c r="J2880" s="77" t="str">
        <f t="shared" si="56"/>
        <v>24011CổDũng</v>
      </c>
      <c r="K2880" s="77" t="s">
        <v>7188</v>
      </c>
      <c r="L2880" s="77" t="s">
        <v>7189</v>
      </c>
    </row>
    <row r="2881" spans="10:12">
      <c r="J2881" s="77" t="str">
        <f t="shared" si="56"/>
        <v>24011ViệtHưng</v>
      </c>
      <c r="K2881" s="77" t="s">
        <v>7190</v>
      </c>
      <c r="L2881" s="77" t="s">
        <v>6368</v>
      </c>
    </row>
    <row r="2882" spans="10:12">
      <c r="J2882" s="77" t="str">
        <f t="shared" ref="J2882:J2945" si="57">SUBSTITUTE(LEFT(K2882,5)&amp;MID(L2882,IF(ISERROR(SEARCH("Thị trấn",L2882)),IF(ISERROR(SEARCH("Phường",L2882)),4,8),10),100)," ","")</f>
        <v>24011TuấnHưng</v>
      </c>
      <c r="K2882" s="77" t="s">
        <v>7191</v>
      </c>
      <c r="L2882" s="77" t="s">
        <v>7192</v>
      </c>
    </row>
    <row r="2883" spans="10:12">
      <c r="J2883" s="77" t="str">
        <f t="shared" si="57"/>
        <v>24011KimXuyên</v>
      </c>
      <c r="K2883" s="77" t="s">
        <v>7193</v>
      </c>
      <c r="L2883" s="77" t="s">
        <v>7194</v>
      </c>
    </row>
    <row r="2884" spans="10:12">
      <c r="J2884" s="77" t="str">
        <f t="shared" si="57"/>
        <v>24011PhúcThànhA</v>
      </c>
      <c r="K2884" s="77" t="s">
        <v>7195</v>
      </c>
      <c r="L2884" s="77" t="s">
        <v>7196</v>
      </c>
    </row>
    <row r="2885" spans="10:12">
      <c r="J2885" s="77" t="str">
        <f t="shared" si="57"/>
        <v>24011KimLương</v>
      </c>
      <c r="K2885" s="77" t="s">
        <v>7197</v>
      </c>
      <c r="L2885" s="77" t="s">
        <v>7198</v>
      </c>
    </row>
    <row r="2886" spans="10:12">
      <c r="J2886" s="77" t="str">
        <f t="shared" si="57"/>
        <v>24011KimKhê</v>
      </c>
      <c r="K2886" s="77" t="s">
        <v>7199</v>
      </c>
      <c r="L2886" s="77" t="s">
        <v>7200</v>
      </c>
    </row>
    <row r="2887" spans="10:12">
      <c r="J2887" s="77" t="str">
        <f t="shared" si="57"/>
        <v>24011KimAnh</v>
      </c>
      <c r="K2887" s="77" t="s">
        <v>7201</v>
      </c>
      <c r="L2887" s="77" t="s">
        <v>7202</v>
      </c>
    </row>
    <row r="2888" spans="10:12">
      <c r="J2888" s="77" t="str">
        <f t="shared" si="57"/>
        <v>24011NgũPhúc</v>
      </c>
      <c r="K2888" s="77" t="s">
        <v>7203</v>
      </c>
      <c r="L2888" s="77" t="s">
        <v>6883</v>
      </c>
    </row>
    <row r="2889" spans="10:12">
      <c r="J2889" s="77" t="str">
        <f t="shared" si="57"/>
        <v>24011KimĐính</v>
      </c>
      <c r="K2889" s="77" t="s">
        <v>7204</v>
      </c>
      <c r="L2889" s="77" t="s">
        <v>7205</v>
      </c>
    </row>
    <row r="2890" spans="10:12">
      <c r="J2890" s="77" t="str">
        <f t="shared" si="57"/>
        <v>24011KimTân</v>
      </c>
      <c r="K2890" s="77" t="s">
        <v>7206</v>
      </c>
      <c r="L2890" s="77" t="s">
        <v>7207</v>
      </c>
    </row>
    <row r="2891" spans="10:12">
      <c r="J2891" s="77" t="str">
        <f t="shared" si="57"/>
        <v>24011BìnhDân</v>
      </c>
      <c r="K2891" s="77" t="s">
        <v>7208</v>
      </c>
      <c r="L2891" s="77" t="s">
        <v>6521</v>
      </c>
    </row>
    <row r="2892" spans="10:12">
      <c r="J2892" s="77" t="str">
        <f t="shared" si="57"/>
        <v>24011CẩmLa</v>
      </c>
      <c r="K2892" s="77" t="s">
        <v>7209</v>
      </c>
      <c r="L2892" s="77" t="s">
        <v>6622</v>
      </c>
    </row>
    <row r="2893" spans="10:12">
      <c r="J2893" s="77" t="str">
        <f t="shared" si="57"/>
        <v>24011LiênHòa</v>
      </c>
      <c r="K2893" s="77" t="s">
        <v>7210</v>
      </c>
      <c r="L2893" s="77" t="s">
        <v>6116</v>
      </c>
    </row>
    <row r="2894" spans="10:12">
      <c r="J2894" s="77" t="str">
        <f t="shared" si="57"/>
        <v>24011ĐồngGia</v>
      </c>
      <c r="K2894" s="77" t="s">
        <v>7211</v>
      </c>
      <c r="L2894" s="77" t="s">
        <v>7212</v>
      </c>
    </row>
    <row r="2895" spans="10:12">
      <c r="J2895" s="77" t="str">
        <f t="shared" si="57"/>
        <v>24011ĐạiĐức</v>
      </c>
      <c r="K2895" s="77" t="s">
        <v>7213</v>
      </c>
      <c r="L2895" s="77" t="s">
        <v>7214</v>
      </c>
    </row>
    <row r="2896" spans="10:12">
      <c r="J2896" s="77" t="str">
        <f t="shared" si="57"/>
        <v>24011TamKỳ</v>
      </c>
      <c r="K2896" s="77" t="s">
        <v>7215</v>
      </c>
      <c r="L2896" s="77" t="s">
        <v>7216</v>
      </c>
    </row>
    <row r="2897" spans="10:12">
      <c r="J2897" s="77" t="str">
        <f t="shared" si="57"/>
        <v>24013GiaLộc</v>
      </c>
      <c r="K2897" s="77" t="s">
        <v>7217</v>
      </c>
      <c r="L2897" s="77" t="s">
        <v>7218</v>
      </c>
    </row>
    <row r="2898" spans="10:12">
      <c r="J2898" s="77" t="str">
        <f t="shared" si="57"/>
        <v>24013LiênHồng</v>
      </c>
      <c r="K2898" s="77" t="s">
        <v>7219</v>
      </c>
      <c r="L2898" s="77" t="s">
        <v>1803</v>
      </c>
    </row>
    <row r="2899" spans="10:12">
      <c r="J2899" s="77" t="str">
        <f t="shared" si="57"/>
        <v>24013ThốngNhất</v>
      </c>
      <c r="K2899" s="77" t="s">
        <v>7220</v>
      </c>
      <c r="L2899" s="77" t="s">
        <v>2410</v>
      </c>
    </row>
    <row r="2900" spans="10:12">
      <c r="J2900" s="77" t="str">
        <f t="shared" si="57"/>
        <v>24013TrùngKhánh</v>
      </c>
      <c r="K2900" s="77" t="s">
        <v>7221</v>
      </c>
      <c r="L2900" s="77" t="s">
        <v>4030</v>
      </c>
    </row>
    <row r="2901" spans="10:12">
      <c r="J2901" s="77" t="str">
        <f t="shared" si="57"/>
        <v>24013YếtKiêu</v>
      </c>
      <c r="K2901" s="77" t="s">
        <v>7222</v>
      </c>
      <c r="L2901" s="77" t="s">
        <v>7223</v>
      </c>
    </row>
    <row r="2902" spans="10:12">
      <c r="J2902" s="77" t="str">
        <f t="shared" si="57"/>
        <v>24013GiaHòa</v>
      </c>
      <c r="K2902" s="77" t="s">
        <v>7224</v>
      </c>
      <c r="L2902" s="77" t="s">
        <v>7225</v>
      </c>
    </row>
    <row r="2903" spans="10:12">
      <c r="J2903" s="77" t="str">
        <f t="shared" si="57"/>
        <v>24013LêLợi</v>
      </c>
      <c r="K2903" s="77" t="s">
        <v>7226</v>
      </c>
      <c r="L2903" s="77" t="s">
        <v>2394</v>
      </c>
    </row>
    <row r="2904" spans="10:12">
      <c r="J2904" s="77" t="str">
        <f t="shared" si="57"/>
        <v>24013ĐoànThượng</v>
      </c>
      <c r="K2904" s="77" t="s">
        <v>7227</v>
      </c>
      <c r="L2904" s="77" t="s">
        <v>7228</v>
      </c>
    </row>
    <row r="2905" spans="10:12">
      <c r="J2905" s="77" t="str">
        <f t="shared" si="57"/>
        <v>24013ToànThắng</v>
      </c>
      <c r="K2905" s="77" t="s">
        <v>7229</v>
      </c>
      <c r="L2905" s="77" t="s">
        <v>6929</v>
      </c>
    </row>
    <row r="2906" spans="10:12">
      <c r="J2906" s="77" t="str">
        <f t="shared" si="57"/>
        <v>24013HồngHưng</v>
      </c>
      <c r="K2906" s="77" t="s">
        <v>7230</v>
      </c>
      <c r="L2906" s="77" t="s">
        <v>7231</v>
      </c>
    </row>
    <row r="2907" spans="10:12">
      <c r="J2907" s="77" t="str">
        <f t="shared" si="57"/>
        <v>24013HoàngDiệu</v>
      </c>
      <c r="K2907" s="77" t="s">
        <v>7232</v>
      </c>
      <c r="L2907" s="77" t="s">
        <v>2178</v>
      </c>
    </row>
    <row r="2908" spans="10:12">
      <c r="J2908" s="77" t="str">
        <f t="shared" si="57"/>
        <v>24013TânTiến</v>
      </c>
      <c r="K2908" s="77" t="s">
        <v>7233</v>
      </c>
      <c r="L2908" s="77" t="s">
        <v>2154</v>
      </c>
    </row>
    <row r="2909" spans="10:12">
      <c r="J2909" s="77" t="str">
        <f t="shared" si="57"/>
        <v>24013GiaXuyên</v>
      </c>
      <c r="K2909" s="77" t="s">
        <v>7234</v>
      </c>
      <c r="L2909" s="77" t="s">
        <v>7235</v>
      </c>
    </row>
    <row r="2910" spans="10:12">
      <c r="J2910" s="77" t="str">
        <f t="shared" si="57"/>
        <v>24013GiaTân</v>
      </c>
      <c r="K2910" s="77" t="s">
        <v>7236</v>
      </c>
      <c r="L2910" s="77" t="s">
        <v>7237</v>
      </c>
    </row>
    <row r="2911" spans="10:12">
      <c r="J2911" s="77" t="str">
        <f t="shared" si="57"/>
        <v>24013GiaLương</v>
      </c>
      <c r="K2911" s="77" t="s">
        <v>7238</v>
      </c>
      <c r="L2911" s="77" t="s">
        <v>7239</v>
      </c>
    </row>
    <row r="2912" spans="10:12">
      <c r="J2912" s="77" t="str">
        <f t="shared" si="57"/>
        <v>24013GiaKhánh</v>
      </c>
      <c r="K2912" s="77" t="s">
        <v>7240</v>
      </c>
      <c r="L2912" s="77" t="s">
        <v>7241</v>
      </c>
    </row>
    <row r="2913" spans="10:12">
      <c r="J2913" s="77" t="str">
        <f t="shared" si="57"/>
        <v>24013ThốngKênh</v>
      </c>
      <c r="K2913" s="77" t="s">
        <v>7242</v>
      </c>
      <c r="L2913" s="77" t="s">
        <v>7243</v>
      </c>
    </row>
    <row r="2914" spans="10:12">
      <c r="J2914" s="77" t="str">
        <f t="shared" si="57"/>
        <v>24013ĐồngQuang</v>
      </c>
      <c r="K2914" s="77" t="s">
        <v>7244</v>
      </c>
      <c r="L2914" s="77" t="s">
        <v>2068</v>
      </c>
    </row>
    <row r="2915" spans="10:12">
      <c r="J2915" s="77" t="str">
        <f t="shared" si="57"/>
        <v>24013ĐứcXương</v>
      </c>
      <c r="K2915" s="77" t="s">
        <v>7245</v>
      </c>
      <c r="L2915" s="77" t="s">
        <v>7246</v>
      </c>
    </row>
    <row r="2916" spans="10:12">
      <c r="J2916" s="77" t="str">
        <f t="shared" si="57"/>
        <v>24013QuangMinh</v>
      </c>
      <c r="K2916" s="77" t="s">
        <v>7247</v>
      </c>
      <c r="L2916" s="77" t="s">
        <v>3567</v>
      </c>
    </row>
    <row r="2917" spans="10:12">
      <c r="J2917" s="77" t="str">
        <f t="shared" si="57"/>
        <v>24013NhậtTân</v>
      </c>
      <c r="K2917" s="77" t="s">
        <v>7248</v>
      </c>
      <c r="L2917" s="77" t="s">
        <v>7249</v>
      </c>
    </row>
    <row r="2918" spans="10:12">
      <c r="J2918" s="77" t="str">
        <f t="shared" si="57"/>
        <v>24013PhạmTrấn</v>
      </c>
      <c r="K2918" s="77" t="s">
        <v>7250</v>
      </c>
      <c r="L2918" s="77" t="s">
        <v>7251</v>
      </c>
    </row>
    <row r="2919" spans="10:12">
      <c r="J2919" s="77" t="str">
        <f t="shared" si="57"/>
        <v>24013PhươngHưng</v>
      </c>
      <c r="K2919" s="77" t="s">
        <v>7252</v>
      </c>
      <c r="L2919" s="77" t="s">
        <v>7253</v>
      </c>
    </row>
    <row r="2920" spans="10:12">
      <c r="J2920" s="77" t="str">
        <f t="shared" si="57"/>
        <v>24015TứKỳ</v>
      </c>
      <c r="K2920" s="77" t="s">
        <v>7254</v>
      </c>
      <c r="L2920" s="77" t="s">
        <v>7255</v>
      </c>
    </row>
    <row r="2921" spans="10:12">
      <c r="J2921" s="77" t="str">
        <f t="shared" si="57"/>
        <v>24015NgọcSơn</v>
      </c>
      <c r="K2921" s="77" t="s">
        <v>7256</v>
      </c>
      <c r="L2921" s="77" t="s">
        <v>2123</v>
      </c>
    </row>
    <row r="2922" spans="10:12">
      <c r="J2922" s="77" t="str">
        <f t="shared" si="57"/>
        <v>24015KỳSơn</v>
      </c>
      <c r="K2922" s="77" t="s">
        <v>7257</v>
      </c>
      <c r="L2922" s="77" t="s">
        <v>6771</v>
      </c>
    </row>
    <row r="2923" spans="10:12">
      <c r="J2923" s="77" t="str">
        <f t="shared" si="57"/>
        <v>24015ĐạiĐồng</v>
      </c>
      <c r="K2923" s="77" t="s">
        <v>7258</v>
      </c>
      <c r="L2923" s="77" t="s">
        <v>1850</v>
      </c>
    </row>
    <row r="2924" spans="10:12">
      <c r="J2924" s="77" t="str">
        <f t="shared" si="57"/>
        <v>24015HưngĐạo</v>
      </c>
      <c r="K2924" s="77" t="s">
        <v>7259</v>
      </c>
      <c r="L2924" s="77" t="s">
        <v>3653</v>
      </c>
    </row>
    <row r="2925" spans="10:12">
      <c r="J2925" s="77" t="str">
        <f t="shared" si="57"/>
        <v>24015TáiSơn</v>
      </c>
      <c r="K2925" s="77" t="s">
        <v>7260</v>
      </c>
      <c r="L2925" s="77" t="s">
        <v>7261</v>
      </c>
    </row>
    <row r="2926" spans="10:12">
      <c r="J2926" s="77" t="str">
        <f t="shared" si="57"/>
        <v>24015QuangPhục</v>
      </c>
      <c r="K2926" s="77" t="s">
        <v>7262</v>
      </c>
      <c r="L2926" s="77" t="s">
        <v>6927</v>
      </c>
    </row>
    <row r="2927" spans="10:12">
      <c r="J2927" s="77" t="str">
        <f t="shared" si="57"/>
        <v>24015BìnhLăng</v>
      </c>
      <c r="K2927" s="77" t="s">
        <v>7263</v>
      </c>
      <c r="L2927" s="77" t="s">
        <v>3859</v>
      </c>
    </row>
    <row r="2928" spans="10:12">
      <c r="J2928" s="77" t="str">
        <f t="shared" si="57"/>
        <v>24015NgọcKỳ</v>
      </c>
      <c r="K2928" s="77" t="s">
        <v>7264</v>
      </c>
      <c r="L2928" s="77" t="s">
        <v>7265</v>
      </c>
    </row>
    <row r="2929" spans="10:12">
      <c r="J2929" s="77" t="str">
        <f t="shared" si="57"/>
        <v>24015ĐôngKỳ</v>
      </c>
      <c r="K2929" s="77" t="s">
        <v>7266</v>
      </c>
      <c r="L2929" s="77" t="s">
        <v>7267</v>
      </c>
    </row>
    <row r="2930" spans="10:12">
      <c r="J2930" s="77" t="str">
        <f t="shared" si="57"/>
        <v>24015TâyKỳ</v>
      </c>
      <c r="K2930" s="77" t="s">
        <v>7268</v>
      </c>
      <c r="L2930" s="77" t="s">
        <v>7269</v>
      </c>
    </row>
    <row r="2931" spans="10:12">
      <c r="J2931" s="77" t="str">
        <f t="shared" si="57"/>
        <v>24015TứXuyên</v>
      </c>
      <c r="K2931" s="77" t="s">
        <v>7270</v>
      </c>
      <c r="L2931" s="77" t="s">
        <v>7271</v>
      </c>
    </row>
    <row r="2932" spans="10:12">
      <c r="J2932" s="77" t="str">
        <f t="shared" si="57"/>
        <v>24015VănTố</v>
      </c>
      <c r="K2932" s="77" t="s">
        <v>7272</v>
      </c>
      <c r="L2932" s="77" t="s">
        <v>7273</v>
      </c>
    </row>
    <row r="2933" spans="10:12">
      <c r="J2933" s="77" t="str">
        <f t="shared" si="57"/>
        <v>24015PhượngKỳ</v>
      </c>
      <c r="K2933" s="77" t="s">
        <v>7274</v>
      </c>
      <c r="L2933" s="77" t="s">
        <v>7275</v>
      </c>
    </row>
    <row r="2934" spans="10:12">
      <c r="J2934" s="77" t="str">
        <f t="shared" si="57"/>
        <v>24015CộngLạc</v>
      </c>
      <c r="K2934" s="77" t="s">
        <v>7276</v>
      </c>
      <c r="L2934" s="77" t="s">
        <v>7277</v>
      </c>
    </row>
    <row r="2935" spans="10:12">
      <c r="J2935" s="77" t="str">
        <f t="shared" si="57"/>
        <v>24015AnThanh</v>
      </c>
      <c r="K2935" s="77" t="s">
        <v>7278</v>
      </c>
      <c r="L2935" s="77" t="s">
        <v>7279</v>
      </c>
    </row>
    <row r="2936" spans="10:12">
      <c r="J2936" s="77" t="str">
        <f t="shared" si="57"/>
        <v>24015TiênĐộng</v>
      </c>
      <c r="K2936" s="77" t="s">
        <v>7280</v>
      </c>
      <c r="L2936" s="77" t="s">
        <v>7281</v>
      </c>
    </row>
    <row r="2937" spans="10:12">
      <c r="J2937" s="77" t="str">
        <f t="shared" si="57"/>
        <v>24015QuangTrung</v>
      </c>
      <c r="K2937" s="77" t="s">
        <v>7282</v>
      </c>
      <c r="L2937" s="77" t="s">
        <v>2676</v>
      </c>
    </row>
    <row r="2938" spans="10:12">
      <c r="J2938" s="77" t="str">
        <f t="shared" si="57"/>
        <v>24015NguyênGiáp</v>
      </c>
      <c r="K2938" s="77" t="s">
        <v>7283</v>
      </c>
      <c r="L2938" s="77" t="s">
        <v>7284</v>
      </c>
    </row>
    <row r="2939" spans="10:12">
      <c r="J2939" s="77" t="str">
        <f t="shared" si="57"/>
        <v>24015HàThanh</v>
      </c>
      <c r="K2939" s="77" t="s">
        <v>7285</v>
      </c>
      <c r="L2939" s="77" t="s">
        <v>7286</v>
      </c>
    </row>
    <row r="2940" spans="10:12">
      <c r="J2940" s="77" t="str">
        <f t="shared" si="57"/>
        <v>24015HàKỳ</v>
      </c>
      <c r="K2940" s="77" t="s">
        <v>7287</v>
      </c>
      <c r="L2940" s="77" t="s">
        <v>7288</v>
      </c>
    </row>
    <row r="2941" spans="10:12">
      <c r="J2941" s="77" t="str">
        <f t="shared" si="57"/>
        <v>24015TânKỳ</v>
      </c>
      <c r="K2941" s="77" t="s">
        <v>7289</v>
      </c>
      <c r="L2941" s="77" t="s">
        <v>7290</v>
      </c>
    </row>
    <row r="2942" spans="10:12">
      <c r="J2942" s="77" t="str">
        <f t="shared" si="57"/>
        <v>24015ĐạiHợp</v>
      </c>
      <c r="K2942" s="77" t="s">
        <v>7291</v>
      </c>
      <c r="L2942" s="77" t="s">
        <v>6904</v>
      </c>
    </row>
    <row r="2943" spans="10:12">
      <c r="J2943" s="77" t="str">
        <f t="shared" si="57"/>
        <v>24015QuảngNghiệp</v>
      </c>
      <c r="K2943" s="77" t="s">
        <v>7292</v>
      </c>
      <c r="L2943" s="77" t="s">
        <v>7293</v>
      </c>
    </row>
    <row r="2944" spans="10:12">
      <c r="J2944" s="77" t="str">
        <f t="shared" si="57"/>
        <v>24015DânChủ</v>
      </c>
      <c r="K2944" s="77" t="s">
        <v>7294</v>
      </c>
      <c r="L2944" s="77" t="s">
        <v>3810</v>
      </c>
    </row>
    <row r="2945" spans="10:12">
      <c r="J2945" s="77" t="str">
        <f t="shared" si="57"/>
        <v>24015MinhĐức</v>
      </c>
      <c r="K2945" s="77" t="s">
        <v>7295</v>
      </c>
      <c r="L2945" s="77" t="s">
        <v>2624</v>
      </c>
    </row>
    <row r="2946" spans="10:12">
      <c r="J2946" s="77" t="str">
        <f t="shared" ref="J2946:J3009" si="58">SUBSTITUTE(LEFT(K2946,5)&amp;MID(L2946,IF(ISERROR(SEARCH("Thị trấn",L2946)),IF(ISERROR(SEARCH("Phường",L2946)),4,8),10),100)," ","")</f>
        <v>24015QuangKhải</v>
      </c>
      <c r="K2946" s="77" t="s">
        <v>7296</v>
      </c>
      <c r="L2946" s="77" t="s">
        <v>7297</v>
      </c>
    </row>
    <row r="2947" spans="10:12">
      <c r="J2947" s="77" t="str">
        <f t="shared" si="58"/>
        <v>24017CẩmGiàng</v>
      </c>
      <c r="K2947" s="77" t="s">
        <v>7298</v>
      </c>
      <c r="L2947" s="77" t="s">
        <v>7299</v>
      </c>
    </row>
    <row r="2948" spans="10:12">
      <c r="J2948" s="77" t="str">
        <f t="shared" si="58"/>
        <v>24017LaiCách</v>
      </c>
      <c r="K2948" s="77" t="s">
        <v>7300</v>
      </c>
      <c r="L2948" s="77" t="s">
        <v>7301</v>
      </c>
    </row>
    <row r="2949" spans="10:12">
      <c r="J2949" s="77" t="str">
        <f t="shared" si="58"/>
        <v>24017CẩmHưng</v>
      </c>
      <c r="K2949" s="77" t="s">
        <v>7302</v>
      </c>
      <c r="L2949" s="77" t="s">
        <v>7303</v>
      </c>
    </row>
    <row r="2950" spans="10:12">
      <c r="J2950" s="77" t="str">
        <f t="shared" si="58"/>
        <v>24017NgọcLiên</v>
      </c>
      <c r="K2950" s="77" t="s">
        <v>7304</v>
      </c>
      <c r="L2950" s="77" t="s">
        <v>7305</v>
      </c>
    </row>
    <row r="2951" spans="10:12">
      <c r="J2951" s="77" t="str">
        <f t="shared" si="58"/>
        <v>24017KimGiang</v>
      </c>
      <c r="K2951" s="77" t="s">
        <v>7306</v>
      </c>
      <c r="L2951" s="77" t="s">
        <v>7307</v>
      </c>
    </row>
    <row r="2952" spans="10:12">
      <c r="J2952" s="77" t="str">
        <f t="shared" si="58"/>
        <v>24017ThạchLỗi</v>
      </c>
      <c r="K2952" s="77" t="s">
        <v>7308</v>
      </c>
      <c r="L2952" s="77" t="s">
        <v>7309</v>
      </c>
    </row>
    <row r="2953" spans="10:12">
      <c r="J2953" s="77" t="str">
        <f t="shared" si="58"/>
        <v>24017CẩmSơn</v>
      </c>
      <c r="K2953" s="77" t="s">
        <v>7310</v>
      </c>
      <c r="L2953" s="77" t="s">
        <v>7311</v>
      </c>
    </row>
    <row r="2954" spans="10:12">
      <c r="J2954" s="77" t="str">
        <f t="shared" si="58"/>
        <v>24017CẩmĐịnh</v>
      </c>
      <c r="K2954" s="77" t="s">
        <v>7312</v>
      </c>
      <c r="L2954" s="77" t="s">
        <v>7313</v>
      </c>
    </row>
    <row r="2955" spans="10:12">
      <c r="J2955" s="77" t="str">
        <f t="shared" si="58"/>
        <v>24017CẩmHoàng</v>
      </c>
      <c r="K2955" s="77" t="s">
        <v>7314</v>
      </c>
      <c r="L2955" s="77" t="s">
        <v>7315</v>
      </c>
    </row>
    <row r="2956" spans="10:12">
      <c r="J2956" s="77" t="str">
        <f t="shared" si="58"/>
        <v>24017CẩmVũ</v>
      </c>
      <c r="K2956" s="77" t="s">
        <v>7316</v>
      </c>
      <c r="L2956" s="77" t="s">
        <v>7317</v>
      </c>
    </row>
    <row r="2957" spans="10:12">
      <c r="J2957" s="77" t="str">
        <f t="shared" si="58"/>
        <v>24017CẩmVăn</v>
      </c>
      <c r="K2957" s="77" t="s">
        <v>7318</v>
      </c>
      <c r="L2957" s="77" t="s">
        <v>7319</v>
      </c>
    </row>
    <row r="2958" spans="10:12">
      <c r="J2958" s="77" t="str">
        <f t="shared" si="58"/>
        <v>24017ĐứcChính</v>
      </c>
      <c r="K2958" s="77" t="s">
        <v>7320</v>
      </c>
      <c r="L2958" s="77" t="s">
        <v>6563</v>
      </c>
    </row>
    <row r="2959" spans="10:12">
      <c r="J2959" s="77" t="str">
        <f t="shared" si="58"/>
        <v>24017CaoAn</v>
      </c>
      <c r="K2959" s="77" t="s">
        <v>7321</v>
      </c>
      <c r="L2959" s="77" t="s">
        <v>7322</v>
      </c>
    </row>
    <row r="2960" spans="10:12">
      <c r="J2960" s="77" t="str">
        <f t="shared" si="58"/>
        <v>24017CẩmĐoài</v>
      </c>
      <c r="K2960" s="77" t="s">
        <v>7323</v>
      </c>
      <c r="L2960" s="77" t="s">
        <v>7324</v>
      </c>
    </row>
    <row r="2961" spans="10:12">
      <c r="J2961" s="77" t="str">
        <f t="shared" si="58"/>
        <v>24017CẩmĐông</v>
      </c>
      <c r="K2961" s="77" t="s">
        <v>7325</v>
      </c>
      <c r="L2961" s="77" t="s">
        <v>7326</v>
      </c>
    </row>
    <row r="2962" spans="10:12">
      <c r="J2962" s="77" t="str">
        <f t="shared" si="58"/>
        <v>24017TânTrường</v>
      </c>
      <c r="K2962" s="77" t="s">
        <v>7327</v>
      </c>
      <c r="L2962" s="77" t="s">
        <v>7328</v>
      </c>
    </row>
    <row r="2963" spans="10:12">
      <c r="J2963" s="77" t="str">
        <f t="shared" si="58"/>
        <v>24017CẩmPhúc</v>
      </c>
      <c r="K2963" s="77" t="s">
        <v>7329</v>
      </c>
      <c r="L2963" s="77" t="s">
        <v>7330</v>
      </c>
    </row>
    <row r="2964" spans="10:12">
      <c r="J2964" s="77" t="str">
        <f t="shared" si="58"/>
        <v>24017CẩmĐiền</v>
      </c>
      <c r="K2964" s="77" t="s">
        <v>7331</v>
      </c>
      <c r="L2964" s="77" t="s">
        <v>7332</v>
      </c>
    </row>
    <row r="2965" spans="10:12">
      <c r="J2965" s="77" t="str">
        <f t="shared" si="58"/>
        <v>24017LươngĐiền</v>
      </c>
      <c r="K2965" s="77" t="s">
        <v>7333</v>
      </c>
      <c r="L2965" s="77" t="s">
        <v>7334</v>
      </c>
    </row>
    <row r="2966" spans="10:12">
      <c r="J2966" s="77" t="str">
        <f t="shared" si="58"/>
        <v>24019KẻSặt</v>
      </c>
      <c r="K2966" s="77" t="s">
        <v>7335</v>
      </c>
      <c r="L2966" s="77" t="s">
        <v>7336</v>
      </c>
    </row>
    <row r="2967" spans="10:12">
      <c r="J2967" s="77" t="str">
        <f t="shared" si="58"/>
        <v>24019HưngThịnh</v>
      </c>
      <c r="K2967" s="77" t="s">
        <v>7337</v>
      </c>
      <c r="L2967" s="77" t="s">
        <v>5117</v>
      </c>
    </row>
    <row r="2968" spans="10:12">
      <c r="J2968" s="77" t="str">
        <f t="shared" si="58"/>
        <v>24019TrángLiệt</v>
      </c>
      <c r="K2968" s="77" t="s">
        <v>7338</v>
      </c>
      <c r="L2968" s="77" t="s">
        <v>7339</v>
      </c>
    </row>
    <row r="2969" spans="10:12">
      <c r="J2969" s="77" t="str">
        <f t="shared" si="58"/>
        <v>24019VĩnhTuy</v>
      </c>
      <c r="K2969" s="77" t="s">
        <v>7340</v>
      </c>
      <c r="L2969" s="77" t="s">
        <v>1322</v>
      </c>
    </row>
    <row r="2970" spans="10:12">
      <c r="J2970" s="77" t="str">
        <f t="shared" si="58"/>
        <v>24019VĩnhHồng</v>
      </c>
      <c r="K2970" s="77" t="s">
        <v>7341</v>
      </c>
      <c r="L2970" s="77" t="s">
        <v>7342</v>
      </c>
    </row>
    <row r="2971" spans="10:12">
      <c r="J2971" s="77" t="str">
        <f t="shared" si="58"/>
        <v>24019HùngThắng</v>
      </c>
      <c r="K2971" s="77" t="s">
        <v>7343</v>
      </c>
      <c r="L2971" s="77" t="s">
        <v>6363</v>
      </c>
    </row>
    <row r="2972" spans="10:12">
      <c r="J2972" s="77" t="str">
        <f t="shared" si="58"/>
        <v>24019LongXuyên</v>
      </c>
      <c r="K2972" s="77" t="s">
        <v>7344</v>
      </c>
      <c r="L2972" s="77" t="s">
        <v>1724</v>
      </c>
    </row>
    <row r="2973" spans="10:12">
      <c r="J2973" s="77" t="str">
        <f t="shared" si="58"/>
        <v>24019TânViệt</v>
      </c>
      <c r="K2973" s="77" t="s">
        <v>7345</v>
      </c>
      <c r="L2973" s="77" t="s">
        <v>3951</v>
      </c>
    </row>
    <row r="2974" spans="10:12">
      <c r="J2974" s="77" t="str">
        <f t="shared" si="58"/>
        <v>24019HồngKhê</v>
      </c>
      <c r="K2974" s="77" t="s">
        <v>7346</v>
      </c>
      <c r="L2974" s="77" t="s">
        <v>7347</v>
      </c>
    </row>
    <row r="2975" spans="10:12">
      <c r="J2975" s="77" t="str">
        <f t="shared" si="58"/>
        <v>24019CổBi</v>
      </c>
      <c r="K2975" s="77" t="s">
        <v>7348</v>
      </c>
      <c r="L2975" s="77" t="s">
        <v>1119</v>
      </c>
    </row>
    <row r="2976" spans="10:12">
      <c r="J2976" s="77" t="str">
        <f t="shared" si="58"/>
        <v>24019NhânQuyền</v>
      </c>
      <c r="K2976" s="77" t="s">
        <v>7349</v>
      </c>
      <c r="L2976" s="77" t="s">
        <v>7350</v>
      </c>
    </row>
    <row r="2977" spans="10:12">
      <c r="J2977" s="77" t="str">
        <f t="shared" si="58"/>
        <v>24019BìnhXuyên</v>
      </c>
      <c r="K2977" s="77" t="s">
        <v>7351</v>
      </c>
      <c r="L2977" s="77" t="s">
        <v>7352</v>
      </c>
    </row>
    <row r="2978" spans="10:12">
      <c r="J2978" s="77" t="str">
        <f t="shared" si="58"/>
        <v>24019TháiHọc</v>
      </c>
      <c r="K2978" s="77" t="s">
        <v>7353</v>
      </c>
      <c r="L2978" s="77" t="s">
        <v>3783</v>
      </c>
    </row>
    <row r="2979" spans="10:12">
      <c r="J2979" s="77" t="str">
        <f t="shared" si="58"/>
        <v>24019BìnhMinh</v>
      </c>
      <c r="K2979" s="77" t="s">
        <v>7354</v>
      </c>
      <c r="L2979" s="77" t="s">
        <v>2251</v>
      </c>
    </row>
    <row r="2980" spans="10:12">
      <c r="J2980" s="77" t="str">
        <f t="shared" si="58"/>
        <v>24019TânHồng</v>
      </c>
      <c r="K2980" s="77" t="s">
        <v>7355</v>
      </c>
      <c r="L2980" s="77" t="s">
        <v>7356</v>
      </c>
    </row>
    <row r="2981" spans="10:12">
      <c r="J2981" s="77" t="str">
        <f t="shared" si="58"/>
        <v>24019TháiHòa</v>
      </c>
      <c r="K2981" s="77" t="s">
        <v>7357</v>
      </c>
      <c r="L2981" s="77" t="s">
        <v>1622</v>
      </c>
    </row>
    <row r="2982" spans="10:12">
      <c r="J2982" s="77" t="str">
        <f t="shared" si="58"/>
        <v>24019TháiDương</v>
      </c>
      <c r="K2982" s="77" t="s">
        <v>7358</v>
      </c>
      <c r="L2982" s="77" t="s">
        <v>7359</v>
      </c>
    </row>
    <row r="2983" spans="10:12">
      <c r="J2983" s="77" t="str">
        <f t="shared" si="58"/>
        <v>24019ThúcKháng</v>
      </c>
      <c r="K2983" s="77" t="s">
        <v>7360</v>
      </c>
      <c r="L2983" s="77" t="s">
        <v>7361</v>
      </c>
    </row>
    <row r="2984" spans="10:12">
      <c r="J2984" s="77" t="str">
        <f t="shared" si="58"/>
        <v>24021ThanhMiện</v>
      </c>
      <c r="K2984" s="77" t="s">
        <v>7362</v>
      </c>
      <c r="L2984" s="77" t="s">
        <v>7363</v>
      </c>
    </row>
    <row r="2985" spans="10:12">
      <c r="J2985" s="77" t="str">
        <f t="shared" si="58"/>
        <v>24021ThanhGiang</v>
      </c>
      <c r="K2985" s="77" t="s">
        <v>7364</v>
      </c>
      <c r="L2985" s="77" t="s">
        <v>7365</v>
      </c>
    </row>
    <row r="2986" spans="10:12">
      <c r="J2986" s="77" t="str">
        <f t="shared" si="58"/>
        <v>24021DiênHồng</v>
      </c>
      <c r="K2986" s="77" t="s">
        <v>7366</v>
      </c>
      <c r="L2986" s="77" t="s">
        <v>7367</v>
      </c>
    </row>
    <row r="2987" spans="10:12">
      <c r="J2987" s="77" t="str">
        <f t="shared" si="58"/>
        <v>24021TiềnPhong</v>
      </c>
      <c r="K2987" s="77" t="s">
        <v>7368</v>
      </c>
      <c r="L2987" s="77" t="s">
        <v>2367</v>
      </c>
    </row>
    <row r="2988" spans="10:12">
      <c r="J2988" s="77" t="str">
        <f t="shared" si="58"/>
        <v>24021ChiLăngNam</v>
      </c>
      <c r="K2988" s="77" t="s">
        <v>7369</v>
      </c>
      <c r="L2988" s="77" t="s">
        <v>7370</v>
      </c>
    </row>
    <row r="2989" spans="10:12">
      <c r="J2989" s="77" t="str">
        <f t="shared" si="58"/>
        <v>24021ChiLăngBắc</v>
      </c>
      <c r="K2989" s="77" t="s">
        <v>7371</v>
      </c>
      <c r="L2989" s="77" t="s">
        <v>7372</v>
      </c>
    </row>
    <row r="2990" spans="10:12">
      <c r="J2990" s="77" t="str">
        <f t="shared" si="58"/>
        <v>24021NgũHùng</v>
      </c>
      <c r="K2990" s="77" t="s">
        <v>7373</v>
      </c>
      <c r="L2990" s="77" t="s">
        <v>7374</v>
      </c>
    </row>
    <row r="2991" spans="10:12">
      <c r="J2991" s="77" t="str">
        <f t="shared" si="58"/>
        <v>24021TứCường</v>
      </c>
      <c r="K2991" s="77" t="s">
        <v>7375</v>
      </c>
      <c r="L2991" s="77" t="s">
        <v>7376</v>
      </c>
    </row>
    <row r="2992" spans="10:12">
      <c r="J2992" s="77" t="str">
        <f t="shared" si="58"/>
        <v>24021CaoThắng</v>
      </c>
      <c r="K2992" s="77" t="s">
        <v>7377</v>
      </c>
      <c r="L2992" s="77" t="s">
        <v>7378</v>
      </c>
    </row>
    <row r="2993" spans="10:12">
      <c r="J2993" s="77" t="str">
        <f t="shared" si="58"/>
        <v>24021PhạmKha</v>
      </c>
      <c r="K2993" s="77" t="s">
        <v>7379</v>
      </c>
      <c r="L2993" s="77" t="s">
        <v>7380</v>
      </c>
    </row>
    <row r="2994" spans="10:12">
      <c r="J2994" s="77" t="str">
        <f t="shared" si="58"/>
        <v>24021HùngSơn</v>
      </c>
      <c r="K2994" s="77" t="s">
        <v>7381</v>
      </c>
      <c r="L2994" s="77" t="s">
        <v>4015</v>
      </c>
    </row>
    <row r="2995" spans="10:12">
      <c r="J2995" s="77" t="str">
        <f t="shared" si="58"/>
        <v>24021ĐoànTùng</v>
      </c>
      <c r="K2995" s="77" t="s">
        <v>7382</v>
      </c>
      <c r="L2995" s="77" t="s">
        <v>7383</v>
      </c>
    </row>
    <row r="2996" spans="10:12">
      <c r="J2996" s="77" t="str">
        <f t="shared" si="58"/>
        <v>24021LamSơn</v>
      </c>
      <c r="K2996" s="77" t="s">
        <v>7384</v>
      </c>
      <c r="L2996" s="77" t="s">
        <v>4500</v>
      </c>
    </row>
    <row r="2997" spans="10:12">
      <c r="J2997" s="77" t="str">
        <f t="shared" si="58"/>
        <v>24021ThanhTùng</v>
      </c>
      <c r="K2997" s="77" t="s">
        <v>7385</v>
      </c>
      <c r="L2997" s="77" t="s">
        <v>7386</v>
      </c>
    </row>
    <row r="2998" spans="10:12">
      <c r="J2998" s="77" t="str">
        <f t="shared" si="58"/>
        <v>24021LêHồng</v>
      </c>
      <c r="K2998" s="77" t="s">
        <v>7387</v>
      </c>
      <c r="L2998" s="77" t="s">
        <v>7388</v>
      </c>
    </row>
    <row r="2999" spans="10:12">
      <c r="J2999" s="77" t="str">
        <f t="shared" si="58"/>
        <v>24021ĐoànKết</v>
      </c>
      <c r="K2999" s="77" t="s">
        <v>7389</v>
      </c>
      <c r="L2999" s="77" t="s">
        <v>3993</v>
      </c>
    </row>
    <row r="3000" spans="10:12">
      <c r="J3000" s="77" t="str">
        <f t="shared" si="58"/>
        <v>24021NgôQuyền</v>
      </c>
      <c r="K3000" s="77" t="s">
        <v>7390</v>
      </c>
      <c r="L3000" s="77" t="s">
        <v>7391</v>
      </c>
    </row>
    <row r="3001" spans="10:12">
      <c r="J3001" s="77" t="str">
        <f t="shared" si="58"/>
        <v>24021TânTrào</v>
      </c>
      <c r="K3001" s="77" t="s">
        <v>7392</v>
      </c>
      <c r="L3001" s="77" t="s">
        <v>3188</v>
      </c>
    </row>
    <row r="3002" spans="10:12">
      <c r="J3002" s="77" t="str">
        <f t="shared" si="58"/>
        <v>24021HồngQuang</v>
      </c>
      <c r="K3002" s="77" t="s">
        <v>7393</v>
      </c>
      <c r="L3002" s="77" t="s">
        <v>2564</v>
      </c>
    </row>
    <row r="3003" spans="10:12">
      <c r="J3003" s="77" t="str">
        <f t="shared" si="58"/>
        <v>24023NinhGiang</v>
      </c>
      <c r="K3003" s="77" t="s">
        <v>7394</v>
      </c>
      <c r="L3003" s="77" t="s">
        <v>7395</v>
      </c>
    </row>
    <row r="3004" spans="10:12">
      <c r="J3004" s="77" t="str">
        <f t="shared" si="58"/>
        <v>24023HiệpLực</v>
      </c>
      <c r="K3004" s="77" t="s">
        <v>7396</v>
      </c>
      <c r="L3004" s="77" t="s">
        <v>7397</v>
      </c>
    </row>
    <row r="3005" spans="10:12">
      <c r="J3005" s="77" t="str">
        <f t="shared" si="58"/>
        <v>24023HồngDụ</v>
      </c>
      <c r="K3005" s="77" t="s">
        <v>7398</v>
      </c>
      <c r="L3005" s="77" t="s">
        <v>7399</v>
      </c>
    </row>
    <row r="3006" spans="10:12">
      <c r="J3006" s="77" t="str">
        <f t="shared" si="58"/>
        <v>24023ĐồngTâm</v>
      </c>
      <c r="K3006" s="77" t="s">
        <v>7400</v>
      </c>
      <c r="L3006" s="77" t="s">
        <v>2434</v>
      </c>
    </row>
    <row r="3007" spans="10:12">
      <c r="J3007" s="77" t="str">
        <f t="shared" si="58"/>
        <v>24023VĩnhHòa</v>
      </c>
      <c r="K3007" s="77" t="s">
        <v>7401</v>
      </c>
      <c r="L3007" s="77" t="s">
        <v>7402</v>
      </c>
    </row>
    <row r="3008" spans="10:12">
      <c r="J3008" s="77" t="str">
        <f t="shared" si="58"/>
        <v>24023NinhThành</v>
      </c>
      <c r="K3008" s="77" t="s">
        <v>7403</v>
      </c>
      <c r="L3008" s="77" t="s">
        <v>7404</v>
      </c>
    </row>
    <row r="3009" spans="10:12">
      <c r="J3009" s="77" t="str">
        <f t="shared" si="58"/>
        <v>24023TânHương</v>
      </c>
      <c r="K3009" s="77" t="s">
        <v>7405</v>
      </c>
      <c r="L3009" s="77" t="s">
        <v>4112</v>
      </c>
    </row>
    <row r="3010" spans="10:12">
      <c r="J3010" s="77" t="str">
        <f t="shared" ref="J3010:J3073" si="59">SUBSTITUTE(LEFT(K3010,5)&amp;MID(L3010,IF(ISERROR(SEARCH("Thị trấn",L3010)),IF(ISERROR(SEARCH("Phường",L3010)),4,8),10),100)," ","")</f>
        <v>24023NghĩaAn</v>
      </c>
      <c r="K3010" s="77" t="s">
        <v>7406</v>
      </c>
      <c r="L3010" s="77" t="s">
        <v>5213</v>
      </c>
    </row>
    <row r="3011" spans="10:12">
      <c r="J3011" s="77" t="str">
        <f t="shared" si="59"/>
        <v>24023QuyếtThắng</v>
      </c>
      <c r="K3011" s="77" t="s">
        <v>7407</v>
      </c>
      <c r="L3011" s="77" t="s">
        <v>3209</v>
      </c>
    </row>
    <row r="3012" spans="10:12">
      <c r="J3012" s="77" t="str">
        <f t="shared" si="59"/>
        <v>24023ỨngHòe</v>
      </c>
      <c r="K3012" s="77" t="s">
        <v>7408</v>
      </c>
      <c r="L3012" s="77" t="s">
        <v>7409</v>
      </c>
    </row>
    <row r="3013" spans="10:12">
      <c r="J3013" s="77" t="str">
        <f t="shared" si="59"/>
        <v>24023NinhHòa</v>
      </c>
      <c r="K3013" s="77" t="s">
        <v>7410</v>
      </c>
      <c r="L3013" s="77" t="s">
        <v>7411</v>
      </c>
    </row>
    <row r="3014" spans="10:12">
      <c r="J3014" s="77" t="str">
        <f t="shared" si="59"/>
        <v>24023VạnPhúc</v>
      </c>
      <c r="K3014" s="77" t="s">
        <v>7412</v>
      </c>
      <c r="L3014" s="77" t="s">
        <v>1247</v>
      </c>
    </row>
    <row r="3015" spans="10:12">
      <c r="J3015" s="77" t="str">
        <f t="shared" si="59"/>
        <v>24023HồngĐức</v>
      </c>
      <c r="K3015" s="77" t="s">
        <v>7413</v>
      </c>
      <c r="L3015" s="77" t="s">
        <v>7414</v>
      </c>
    </row>
    <row r="3016" spans="10:12">
      <c r="J3016" s="77" t="str">
        <f t="shared" si="59"/>
        <v>24023AnĐức</v>
      </c>
      <c r="K3016" s="77" t="s">
        <v>7415</v>
      </c>
      <c r="L3016" s="77" t="s">
        <v>7416</v>
      </c>
    </row>
    <row r="3017" spans="10:12">
      <c r="J3017" s="77" t="str">
        <f t="shared" si="59"/>
        <v>24023ĐôngXuyên</v>
      </c>
      <c r="K3017" s="77" t="s">
        <v>7417</v>
      </c>
      <c r="L3017" s="77" t="s">
        <v>7418</v>
      </c>
    </row>
    <row r="3018" spans="10:12">
      <c r="J3018" s="77" t="str">
        <f t="shared" si="59"/>
        <v>24023NinhHải</v>
      </c>
      <c r="K3018" s="77" t="s">
        <v>7419</v>
      </c>
      <c r="L3018" s="77" t="s">
        <v>7420</v>
      </c>
    </row>
    <row r="3019" spans="10:12">
      <c r="J3019" s="77" t="str">
        <f t="shared" si="59"/>
        <v>24023NinhThọ</v>
      </c>
      <c r="K3019" s="77" t="s">
        <v>7421</v>
      </c>
      <c r="L3019" s="77" t="s">
        <v>7422</v>
      </c>
    </row>
    <row r="3020" spans="10:12">
      <c r="J3020" s="77" t="str">
        <f t="shared" si="59"/>
        <v>24023KiếnQuốc</v>
      </c>
      <c r="K3020" s="77" t="s">
        <v>7423</v>
      </c>
      <c r="L3020" s="77" t="s">
        <v>6885</v>
      </c>
    </row>
    <row r="3021" spans="10:12">
      <c r="J3021" s="77" t="str">
        <f t="shared" si="59"/>
        <v>24023TânPhong</v>
      </c>
      <c r="K3021" s="77" t="s">
        <v>7424</v>
      </c>
      <c r="L3021" s="77" t="s">
        <v>5986</v>
      </c>
    </row>
    <row r="3022" spans="10:12">
      <c r="J3022" s="77" t="str">
        <f t="shared" si="59"/>
        <v>24023HồngPhúc</v>
      </c>
      <c r="K3022" s="77" t="s">
        <v>7425</v>
      </c>
      <c r="L3022" s="77" t="s">
        <v>7426</v>
      </c>
    </row>
    <row r="3023" spans="10:12">
      <c r="J3023" s="77" t="str">
        <f t="shared" si="59"/>
        <v>24023HưngLong</v>
      </c>
      <c r="K3023" s="77" t="s">
        <v>7427</v>
      </c>
      <c r="L3023" s="77" t="s">
        <v>7428</v>
      </c>
    </row>
    <row r="3024" spans="10:12">
      <c r="J3024" s="77" t="str">
        <f t="shared" si="59"/>
        <v>24023HưngThái</v>
      </c>
      <c r="K3024" s="77" t="s">
        <v>7429</v>
      </c>
      <c r="L3024" s="77" t="s">
        <v>7430</v>
      </c>
    </row>
    <row r="3025" spans="10:12">
      <c r="J3025" s="77" t="str">
        <f t="shared" si="59"/>
        <v>24023VănHội</v>
      </c>
      <c r="K3025" s="77" t="s">
        <v>7431</v>
      </c>
      <c r="L3025" s="77" t="s">
        <v>7432</v>
      </c>
    </row>
    <row r="3026" spans="10:12">
      <c r="J3026" s="77" t="str">
        <f t="shared" si="59"/>
        <v>24023TânQuang</v>
      </c>
      <c r="K3026" s="77" t="s">
        <v>7433</v>
      </c>
      <c r="L3026" s="77" t="s">
        <v>3557</v>
      </c>
    </row>
    <row r="3027" spans="10:12">
      <c r="J3027" s="77" t="str">
        <f t="shared" si="59"/>
        <v>24023QuangHưng</v>
      </c>
      <c r="K3027" s="77" t="s">
        <v>7434</v>
      </c>
      <c r="L3027" s="77" t="s">
        <v>6847</v>
      </c>
    </row>
    <row r="3028" spans="10:12">
      <c r="J3028" s="77" t="str">
        <f t="shared" si="59"/>
        <v>24023HoàngHanh</v>
      </c>
      <c r="K3028" s="77" t="s">
        <v>7435</v>
      </c>
      <c r="L3028" s="77" t="s">
        <v>7436</v>
      </c>
    </row>
    <row r="3029" spans="10:12">
      <c r="J3029" s="77" t="str">
        <f t="shared" si="59"/>
        <v>24023HồngThái</v>
      </c>
      <c r="K3029" s="77" t="s">
        <v>7437</v>
      </c>
      <c r="L3029" s="77" t="s">
        <v>2722</v>
      </c>
    </row>
    <row r="3030" spans="10:12">
      <c r="J3030" s="77" t="str">
        <f t="shared" si="59"/>
        <v>24023VănGiang</v>
      </c>
      <c r="K3030" s="77" t="s">
        <v>7438</v>
      </c>
      <c r="L3030" s="77" t="s">
        <v>7439</v>
      </c>
    </row>
    <row r="3031" spans="10:12">
      <c r="J3031" s="77" t="str">
        <f t="shared" si="59"/>
        <v>25001LamSơn</v>
      </c>
      <c r="K3031" s="77" t="s">
        <v>7440</v>
      </c>
      <c r="L3031" s="77" t="s">
        <v>6714</v>
      </c>
    </row>
    <row r="3032" spans="10:12">
      <c r="J3032" s="77" t="str">
        <f t="shared" si="59"/>
        <v>25001LêLợi</v>
      </c>
      <c r="K3032" s="77" t="s">
        <v>7441</v>
      </c>
      <c r="L3032" s="77" t="s">
        <v>1505</v>
      </c>
    </row>
    <row r="3033" spans="10:12">
      <c r="J3033" s="77" t="str">
        <f t="shared" si="59"/>
        <v>25001AnTảo</v>
      </c>
      <c r="K3033" s="77" t="s">
        <v>7442</v>
      </c>
      <c r="L3033" s="77" t="s">
        <v>7443</v>
      </c>
    </row>
    <row r="3034" spans="10:12">
      <c r="J3034" s="77" t="str">
        <f t="shared" si="59"/>
        <v>25001HiếnNam</v>
      </c>
      <c r="K3034" s="77" t="s">
        <v>7444</v>
      </c>
      <c r="L3034" s="77" t="s">
        <v>7445</v>
      </c>
    </row>
    <row r="3035" spans="10:12">
      <c r="J3035" s="77" t="str">
        <f t="shared" si="59"/>
        <v>25001MinhKhai</v>
      </c>
      <c r="K3035" s="77" t="s">
        <v>7446</v>
      </c>
      <c r="L3035" s="77" t="s">
        <v>605</v>
      </c>
    </row>
    <row r="3036" spans="10:12">
      <c r="J3036" s="77" t="str">
        <f t="shared" si="59"/>
        <v>25001QuangTrung</v>
      </c>
      <c r="K3036" s="77" t="s">
        <v>7447</v>
      </c>
      <c r="L3036" s="77" t="s">
        <v>665</v>
      </c>
    </row>
    <row r="3037" spans="10:12">
      <c r="J3037" s="77" t="str">
        <f t="shared" si="59"/>
        <v>25001HồngChâu</v>
      </c>
      <c r="K3037" s="77" t="s">
        <v>7448</v>
      </c>
      <c r="L3037" s="77" t="s">
        <v>7449</v>
      </c>
    </row>
    <row r="3038" spans="10:12">
      <c r="J3038" s="77" t="str">
        <f t="shared" si="59"/>
        <v>25001BảoKhê</v>
      </c>
      <c r="K3038" s="77" t="s">
        <v>7450</v>
      </c>
      <c r="L3038" s="77" t="s">
        <v>7451</v>
      </c>
    </row>
    <row r="3039" spans="10:12">
      <c r="J3039" s="77" t="str">
        <f t="shared" si="59"/>
        <v>25001TrungNghĩa</v>
      </c>
      <c r="K3039" s="77" t="s">
        <v>7452</v>
      </c>
      <c r="L3039" s="77" t="s">
        <v>7453</v>
      </c>
    </row>
    <row r="3040" spans="10:12">
      <c r="J3040" s="77" t="str">
        <f t="shared" si="59"/>
        <v>25001LiênPhương</v>
      </c>
      <c r="K3040" s="77" t="s">
        <v>7454</v>
      </c>
      <c r="L3040" s="77" t="s">
        <v>2351</v>
      </c>
    </row>
    <row r="3041" spans="10:12">
      <c r="J3041" s="77" t="str">
        <f t="shared" si="59"/>
        <v>25001HồngNam</v>
      </c>
      <c r="K3041" s="77" t="s">
        <v>7455</v>
      </c>
      <c r="L3041" s="77" t="s">
        <v>3851</v>
      </c>
    </row>
    <row r="3042" spans="10:12">
      <c r="J3042" s="77" t="str">
        <f t="shared" si="59"/>
        <v>25001QuảngChâu</v>
      </c>
      <c r="K3042" s="77" t="s">
        <v>7456</v>
      </c>
      <c r="L3042" s="77" t="s">
        <v>7457</v>
      </c>
    </row>
    <row r="3043" spans="10:12">
      <c r="J3043" s="77" t="str">
        <f t="shared" si="59"/>
        <v>25003BầnYênNhân</v>
      </c>
      <c r="K3043" s="77" t="s">
        <v>7458</v>
      </c>
      <c r="L3043" s="77" t="s">
        <v>7459</v>
      </c>
    </row>
    <row r="3044" spans="10:12">
      <c r="J3044" s="77" t="str">
        <f t="shared" si="59"/>
        <v>25003PhanĐìnhPhùng</v>
      </c>
      <c r="K3044" s="77" t="s">
        <v>7460</v>
      </c>
      <c r="L3044" s="77" t="s">
        <v>7461</v>
      </c>
    </row>
    <row r="3045" spans="10:12">
      <c r="J3045" s="77" t="str">
        <f t="shared" si="59"/>
        <v>25003CẩmXá</v>
      </c>
      <c r="K3045" s="77" t="s">
        <v>7462</v>
      </c>
      <c r="L3045" s="77" t="s">
        <v>7463</v>
      </c>
    </row>
    <row r="3046" spans="10:12">
      <c r="J3046" s="77" t="str">
        <f t="shared" si="59"/>
        <v>25003DươngQuang</v>
      </c>
      <c r="K3046" s="77" t="s">
        <v>7464</v>
      </c>
      <c r="L3046" s="77" t="s">
        <v>1147</v>
      </c>
    </row>
    <row r="3047" spans="10:12">
      <c r="J3047" s="77" t="str">
        <f t="shared" si="59"/>
        <v>25003HòaPhong</v>
      </c>
      <c r="K3047" s="77" t="s">
        <v>7465</v>
      </c>
      <c r="L3047" s="77" t="s">
        <v>7466</v>
      </c>
    </row>
    <row r="3048" spans="10:12">
      <c r="J3048" s="77" t="str">
        <f t="shared" si="59"/>
        <v>25003NhânHòa</v>
      </c>
      <c r="K3048" s="77" t="s">
        <v>7467</v>
      </c>
      <c r="L3048" s="77" t="s">
        <v>6967</v>
      </c>
    </row>
    <row r="3049" spans="10:12">
      <c r="J3049" s="77" t="str">
        <f t="shared" si="59"/>
        <v>25003DịSử</v>
      </c>
      <c r="K3049" s="77" t="s">
        <v>7468</v>
      </c>
      <c r="L3049" s="77" t="s">
        <v>7469</v>
      </c>
    </row>
    <row r="3050" spans="10:12">
      <c r="J3050" s="77" t="str">
        <f t="shared" si="59"/>
        <v>25003BạchSam</v>
      </c>
      <c r="K3050" s="77" t="s">
        <v>7470</v>
      </c>
      <c r="L3050" s="77" t="s">
        <v>7471</v>
      </c>
    </row>
    <row r="3051" spans="10:12">
      <c r="J3051" s="77" t="str">
        <f t="shared" si="59"/>
        <v>25003MinhĐức</v>
      </c>
      <c r="K3051" s="77" t="s">
        <v>7472</v>
      </c>
      <c r="L3051" s="77" t="s">
        <v>2624</v>
      </c>
    </row>
    <row r="3052" spans="10:12">
      <c r="J3052" s="77" t="str">
        <f t="shared" si="59"/>
        <v>25003PhùngChíKiên</v>
      </c>
      <c r="K3052" s="77" t="s">
        <v>7473</v>
      </c>
      <c r="L3052" s="77" t="s">
        <v>7474</v>
      </c>
    </row>
    <row r="3053" spans="10:12">
      <c r="J3053" s="77" t="str">
        <f t="shared" si="59"/>
        <v>25003XuânDục</v>
      </c>
      <c r="K3053" s="77" t="s">
        <v>7475</v>
      </c>
      <c r="L3053" s="77" t="s">
        <v>7476</v>
      </c>
    </row>
    <row r="3054" spans="10:12">
      <c r="J3054" s="77" t="str">
        <f t="shared" si="59"/>
        <v>25003NgọcLâm</v>
      </c>
      <c r="K3054" s="77" t="s">
        <v>7477</v>
      </c>
      <c r="L3054" s="77" t="s">
        <v>7478</v>
      </c>
    </row>
    <row r="3055" spans="10:12">
      <c r="J3055" s="77" t="str">
        <f t="shared" si="59"/>
        <v>25003HưngLong</v>
      </c>
      <c r="K3055" s="77" t="s">
        <v>7479</v>
      </c>
      <c r="L3055" s="77" t="s">
        <v>7428</v>
      </c>
    </row>
    <row r="3056" spans="10:12">
      <c r="J3056" s="77" t="str">
        <f t="shared" si="59"/>
        <v>25005VănGiang</v>
      </c>
      <c r="K3056" s="77" t="s">
        <v>7480</v>
      </c>
      <c r="L3056" s="77" t="s">
        <v>7481</v>
      </c>
    </row>
    <row r="3057" spans="10:12">
      <c r="J3057" s="77" t="str">
        <f t="shared" si="59"/>
        <v>25005XuânQuan</v>
      </c>
      <c r="K3057" s="77" t="s">
        <v>7482</v>
      </c>
      <c r="L3057" s="77" t="s">
        <v>7483</v>
      </c>
    </row>
    <row r="3058" spans="10:12">
      <c r="J3058" s="77" t="str">
        <f t="shared" si="59"/>
        <v>25005CửuCao</v>
      </c>
      <c r="K3058" s="77" t="s">
        <v>7484</v>
      </c>
      <c r="L3058" s="77" t="s">
        <v>7485</v>
      </c>
    </row>
    <row r="3059" spans="10:12">
      <c r="J3059" s="77" t="str">
        <f t="shared" si="59"/>
        <v>25005PhụngCông</v>
      </c>
      <c r="K3059" s="77" t="s">
        <v>7486</v>
      </c>
      <c r="L3059" s="77" t="s">
        <v>7487</v>
      </c>
    </row>
    <row r="3060" spans="10:12">
      <c r="J3060" s="77" t="str">
        <f t="shared" si="59"/>
        <v>25005NghĩaTrụ</v>
      </c>
      <c r="K3060" s="77" t="s">
        <v>7488</v>
      </c>
      <c r="L3060" s="77" t="s">
        <v>7489</v>
      </c>
    </row>
    <row r="3061" spans="10:12">
      <c r="J3061" s="77" t="str">
        <f t="shared" si="59"/>
        <v>25005LongHưng</v>
      </c>
      <c r="K3061" s="77" t="s">
        <v>7490</v>
      </c>
      <c r="L3061" s="77" t="s">
        <v>7491</v>
      </c>
    </row>
    <row r="3062" spans="10:12">
      <c r="J3062" s="77" t="str">
        <f t="shared" si="59"/>
        <v>25005VĩnhKhúc</v>
      </c>
      <c r="K3062" s="77" t="s">
        <v>7492</v>
      </c>
      <c r="L3062" s="77" t="s">
        <v>7493</v>
      </c>
    </row>
    <row r="3063" spans="10:12">
      <c r="J3063" s="77" t="str">
        <f t="shared" si="59"/>
        <v>25005LiênNghĩa</v>
      </c>
      <c r="K3063" s="77" t="s">
        <v>7494</v>
      </c>
      <c r="L3063" s="77" t="s">
        <v>7495</v>
      </c>
    </row>
    <row r="3064" spans="10:12">
      <c r="J3064" s="77" t="str">
        <f t="shared" si="59"/>
        <v>25005TânTiến</v>
      </c>
      <c r="K3064" s="77" t="s">
        <v>7496</v>
      </c>
      <c r="L3064" s="77" t="s">
        <v>2154</v>
      </c>
    </row>
    <row r="3065" spans="10:12">
      <c r="J3065" s="77" t="str">
        <f t="shared" si="59"/>
        <v>25005ThắngLợi</v>
      </c>
      <c r="K3065" s="77" t="s">
        <v>7497</v>
      </c>
      <c r="L3065" s="77" t="s">
        <v>2390</v>
      </c>
    </row>
    <row r="3066" spans="10:12">
      <c r="J3066" s="77" t="str">
        <f t="shared" si="59"/>
        <v>25005MễSở</v>
      </c>
      <c r="K3066" s="77" t="s">
        <v>7498</v>
      </c>
      <c r="L3066" s="77" t="s">
        <v>7499</v>
      </c>
    </row>
    <row r="3067" spans="10:12">
      <c r="J3067" s="77" t="str">
        <f t="shared" si="59"/>
        <v>25007ÂnThi</v>
      </c>
      <c r="K3067" s="77" t="s">
        <v>7500</v>
      </c>
      <c r="L3067" s="77" t="s">
        <v>7501</v>
      </c>
    </row>
    <row r="3068" spans="10:12">
      <c r="J3068" s="77" t="str">
        <f t="shared" si="59"/>
        <v>25007PhùỦng</v>
      </c>
      <c r="K3068" s="77" t="s">
        <v>7502</v>
      </c>
      <c r="L3068" s="77" t="s">
        <v>7503</v>
      </c>
    </row>
    <row r="3069" spans="10:12">
      <c r="J3069" s="77" t="str">
        <f t="shared" si="59"/>
        <v>25007BắcSơn</v>
      </c>
      <c r="K3069" s="77" t="s">
        <v>7504</v>
      </c>
      <c r="L3069" s="77" t="s">
        <v>903</v>
      </c>
    </row>
    <row r="3070" spans="10:12">
      <c r="J3070" s="77" t="str">
        <f t="shared" si="59"/>
        <v>25007BãiSậy</v>
      </c>
      <c r="K3070" s="77" t="s">
        <v>7505</v>
      </c>
      <c r="L3070" s="77" t="s">
        <v>7506</v>
      </c>
    </row>
    <row r="3071" spans="10:12">
      <c r="J3071" s="77" t="str">
        <f t="shared" si="59"/>
        <v>25007ĐàoDương</v>
      </c>
      <c r="K3071" s="77" t="s">
        <v>7507</v>
      </c>
      <c r="L3071" s="77" t="s">
        <v>7508</v>
      </c>
    </row>
    <row r="3072" spans="10:12">
      <c r="J3072" s="77" t="str">
        <f t="shared" si="59"/>
        <v>25007TânPhúc</v>
      </c>
      <c r="K3072" s="77" t="s">
        <v>7509</v>
      </c>
      <c r="L3072" s="77" t="s">
        <v>7510</v>
      </c>
    </row>
    <row r="3073" spans="10:12">
      <c r="J3073" s="77" t="str">
        <f t="shared" si="59"/>
        <v>25007VânDu</v>
      </c>
      <c r="K3073" s="77" t="s">
        <v>7511</v>
      </c>
      <c r="L3073" s="77" t="s">
        <v>7512</v>
      </c>
    </row>
    <row r="3074" spans="10:12">
      <c r="J3074" s="77" t="str">
        <f t="shared" ref="J3074:J3137" si="60">SUBSTITUTE(LEFT(K3074,5)&amp;MID(L3074,IF(ISERROR(SEARCH("Thị trấn",L3074)),IF(ISERROR(SEARCH("Phường",L3074)),4,8),10),100)," ","")</f>
        <v>25007QuangVinh</v>
      </c>
      <c r="K3074" s="77" t="s">
        <v>7513</v>
      </c>
      <c r="L3074" s="77" t="s">
        <v>3722</v>
      </c>
    </row>
    <row r="3075" spans="10:12">
      <c r="J3075" s="77" t="str">
        <f t="shared" si="60"/>
        <v>25007XuânTrúc</v>
      </c>
      <c r="K3075" s="77" t="s">
        <v>7514</v>
      </c>
      <c r="L3075" s="77" t="s">
        <v>7515</v>
      </c>
    </row>
    <row r="3076" spans="10:12">
      <c r="J3076" s="77" t="str">
        <f t="shared" si="60"/>
        <v>25007HoàngHoaThám</v>
      </c>
      <c r="K3076" s="77" t="s">
        <v>7516</v>
      </c>
      <c r="L3076" s="77" t="s">
        <v>7058</v>
      </c>
    </row>
    <row r="3077" spans="10:12">
      <c r="J3077" s="77" t="str">
        <f t="shared" si="60"/>
        <v>25007QuảngLãng</v>
      </c>
      <c r="K3077" s="77" t="s">
        <v>7517</v>
      </c>
      <c r="L3077" s="77" t="s">
        <v>7518</v>
      </c>
    </row>
    <row r="3078" spans="10:12">
      <c r="J3078" s="77" t="str">
        <f t="shared" si="60"/>
        <v>25007VănNhuệ</v>
      </c>
      <c r="K3078" s="77" t="s">
        <v>7519</v>
      </c>
      <c r="L3078" s="77" t="s">
        <v>7520</v>
      </c>
    </row>
    <row r="3079" spans="10:12">
      <c r="J3079" s="77" t="str">
        <f t="shared" si="60"/>
        <v>25007ĐặngLễ</v>
      </c>
      <c r="K3079" s="77" t="s">
        <v>7521</v>
      </c>
      <c r="L3079" s="77" t="s">
        <v>7522</v>
      </c>
    </row>
    <row r="3080" spans="10:12">
      <c r="J3080" s="77" t="str">
        <f t="shared" si="60"/>
        <v>25007CẩmNinh</v>
      </c>
      <c r="K3080" s="77" t="s">
        <v>7523</v>
      </c>
      <c r="L3080" s="77" t="s">
        <v>7524</v>
      </c>
    </row>
    <row r="3081" spans="10:12">
      <c r="J3081" s="77" t="str">
        <f t="shared" si="60"/>
        <v>25007NguyễnTrãi</v>
      </c>
      <c r="K3081" s="77" t="s">
        <v>7525</v>
      </c>
      <c r="L3081" s="77" t="s">
        <v>2375</v>
      </c>
    </row>
    <row r="3082" spans="10:12">
      <c r="J3082" s="77" t="str">
        <f t="shared" si="60"/>
        <v>25007ĐaLộc</v>
      </c>
      <c r="K3082" s="77" t="s">
        <v>7526</v>
      </c>
      <c r="L3082" s="77" t="s">
        <v>7527</v>
      </c>
    </row>
    <row r="3083" spans="10:12">
      <c r="J3083" s="77" t="str">
        <f t="shared" si="60"/>
        <v>25007HồTùngMậu</v>
      </c>
      <c r="K3083" s="77" t="s">
        <v>7528</v>
      </c>
      <c r="L3083" s="77" t="s">
        <v>7529</v>
      </c>
    </row>
    <row r="3084" spans="10:12">
      <c r="J3084" s="77" t="str">
        <f t="shared" si="60"/>
        <v>25007TiềnPhong</v>
      </c>
      <c r="K3084" s="77" t="s">
        <v>7530</v>
      </c>
      <c r="L3084" s="77" t="s">
        <v>2367</v>
      </c>
    </row>
    <row r="3085" spans="10:12">
      <c r="J3085" s="77" t="str">
        <f t="shared" si="60"/>
        <v>25007HồngVân</v>
      </c>
      <c r="K3085" s="77" t="s">
        <v>7531</v>
      </c>
      <c r="L3085" s="77" t="s">
        <v>2343</v>
      </c>
    </row>
    <row r="3086" spans="10:12">
      <c r="J3086" s="77" t="str">
        <f t="shared" si="60"/>
        <v>25007HồngQuang</v>
      </c>
      <c r="K3086" s="77" t="s">
        <v>7532</v>
      </c>
      <c r="L3086" s="77" t="s">
        <v>2564</v>
      </c>
    </row>
    <row r="3087" spans="10:12">
      <c r="J3087" s="77" t="str">
        <f t="shared" si="60"/>
        <v>25007HạLễ</v>
      </c>
      <c r="K3087" s="77" t="s">
        <v>7533</v>
      </c>
      <c r="L3087" s="77" t="s">
        <v>7534</v>
      </c>
    </row>
    <row r="3088" spans="10:12">
      <c r="J3088" s="77" t="str">
        <f t="shared" si="60"/>
        <v>25009NghĩaDân</v>
      </c>
      <c r="K3088" s="77" t="s">
        <v>7535</v>
      </c>
      <c r="L3088" s="77" t="s">
        <v>7536</v>
      </c>
    </row>
    <row r="3089" spans="10:12">
      <c r="J3089" s="77" t="str">
        <f t="shared" si="60"/>
        <v>25009ToànThắng</v>
      </c>
      <c r="K3089" s="77" t="s">
        <v>7537</v>
      </c>
      <c r="L3089" s="77" t="s">
        <v>6929</v>
      </c>
    </row>
    <row r="3090" spans="10:12">
      <c r="J3090" s="77" t="str">
        <f t="shared" si="60"/>
        <v>25009VĩnhXá</v>
      </c>
      <c r="K3090" s="77" t="s">
        <v>7538</v>
      </c>
      <c r="L3090" s="77" t="s">
        <v>7539</v>
      </c>
    </row>
    <row r="3091" spans="10:12">
      <c r="J3091" s="77" t="str">
        <f t="shared" si="60"/>
        <v>25009PhạmNgũLão</v>
      </c>
      <c r="K3091" s="77" t="s">
        <v>7540</v>
      </c>
      <c r="L3091" s="77" t="s">
        <v>7541</v>
      </c>
    </row>
    <row r="3092" spans="10:12">
      <c r="J3092" s="77" t="str">
        <f t="shared" si="60"/>
        <v>25009ThọVinh</v>
      </c>
      <c r="K3092" s="77" t="s">
        <v>7542</v>
      </c>
      <c r="L3092" s="77" t="s">
        <v>7543</v>
      </c>
    </row>
    <row r="3093" spans="10:12">
      <c r="J3093" s="77" t="str">
        <f t="shared" si="60"/>
        <v>25009ĐồngThanh</v>
      </c>
      <c r="K3093" s="77" t="s">
        <v>7544</v>
      </c>
      <c r="L3093" s="77" t="s">
        <v>7545</v>
      </c>
    </row>
    <row r="3094" spans="10:12">
      <c r="J3094" s="77" t="str">
        <f t="shared" si="60"/>
        <v>25009SongMai</v>
      </c>
      <c r="K3094" s="77" t="s">
        <v>7546</v>
      </c>
      <c r="L3094" s="77" t="s">
        <v>7547</v>
      </c>
    </row>
    <row r="3095" spans="10:12">
      <c r="J3095" s="77" t="str">
        <f t="shared" si="60"/>
        <v>25009ChínhNghĩa</v>
      </c>
      <c r="K3095" s="77" t="s">
        <v>7548</v>
      </c>
      <c r="L3095" s="77" t="s">
        <v>7549</v>
      </c>
    </row>
    <row r="3096" spans="10:12">
      <c r="J3096" s="77" t="str">
        <f t="shared" si="60"/>
        <v>25009NhânLa</v>
      </c>
      <c r="K3096" s="77" t="s">
        <v>7550</v>
      </c>
      <c r="L3096" s="77" t="s">
        <v>7551</v>
      </c>
    </row>
    <row r="3097" spans="10:12">
      <c r="J3097" s="77" t="str">
        <f t="shared" si="60"/>
        <v>25009PhúThịnh</v>
      </c>
      <c r="K3097" s="77" t="s">
        <v>7552</v>
      </c>
      <c r="L3097" s="77" t="s">
        <v>3162</v>
      </c>
    </row>
    <row r="3098" spans="10:12">
      <c r="J3098" s="77" t="str">
        <f t="shared" si="60"/>
        <v>25009MaiĐộng</v>
      </c>
      <c r="K3098" s="77" t="s">
        <v>7553</v>
      </c>
      <c r="L3098" s="77" t="s">
        <v>7554</v>
      </c>
    </row>
    <row r="3099" spans="10:12">
      <c r="J3099" s="77" t="str">
        <f t="shared" si="60"/>
        <v>25009ĐứcHợp</v>
      </c>
      <c r="K3099" s="77" t="s">
        <v>7555</v>
      </c>
      <c r="L3099" s="77" t="s">
        <v>7556</v>
      </c>
    </row>
    <row r="3100" spans="10:12">
      <c r="J3100" s="77" t="str">
        <f t="shared" si="60"/>
        <v>25009HùngAn</v>
      </c>
      <c r="K3100" s="77" t="s">
        <v>7557</v>
      </c>
      <c r="L3100" s="77" t="s">
        <v>3574</v>
      </c>
    </row>
    <row r="3101" spans="10:12">
      <c r="J3101" s="77" t="str">
        <f t="shared" si="60"/>
        <v>25009NgọcThanh</v>
      </c>
      <c r="K3101" s="77" t="s">
        <v>7558</v>
      </c>
      <c r="L3101" s="77" t="s">
        <v>7559</v>
      </c>
    </row>
    <row r="3102" spans="10:12">
      <c r="J3102" s="77" t="str">
        <f t="shared" si="60"/>
        <v>25009LươngBằng</v>
      </c>
      <c r="K3102" s="77" t="s">
        <v>7560</v>
      </c>
      <c r="L3102" s="77" t="s">
        <v>7561</v>
      </c>
    </row>
    <row r="3103" spans="10:12">
      <c r="J3103" s="77" t="str">
        <f t="shared" si="60"/>
        <v>25009VũXá</v>
      </c>
      <c r="K3103" s="77" t="s">
        <v>7562</v>
      </c>
      <c r="L3103" s="77" t="s">
        <v>7563</v>
      </c>
    </row>
    <row r="3104" spans="10:12">
      <c r="J3104" s="77" t="str">
        <f t="shared" si="60"/>
        <v>25009HiệpCường</v>
      </c>
      <c r="K3104" s="77" t="s">
        <v>7564</v>
      </c>
      <c r="L3104" s="77" t="s">
        <v>7565</v>
      </c>
    </row>
    <row r="3105" spans="10:12">
      <c r="J3105" s="77" t="str">
        <f t="shared" si="60"/>
        <v>25009PhúCường</v>
      </c>
      <c r="K3105" s="77" t="s">
        <v>7566</v>
      </c>
      <c r="L3105" s="77" t="s">
        <v>872</v>
      </c>
    </row>
    <row r="3106" spans="10:12">
      <c r="J3106" s="77" t="str">
        <f t="shared" si="60"/>
        <v>25009HùngCường</v>
      </c>
      <c r="K3106" s="77" t="s">
        <v>7567</v>
      </c>
      <c r="L3106" s="77" t="s">
        <v>7568</v>
      </c>
    </row>
    <row r="3107" spans="10:12">
      <c r="J3107" s="77" t="str">
        <f t="shared" si="60"/>
        <v>25009BảoKhê</v>
      </c>
      <c r="K3107" s="77" t="s">
        <v>7569</v>
      </c>
      <c r="L3107" s="77" t="s">
        <v>7451</v>
      </c>
    </row>
    <row r="3108" spans="10:12">
      <c r="J3108" s="77" t="str">
        <f t="shared" si="60"/>
        <v>25011TrầnCao</v>
      </c>
      <c r="K3108" s="77" t="s">
        <v>7570</v>
      </c>
      <c r="L3108" s="77" t="s">
        <v>7571</v>
      </c>
    </row>
    <row r="3109" spans="10:12">
      <c r="J3109" s="77" t="str">
        <f t="shared" si="60"/>
        <v>25011PhanSàoNam</v>
      </c>
      <c r="K3109" s="77" t="s">
        <v>7572</v>
      </c>
      <c r="L3109" s="77" t="s">
        <v>7573</v>
      </c>
    </row>
    <row r="3110" spans="10:12">
      <c r="J3110" s="77" t="str">
        <f t="shared" si="60"/>
        <v>25011MinhTân</v>
      </c>
      <c r="K3110" s="77" t="s">
        <v>7574</v>
      </c>
      <c r="L3110" s="77" t="s">
        <v>2745</v>
      </c>
    </row>
    <row r="3111" spans="10:12">
      <c r="J3111" s="77" t="str">
        <f t="shared" si="60"/>
        <v>25011QuangHưng</v>
      </c>
      <c r="K3111" s="77" t="s">
        <v>7575</v>
      </c>
      <c r="L3111" s="77" t="s">
        <v>6847</v>
      </c>
    </row>
    <row r="3112" spans="10:12">
      <c r="J3112" s="77" t="str">
        <f t="shared" si="60"/>
        <v>25011MinhHoàng</v>
      </c>
      <c r="K3112" s="77" t="s">
        <v>7576</v>
      </c>
      <c r="L3112" s="77" t="s">
        <v>7577</v>
      </c>
    </row>
    <row r="3113" spans="10:12">
      <c r="J3113" s="77" t="str">
        <f t="shared" si="60"/>
        <v>25011ĐoànĐào</v>
      </c>
      <c r="K3113" s="77" t="s">
        <v>7578</v>
      </c>
      <c r="L3113" s="77" t="s">
        <v>7579</v>
      </c>
    </row>
    <row r="3114" spans="10:12">
      <c r="J3114" s="77" t="str">
        <f t="shared" si="60"/>
        <v>25011TốngPhan</v>
      </c>
      <c r="K3114" s="77" t="s">
        <v>7580</v>
      </c>
      <c r="L3114" s="77" t="s">
        <v>7581</v>
      </c>
    </row>
    <row r="3115" spans="10:12">
      <c r="J3115" s="77" t="str">
        <f t="shared" si="60"/>
        <v>25011ĐìnhCao</v>
      </c>
      <c r="K3115" s="77" t="s">
        <v>7582</v>
      </c>
      <c r="L3115" s="77" t="s">
        <v>7583</v>
      </c>
    </row>
    <row r="3116" spans="10:12">
      <c r="J3116" s="77" t="str">
        <f t="shared" si="60"/>
        <v>25011NhậtQuang</v>
      </c>
      <c r="K3116" s="77" t="s">
        <v>7584</v>
      </c>
      <c r="L3116" s="77" t="s">
        <v>7585</v>
      </c>
    </row>
    <row r="3117" spans="10:12">
      <c r="J3117" s="77" t="str">
        <f t="shared" si="60"/>
        <v>25011TiềnTiến</v>
      </c>
      <c r="K3117" s="77" t="s">
        <v>7586</v>
      </c>
      <c r="L3117" s="77" t="s">
        <v>7116</v>
      </c>
    </row>
    <row r="3118" spans="10:12">
      <c r="J3118" s="77" t="str">
        <f t="shared" si="60"/>
        <v>25011TamĐa</v>
      </c>
      <c r="K3118" s="77" t="s">
        <v>7587</v>
      </c>
      <c r="L3118" s="77" t="s">
        <v>3239</v>
      </c>
    </row>
    <row r="3119" spans="10:12">
      <c r="J3119" s="77" t="str">
        <f t="shared" si="60"/>
        <v>25011MinhTiến</v>
      </c>
      <c r="K3119" s="77" t="s">
        <v>7588</v>
      </c>
      <c r="L3119" s="77" t="s">
        <v>4345</v>
      </c>
    </row>
    <row r="3120" spans="10:12">
      <c r="J3120" s="77" t="str">
        <f t="shared" si="60"/>
        <v>25011NguyênHòa</v>
      </c>
      <c r="K3120" s="77" t="s">
        <v>7589</v>
      </c>
      <c r="L3120" s="77" t="s">
        <v>7590</v>
      </c>
    </row>
    <row r="3121" spans="10:12">
      <c r="J3121" s="77" t="str">
        <f t="shared" si="60"/>
        <v>25011TốngTrân</v>
      </c>
      <c r="K3121" s="77" t="s">
        <v>7591</v>
      </c>
      <c r="L3121" s="77" t="s">
        <v>7592</v>
      </c>
    </row>
    <row r="3122" spans="10:12">
      <c r="J3122" s="77" t="str">
        <f t="shared" si="60"/>
        <v>25013Vương</v>
      </c>
      <c r="K3122" s="77" t="s">
        <v>7593</v>
      </c>
      <c r="L3122" s="77" t="s">
        <v>7594</v>
      </c>
    </row>
    <row r="3123" spans="10:12">
      <c r="J3123" s="77" t="str">
        <f t="shared" si="60"/>
        <v>25013HưngĐạo</v>
      </c>
      <c r="K3123" s="77" t="s">
        <v>7595</v>
      </c>
      <c r="L3123" s="77" t="s">
        <v>3653</v>
      </c>
    </row>
    <row r="3124" spans="10:12">
      <c r="J3124" s="77" t="str">
        <f t="shared" si="60"/>
        <v>25013NgôQuyền</v>
      </c>
      <c r="K3124" s="77" t="s">
        <v>7596</v>
      </c>
      <c r="L3124" s="77" t="s">
        <v>7391</v>
      </c>
    </row>
    <row r="3125" spans="10:12">
      <c r="J3125" s="77" t="str">
        <f t="shared" si="60"/>
        <v>25013NhậtTân</v>
      </c>
      <c r="K3125" s="77" t="s">
        <v>7597</v>
      </c>
      <c r="L3125" s="77" t="s">
        <v>7249</v>
      </c>
    </row>
    <row r="3126" spans="10:12">
      <c r="J3126" s="77" t="str">
        <f t="shared" si="60"/>
        <v>25013DịChế</v>
      </c>
      <c r="K3126" s="77" t="s">
        <v>7598</v>
      </c>
      <c r="L3126" s="77" t="s">
        <v>7599</v>
      </c>
    </row>
    <row r="3127" spans="10:12">
      <c r="J3127" s="77" t="str">
        <f t="shared" si="60"/>
        <v>25013LệXá</v>
      </c>
      <c r="K3127" s="77" t="s">
        <v>7600</v>
      </c>
      <c r="L3127" s="77" t="s">
        <v>7601</v>
      </c>
    </row>
    <row r="3128" spans="10:12">
      <c r="J3128" s="77" t="str">
        <f t="shared" si="60"/>
        <v>25013AnViên</v>
      </c>
      <c r="K3128" s="77" t="s">
        <v>7602</v>
      </c>
      <c r="L3128" s="77" t="s">
        <v>7603</v>
      </c>
    </row>
    <row r="3129" spans="10:12">
      <c r="J3129" s="77" t="str">
        <f t="shared" si="60"/>
        <v>25013ĐứcThắng</v>
      </c>
      <c r="K3129" s="77" t="s">
        <v>7604</v>
      </c>
      <c r="L3129" s="77" t="s">
        <v>7605</v>
      </c>
    </row>
    <row r="3130" spans="10:12">
      <c r="J3130" s="77" t="str">
        <f t="shared" si="60"/>
        <v>25013TrungDũng</v>
      </c>
      <c r="K3130" s="77" t="s">
        <v>7606</v>
      </c>
      <c r="L3130" s="77" t="s">
        <v>7607</v>
      </c>
    </row>
    <row r="3131" spans="10:12">
      <c r="J3131" s="77" t="str">
        <f t="shared" si="60"/>
        <v>25013HảiTriều</v>
      </c>
      <c r="K3131" s="77" t="s">
        <v>7608</v>
      </c>
      <c r="L3131" s="77" t="s">
        <v>7609</v>
      </c>
    </row>
    <row r="3132" spans="10:12">
      <c r="J3132" s="77" t="str">
        <f t="shared" si="60"/>
        <v>25013ThủSỹ</v>
      </c>
      <c r="K3132" s="77" t="s">
        <v>7610</v>
      </c>
      <c r="L3132" s="77" t="s">
        <v>7611</v>
      </c>
    </row>
    <row r="3133" spans="10:12">
      <c r="J3133" s="77" t="str">
        <f t="shared" si="60"/>
        <v>25013ThiệnPhiến</v>
      </c>
      <c r="K3133" s="77" t="s">
        <v>7612</v>
      </c>
      <c r="L3133" s="77" t="s">
        <v>7613</v>
      </c>
    </row>
    <row r="3134" spans="10:12">
      <c r="J3134" s="77" t="str">
        <f t="shared" si="60"/>
        <v>25013ThụyLôi</v>
      </c>
      <c r="K3134" s="77" t="s">
        <v>7614</v>
      </c>
      <c r="L3134" s="77" t="s">
        <v>7615</v>
      </c>
    </row>
    <row r="3135" spans="10:12">
      <c r="J3135" s="77" t="str">
        <f t="shared" si="60"/>
        <v>25013CươngChính</v>
      </c>
      <c r="K3135" s="77" t="s">
        <v>7616</v>
      </c>
      <c r="L3135" s="77" t="s">
        <v>7617</v>
      </c>
    </row>
    <row r="3136" spans="10:12">
      <c r="J3136" s="77" t="str">
        <f t="shared" si="60"/>
        <v>25013MinhPhương</v>
      </c>
      <c r="K3136" s="77" t="s">
        <v>7618</v>
      </c>
      <c r="L3136" s="77" t="s">
        <v>7619</v>
      </c>
    </row>
    <row r="3137" spans="10:12">
      <c r="J3137" s="77" t="str">
        <f t="shared" si="60"/>
        <v>25013PhươngChiểu</v>
      </c>
      <c r="K3137" s="77" t="s">
        <v>7620</v>
      </c>
      <c r="L3137" s="77" t="s">
        <v>7621</v>
      </c>
    </row>
    <row r="3138" spans="10:12">
      <c r="J3138" s="77" t="str">
        <f t="shared" ref="J3138:J3201" si="61">SUBSTITUTE(LEFT(K3138,5)&amp;MID(L3138,IF(ISERROR(SEARCH("Thị trấn",L3138)),IF(ISERROR(SEARCH("Phường",L3138)),4,8),10),100)," ","")</f>
        <v>25013TânHưng</v>
      </c>
      <c r="K3138" s="77" t="s">
        <v>7622</v>
      </c>
      <c r="L3138" s="77" t="s">
        <v>918</v>
      </c>
    </row>
    <row r="3139" spans="10:12">
      <c r="J3139" s="77" t="str">
        <f t="shared" si="61"/>
        <v>25013HoàngHanh</v>
      </c>
      <c r="K3139" s="77" t="s">
        <v>7623</v>
      </c>
      <c r="L3139" s="77" t="s">
        <v>7436</v>
      </c>
    </row>
    <row r="3140" spans="10:12">
      <c r="J3140" s="77" t="str">
        <f t="shared" si="61"/>
        <v>25015KhoáiChâu</v>
      </c>
      <c r="K3140" s="77" t="s">
        <v>7624</v>
      </c>
      <c r="L3140" s="77" t="s">
        <v>7625</v>
      </c>
    </row>
    <row r="3141" spans="10:12">
      <c r="J3141" s="77" t="str">
        <f t="shared" si="61"/>
        <v>25015ĐôngTảo</v>
      </c>
      <c r="K3141" s="77" t="s">
        <v>7626</v>
      </c>
      <c r="L3141" s="77" t="s">
        <v>7627</v>
      </c>
    </row>
    <row r="3142" spans="10:12">
      <c r="J3142" s="77" t="str">
        <f t="shared" si="61"/>
        <v>25015BìnhMinh</v>
      </c>
      <c r="K3142" s="77" t="s">
        <v>7628</v>
      </c>
      <c r="L3142" s="77" t="s">
        <v>2251</v>
      </c>
    </row>
    <row r="3143" spans="10:12">
      <c r="J3143" s="77" t="str">
        <f t="shared" si="61"/>
        <v>25015DạTrạch</v>
      </c>
      <c r="K3143" s="77" t="s">
        <v>7629</v>
      </c>
      <c r="L3143" s="77" t="s">
        <v>7630</v>
      </c>
    </row>
    <row r="3144" spans="10:12">
      <c r="J3144" s="77" t="str">
        <f t="shared" si="61"/>
        <v>25015HàmTử</v>
      </c>
      <c r="K3144" s="77" t="s">
        <v>7631</v>
      </c>
      <c r="L3144" s="77" t="s">
        <v>7632</v>
      </c>
    </row>
    <row r="3145" spans="10:12">
      <c r="J3145" s="77" t="str">
        <f t="shared" si="61"/>
        <v>25015ÔngĐình</v>
      </c>
      <c r="K3145" s="77" t="s">
        <v>7633</v>
      </c>
      <c r="L3145" s="77" t="s">
        <v>7634</v>
      </c>
    </row>
    <row r="3146" spans="10:12">
      <c r="J3146" s="77" t="str">
        <f t="shared" si="61"/>
        <v>25015TânDân</v>
      </c>
      <c r="K3146" s="77" t="s">
        <v>7635</v>
      </c>
      <c r="L3146" s="77" t="s">
        <v>842</v>
      </c>
    </row>
    <row r="3147" spans="10:12">
      <c r="J3147" s="77" t="str">
        <f t="shared" si="61"/>
        <v>25015TứDân</v>
      </c>
      <c r="K3147" s="77" t="s">
        <v>7636</v>
      </c>
      <c r="L3147" s="77" t="s">
        <v>7637</v>
      </c>
    </row>
    <row r="3148" spans="10:12">
      <c r="J3148" s="77" t="str">
        <f t="shared" si="61"/>
        <v>25015AnVĩ</v>
      </c>
      <c r="K3148" s="77" t="s">
        <v>7638</v>
      </c>
      <c r="L3148" s="77" t="s">
        <v>7639</v>
      </c>
    </row>
    <row r="3149" spans="10:12">
      <c r="J3149" s="77" t="str">
        <f t="shared" si="61"/>
        <v>25015ĐôngKết</v>
      </c>
      <c r="K3149" s="77" t="s">
        <v>7640</v>
      </c>
      <c r="L3149" s="77" t="s">
        <v>7641</v>
      </c>
    </row>
    <row r="3150" spans="10:12">
      <c r="J3150" s="77" t="str">
        <f t="shared" si="61"/>
        <v>25015BìnhKiều</v>
      </c>
      <c r="K3150" s="77" t="s">
        <v>7642</v>
      </c>
      <c r="L3150" s="77" t="s">
        <v>7643</v>
      </c>
    </row>
    <row r="3151" spans="10:12">
      <c r="J3151" s="77" t="str">
        <f t="shared" si="61"/>
        <v>25015DânTiến</v>
      </c>
      <c r="K3151" s="77" t="s">
        <v>7644</v>
      </c>
      <c r="L3151" s="77" t="s">
        <v>4739</v>
      </c>
    </row>
    <row r="3152" spans="10:12">
      <c r="J3152" s="77" t="str">
        <f t="shared" si="61"/>
        <v>25015ĐồngTiến</v>
      </c>
      <c r="K3152" s="77" t="s">
        <v>7645</v>
      </c>
      <c r="L3152" s="77" t="s">
        <v>2536</v>
      </c>
    </row>
    <row r="3153" spans="10:12">
      <c r="J3153" s="77" t="str">
        <f t="shared" si="61"/>
        <v>25015HồngTiến</v>
      </c>
      <c r="K3153" s="77" t="s">
        <v>7646</v>
      </c>
      <c r="L3153" s="77" t="s">
        <v>4913</v>
      </c>
    </row>
    <row r="3154" spans="10:12">
      <c r="J3154" s="77" t="str">
        <f t="shared" si="61"/>
        <v>25015TânChâu</v>
      </c>
      <c r="K3154" s="77" t="s">
        <v>7647</v>
      </c>
      <c r="L3154" s="77" t="s">
        <v>7648</v>
      </c>
    </row>
    <row r="3155" spans="10:12">
      <c r="J3155" s="77" t="str">
        <f t="shared" si="61"/>
        <v>25015LiênKhê</v>
      </c>
      <c r="K3155" s="77" t="s">
        <v>7649</v>
      </c>
      <c r="L3155" s="77" t="s">
        <v>6773</v>
      </c>
    </row>
    <row r="3156" spans="10:12">
      <c r="J3156" s="77" t="str">
        <f t="shared" si="61"/>
        <v>25015PhùngHưng</v>
      </c>
      <c r="K3156" s="77" t="s">
        <v>7650</v>
      </c>
      <c r="L3156" s="77" t="s">
        <v>7651</v>
      </c>
    </row>
    <row r="3157" spans="10:12">
      <c r="J3157" s="77" t="str">
        <f t="shared" si="61"/>
        <v>25015ViệtHòa</v>
      </c>
      <c r="K3157" s="77" t="s">
        <v>7652</v>
      </c>
      <c r="L3157" s="77" t="s">
        <v>7034</v>
      </c>
    </row>
    <row r="3158" spans="10:12">
      <c r="J3158" s="77" t="str">
        <f t="shared" si="61"/>
        <v>25015ĐôngNinh</v>
      </c>
      <c r="K3158" s="77" t="s">
        <v>7653</v>
      </c>
      <c r="L3158" s="77" t="s">
        <v>7654</v>
      </c>
    </row>
    <row r="3159" spans="10:12">
      <c r="J3159" s="77" t="str">
        <f t="shared" si="61"/>
        <v>25015ĐạiTập</v>
      </c>
      <c r="K3159" s="77" t="s">
        <v>7655</v>
      </c>
      <c r="L3159" s="77" t="s">
        <v>7656</v>
      </c>
    </row>
    <row r="3160" spans="10:12">
      <c r="J3160" s="77" t="str">
        <f t="shared" si="61"/>
        <v>25015ChíTân</v>
      </c>
      <c r="K3160" s="77" t="s">
        <v>7657</v>
      </c>
      <c r="L3160" s="77" t="s">
        <v>7658</v>
      </c>
    </row>
    <row r="3161" spans="10:12">
      <c r="J3161" s="77" t="str">
        <f t="shared" si="61"/>
        <v>25015ĐạiHưng</v>
      </c>
      <c r="K3161" s="77" t="s">
        <v>7659</v>
      </c>
      <c r="L3161" s="77" t="s">
        <v>2484</v>
      </c>
    </row>
    <row r="3162" spans="10:12">
      <c r="J3162" s="77" t="str">
        <f t="shared" si="61"/>
        <v>25015ThuầnHưng</v>
      </c>
      <c r="K3162" s="77" t="s">
        <v>7660</v>
      </c>
      <c r="L3162" s="77" t="s">
        <v>7661</v>
      </c>
    </row>
    <row r="3163" spans="10:12">
      <c r="J3163" s="77" t="str">
        <f t="shared" si="61"/>
        <v>25015ThànhCông</v>
      </c>
      <c r="K3163" s="77" t="s">
        <v>7662</v>
      </c>
      <c r="L3163" s="77" t="s">
        <v>3803</v>
      </c>
    </row>
    <row r="3164" spans="10:12">
      <c r="J3164" s="77" t="str">
        <f t="shared" si="61"/>
        <v>25015NhuếDương</v>
      </c>
      <c r="K3164" s="77" t="s">
        <v>7663</v>
      </c>
      <c r="L3164" s="77" t="s">
        <v>7664</v>
      </c>
    </row>
    <row r="3165" spans="10:12">
      <c r="J3165" s="77" t="str">
        <f t="shared" si="61"/>
        <v>25017NhưQuỳnh</v>
      </c>
      <c r="K3165" s="77" t="s">
        <v>7665</v>
      </c>
      <c r="L3165" s="77" t="s">
        <v>7666</v>
      </c>
    </row>
    <row r="3166" spans="10:12">
      <c r="J3166" s="77" t="str">
        <f t="shared" si="61"/>
        <v>25017LạcĐạo</v>
      </c>
      <c r="K3166" s="77" t="s">
        <v>7667</v>
      </c>
      <c r="L3166" s="77" t="s">
        <v>7668</v>
      </c>
    </row>
    <row r="3167" spans="10:12">
      <c r="J3167" s="77" t="str">
        <f t="shared" si="61"/>
        <v>25017ChỉĐạo</v>
      </c>
      <c r="K3167" s="77" t="s">
        <v>7669</v>
      </c>
      <c r="L3167" s="77" t="s">
        <v>7670</v>
      </c>
    </row>
    <row r="3168" spans="10:12">
      <c r="J3168" s="77" t="str">
        <f t="shared" si="61"/>
        <v>25017ĐạiĐồng</v>
      </c>
      <c r="K3168" s="77" t="s">
        <v>7671</v>
      </c>
      <c r="L3168" s="77" t="s">
        <v>1850</v>
      </c>
    </row>
    <row r="3169" spans="10:12">
      <c r="J3169" s="77" t="str">
        <f t="shared" si="61"/>
        <v>25017ViệtHưng</v>
      </c>
      <c r="K3169" s="77" t="s">
        <v>7672</v>
      </c>
      <c r="L3169" s="77" t="s">
        <v>6368</v>
      </c>
    </row>
    <row r="3170" spans="10:12">
      <c r="J3170" s="77" t="str">
        <f t="shared" si="61"/>
        <v>25017TânQuang</v>
      </c>
      <c r="K3170" s="77" t="s">
        <v>7673</v>
      </c>
      <c r="L3170" s="77" t="s">
        <v>3557</v>
      </c>
    </row>
    <row r="3171" spans="10:12">
      <c r="J3171" s="77" t="str">
        <f t="shared" si="61"/>
        <v>25017ĐìnhDù</v>
      </c>
      <c r="K3171" s="77" t="s">
        <v>7674</v>
      </c>
      <c r="L3171" s="77" t="s">
        <v>7675</v>
      </c>
    </row>
    <row r="3172" spans="10:12">
      <c r="J3172" s="77" t="str">
        <f t="shared" si="61"/>
        <v>25017MinhHải</v>
      </c>
      <c r="K3172" s="77" t="s">
        <v>7676</v>
      </c>
      <c r="L3172" s="77" t="s">
        <v>7677</v>
      </c>
    </row>
    <row r="3173" spans="10:12">
      <c r="J3173" s="77" t="str">
        <f t="shared" si="61"/>
        <v>25017LươngTài</v>
      </c>
      <c r="K3173" s="77" t="s">
        <v>7678</v>
      </c>
      <c r="L3173" s="77" t="s">
        <v>7679</v>
      </c>
    </row>
    <row r="3174" spans="10:12">
      <c r="J3174" s="77" t="str">
        <f t="shared" si="61"/>
        <v>25017TrưngTrắc</v>
      </c>
      <c r="K3174" s="77" t="s">
        <v>7680</v>
      </c>
      <c r="L3174" s="77" t="s">
        <v>7681</v>
      </c>
    </row>
    <row r="3175" spans="10:12">
      <c r="J3175" s="77" t="str">
        <f t="shared" si="61"/>
        <v>25017LạcHồng</v>
      </c>
      <c r="K3175" s="77" t="s">
        <v>7682</v>
      </c>
      <c r="L3175" s="77" t="s">
        <v>7683</v>
      </c>
    </row>
    <row r="3176" spans="10:12">
      <c r="J3176" s="77" t="str">
        <f t="shared" si="61"/>
        <v>25019YênMỹ</v>
      </c>
      <c r="K3176" s="77" t="s">
        <v>7684</v>
      </c>
      <c r="L3176" s="77" t="s">
        <v>7685</v>
      </c>
    </row>
    <row r="3177" spans="10:12">
      <c r="J3177" s="77" t="str">
        <f t="shared" si="61"/>
        <v>25019GiaiPhạm</v>
      </c>
      <c r="K3177" s="77" t="s">
        <v>7686</v>
      </c>
      <c r="L3177" s="77" t="s">
        <v>7687</v>
      </c>
    </row>
    <row r="3178" spans="10:12">
      <c r="J3178" s="77" t="str">
        <f t="shared" si="61"/>
        <v>25019NghĩaHiệp</v>
      </c>
      <c r="K3178" s="77" t="s">
        <v>7688</v>
      </c>
      <c r="L3178" s="77" t="s">
        <v>7689</v>
      </c>
    </row>
    <row r="3179" spans="10:12">
      <c r="J3179" s="77" t="str">
        <f t="shared" si="61"/>
        <v>25019ĐồngThan</v>
      </c>
      <c r="K3179" s="77" t="s">
        <v>7690</v>
      </c>
      <c r="L3179" s="77" t="s">
        <v>7691</v>
      </c>
    </row>
    <row r="3180" spans="10:12">
      <c r="J3180" s="77" t="str">
        <f t="shared" si="61"/>
        <v>25019NgọcLong</v>
      </c>
      <c r="K3180" s="77" t="s">
        <v>7692</v>
      </c>
      <c r="L3180" s="77" t="s">
        <v>3354</v>
      </c>
    </row>
    <row r="3181" spans="10:12">
      <c r="J3181" s="77" t="str">
        <f t="shared" si="61"/>
        <v>25019LiêuXá</v>
      </c>
      <c r="K3181" s="77" t="s">
        <v>7693</v>
      </c>
      <c r="L3181" s="77" t="s">
        <v>7694</v>
      </c>
    </row>
    <row r="3182" spans="10:12">
      <c r="J3182" s="77" t="str">
        <f t="shared" si="61"/>
        <v>25019HoànLong</v>
      </c>
      <c r="K3182" s="77" t="s">
        <v>7695</v>
      </c>
      <c r="L3182" s="77" t="s">
        <v>7696</v>
      </c>
    </row>
    <row r="3183" spans="10:12">
      <c r="J3183" s="77" t="str">
        <f t="shared" si="61"/>
        <v>25019TânLập</v>
      </c>
      <c r="K3183" s="77" t="s">
        <v>7697</v>
      </c>
      <c r="L3183" s="77" t="s">
        <v>1834</v>
      </c>
    </row>
    <row r="3184" spans="10:12">
      <c r="J3184" s="77" t="str">
        <f t="shared" si="61"/>
        <v>25019ThanhLong</v>
      </c>
      <c r="K3184" s="77" t="s">
        <v>7698</v>
      </c>
      <c r="L3184" s="77" t="s">
        <v>3710</v>
      </c>
    </row>
    <row r="3185" spans="10:12">
      <c r="J3185" s="77" t="str">
        <f t="shared" si="61"/>
        <v>25019YênPhú</v>
      </c>
      <c r="K3185" s="77" t="s">
        <v>7699</v>
      </c>
      <c r="L3185" s="77" t="s">
        <v>3067</v>
      </c>
    </row>
    <row r="3186" spans="10:12">
      <c r="J3186" s="77" t="str">
        <f t="shared" si="61"/>
        <v>25019ViệtCường</v>
      </c>
      <c r="K3186" s="77" t="s">
        <v>7700</v>
      </c>
      <c r="L3186" s="77" t="s">
        <v>5119</v>
      </c>
    </row>
    <row r="3187" spans="10:12">
      <c r="J3187" s="77" t="str">
        <f t="shared" si="61"/>
        <v>25019TrungHòa</v>
      </c>
      <c r="K3187" s="77" t="s">
        <v>7701</v>
      </c>
      <c r="L3187" s="77" t="s">
        <v>2143</v>
      </c>
    </row>
    <row r="3188" spans="10:12">
      <c r="J3188" s="77" t="str">
        <f t="shared" si="61"/>
        <v>25019YênHòa</v>
      </c>
      <c r="K3188" s="77" t="s">
        <v>7702</v>
      </c>
      <c r="L3188" s="77" t="s">
        <v>7703</v>
      </c>
    </row>
    <row r="3189" spans="10:12">
      <c r="J3189" s="77" t="str">
        <f t="shared" si="61"/>
        <v>25019MinhChâu</v>
      </c>
      <c r="K3189" s="77" t="s">
        <v>7704</v>
      </c>
      <c r="L3189" s="77" t="s">
        <v>1610</v>
      </c>
    </row>
    <row r="3190" spans="10:12">
      <c r="J3190" s="77" t="str">
        <f t="shared" si="61"/>
        <v>25019TrungHưng</v>
      </c>
      <c r="K3190" s="77" t="s">
        <v>7705</v>
      </c>
      <c r="L3190" s="77" t="s">
        <v>1555</v>
      </c>
    </row>
    <row r="3191" spans="10:12">
      <c r="J3191" s="77" t="str">
        <f t="shared" si="61"/>
        <v>25019LýThườngKiệt</v>
      </c>
      <c r="K3191" s="77" t="s">
        <v>7706</v>
      </c>
      <c r="L3191" s="77" t="s">
        <v>7707</v>
      </c>
    </row>
    <row r="3192" spans="10:12">
      <c r="J3192" s="77" t="str">
        <f t="shared" si="61"/>
        <v>25019TânViệt</v>
      </c>
      <c r="K3192" s="77" t="s">
        <v>7708</v>
      </c>
      <c r="L3192" s="77" t="s">
        <v>3951</v>
      </c>
    </row>
    <row r="3193" spans="10:12">
      <c r="J3193" s="77" t="str">
        <f t="shared" si="61"/>
        <v>26001TrầnPhú</v>
      </c>
      <c r="K3193" s="77" t="s">
        <v>7709</v>
      </c>
      <c r="L3193" s="77" t="s">
        <v>1374</v>
      </c>
    </row>
    <row r="3194" spans="10:12">
      <c r="J3194" s="77" t="str">
        <f t="shared" si="61"/>
        <v>26001TrầnNguyênHãn</v>
      </c>
      <c r="K3194" s="77" t="s">
        <v>7710</v>
      </c>
      <c r="L3194" s="77" t="s">
        <v>6718</v>
      </c>
    </row>
    <row r="3195" spans="10:12">
      <c r="J3195" s="77" t="str">
        <f t="shared" si="61"/>
        <v>26001NgôQuyền</v>
      </c>
      <c r="K3195" s="77" t="s">
        <v>7711</v>
      </c>
      <c r="L3195" s="77" t="s">
        <v>1509</v>
      </c>
    </row>
    <row r="3196" spans="10:12">
      <c r="J3196" s="77" t="str">
        <f t="shared" si="61"/>
        <v>26001MỹĐộ</v>
      </c>
      <c r="K3196" s="77" t="s">
        <v>7712</v>
      </c>
      <c r="L3196" s="77" t="s">
        <v>7713</v>
      </c>
    </row>
    <row r="3197" spans="10:12">
      <c r="J3197" s="77" t="str">
        <f t="shared" si="61"/>
        <v>26001HoàngVănThụ</v>
      </c>
      <c r="K3197" s="77" t="s">
        <v>7714</v>
      </c>
      <c r="L3197" s="77" t="s">
        <v>1338</v>
      </c>
    </row>
    <row r="3198" spans="10:12">
      <c r="J3198" s="77" t="str">
        <f t="shared" si="61"/>
        <v>26001LêLợi</v>
      </c>
      <c r="K3198" s="77" t="s">
        <v>7715</v>
      </c>
      <c r="L3198" s="77" t="s">
        <v>1505</v>
      </c>
    </row>
    <row r="3199" spans="10:12">
      <c r="J3199" s="77" t="str">
        <f t="shared" si="61"/>
        <v>26001ThọXương</v>
      </c>
      <c r="K3199" s="77" t="s">
        <v>7716</v>
      </c>
      <c r="L3199" s="77" t="s">
        <v>7717</v>
      </c>
    </row>
    <row r="3200" spans="10:12">
      <c r="J3200" s="77" t="str">
        <f t="shared" si="61"/>
        <v>26001SongMai</v>
      </c>
      <c r="K3200" s="77" t="s">
        <v>7718</v>
      </c>
      <c r="L3200" s="77" t="s">
        <v>7547</v>
      </c>
    </row>
    <row r="3201" spans="10:12">
      <c r="J3201" s="77" t="str">
        <f t="shared" si="61"/>
        <v>26001XươngGiang</v>
      </c>
      <c r="K3201" s="77" t="s">
        <v>7719</v>
      </c>
      <c r="L3201" s="77" t="s">
        <v>7720</v>
      </c>
    </row>
    <row r="3202" spans="10:12">
      <c r="J3202" s="77" t="str">
        <f t="shared" ref="J3202:J3265" si="62">SUBSTITUTE(LEFT(K3202,5)&amp;MID(L3202,IF(ISERROR(SEARCH("Thị trấn",L3202)),IF(ISERROR(SEARCH("Phường",L3202)),4,8),10),100)," ","")</f>
        <v>26001ĐaMai</v>
      </c>
      <c r="K3202" s="77" t="s">
        <v>7721</v>
      </c>
      <c r="L3202" s="77" t="s">
        <v>7722</v>
      </c>
    </row>
    <row r="3203" spans="10:12">
      <c r="J3203" s="77" t="str">
        <f t="shared" si="62"/>
        <v>26001DĩnhKế</v>
      </c>
      <c r="K3203" s="77" t="s">
        <v>7723</v>
      </c>
      <c r="L3203" s="77" t="s">
        <v>7724</v>
      </c>
    </row>
    <row r="3204" spans="10:12">
      <c r="J3204" s="77" t="str">
        <f t="shared" si="62"/>
        <v>26003CầuGồ</v>
      </c>
      <c r="K3204" s="77" t="s">
        <v>7725</v>
      </c>
      <c r="L3204" s="77" t="s">
        <v>7726</v>
      </c>
    </row>
    <row r="3205" spans="10:12">
      <c r="J3205" s="77" t="str">
        <f t="shared" si="62"/>
        <v>26003BốHạ</v>
      </c>
      <c r="K3205" s="77" t="s">
        <v>7727</v>
      </c>
      <c r="L3205" s="77" t="s">
        <v>7728</v>
      </c>
    </row>
    <row r="3206" spans="10:12">
      <c r="J3206" s="77" t="str">
        <f t="shared" si="62"/>
        <v>26003NtYênThế</v>
      </c>
      <c r="K3206" s="77" t="s">
        <v>7729</v>
      </c>
      <c r="L3206" s="77" t="s">
        <v>7730</v>
      </c>
    </row>
    <row r="3207" spans="10:12">
      <c r="J3207" s="77" t="str">
        <f t="shared" si="62"/>
        <v>26003PhồnXương</v>
      </c>
      <c r="K3207" s="77" t="s">
        <v>7731</v>
      </c>
      <c r="L3207" s="77" t="s">
        <v>7732</v>
      </c>
    </row>
    <row r="3208" spans="10:12">
      <c r="J3208" s="77" t="str">
        <f t="shared" si="62"/>
        <v>26003XuânLương</v>
      </c>
      <c r="K3208" s="77" t="s">
        <v>7733</v>
      </c>
      <c r="L3208" s="77" t="s">
        <v>7734</v>
      </c>
    </row>
    <row r="3209" spans="10:12">
      <c r="J3209" s="77" t="str">
        <f t="shared" si="62"/>
        <v>26003CanhNậu</v>
      </c>
      <c r="K3209" s="77" t="s">
        <v>7735</v>
      </c>
      <c r="L3209" s="77" t="s">
        <v>1866</v>
      </c>
    </row>
    <row r="3210" spans="10:12">
      <c r="J3210" s="77" t="str">
        <f t="shared" si="62"/>
        <v>26003ĐồngVương</v>
      </c>
      <c r="K3210" s="77" t="s">
        <v>7736</v>
      </c>
      <c r="L3210" s="77" t="s">
        <v>7737</v>
      </c>
    </row>
    <row r="3211" spans="10:12">
      <c r="J3211" s="77" t="str">
        <f t="shared" si="62"/>
        <v>26003ĐồngTiến</v>
      </c>
      <c r="K3211" s="77" t="s">
        <v>7738</v>
      </c>
      <c r="L3211" s="77" t="s">
        <v>2536</v>
      </c>
    </row>
    <row r="3212" spans="10:12">
      <c r="J3212" s="77" t="str">
        <f t="shared" si="62"/>
        <v>26003TamTiến</v>
      </c>
      <c r="K3212" s="77" t="s">
        <v>7739</v>
      </c>
      <c r="L3212" s="77" t="s">
        <v>7740</v>
      </c>
    </row>
    <row r="3213" spans="10:12">
      <c r="J3213" s="77" t="str">
        <f t="shared" si="62"/>
        <v>26003TamHiệp</v>
      </c>
      <c r="K3213" s="77" t="s">
        <v>7741</v>
      </c>
      <c r="L3213" s="77" t="s">
        <v>1259</v>
      </c>
    </row>
    <row r="3214" spans="10:12">
      <c r="J3214" s="77" t="str">
        <f t="shared" si="62"/>
        <v>26003TiếnThắng</v>
      </c>
      <c r="K3214" s="77" t="s">
        <v>7742</v>
      </c>
      <c r="L3214" s="77" t="s">
        <v>2764</v>
      </c>
    </row>
    <row r="3215" spans="10:12">
      <c r="J3215" s="77" t="str">
        <f t="shared" si="62"/>
        <v>26003TânHiệp</v>
      </c>
      <c r="K3215" s="77" t="s">
        <v>7743</v>
      </c>
      <c r="L3215" s="77" t="s">
        <v>7744</v>
      </c>
    </row>
    <row r="3216" spans="10:12">
      <c r="J3216" s="77" t="str">
        <f t="shared" si="62"/>
        <v>26003ĐồngKỳ</v>
      </c>
      <c r="K3216" s="77" t="s">
        <v>7745</v>
      </c>
      <c r="L3216" s="77" t="s">
        <v>7746</v>
      </c>
    </row>
    <row r="3217" spans="10:12">
      <c r="J3217" s="77" t="str">
        <f t="shared" si="62"/>
        <v>26003HồngKỳ</v>
      </c>
      <c r="K3217" s="77" t="s">
        <v>7747</v>
      </c>
      <c r="L3217" s="77" t="s">
        <v>908</v>
      </c>
    </row>
    <row r="3218" spans="10:12">
      <c r="J3218" s="77" t="str">
        <f t="shared" si="62"/>
        <v>26003ĐồngHưu</v>
      </c>
      <c r="K3218" s="77" t="s">
        <v>7748</v>
      </c>
      <c r="L3218" s="77" t="s">
        <v>7749</v>
      </c>
    </row>
    <row r="3219" spans="10:12">
      <c r="J3219" s="77" t="str">
        <f t="shared" si="62"/>
        <v>26003AnThượng</v>
      </c>
      <c r="K3219" s="77" t="s">
        <v>7750</v>
      </c>
      <c r="L3219" s="77" t="s">
        <v>2002</v>
      </c>
    </row>
    <row r="3220" spans="10:12">
      <c r="J3220" s="77" t="str">
        <f t="shared" si="62"/>
        <v>26003ĐồngLạc</v>
      </c>
      <c r="K3220" s="77" t="s">
        <v>7751</v>
      </c>
      <c r="L3220" s="77" t="s">
        <v>2213</v>
      </c>
    </row>
    <row r="3221" spans="10:12">
      <c r="J3221" s="77" t="str">
        <f t="shared" si="62"/>
        <v>26003HươngVĩ</v>
      </c>
      <c r="K3221" s="77" t="s">
        <v>7752</v>
      </c>
      <c r="L3221" s="77" t="s">
        <v>7753</v>
      </c>
    </row>
    <row r="3222" spans="10:12">
      <c r="J3222" s="77" t="str">
        <f t="shared" si="62"/>
        <v>26003ĐôngSơn</v>
      </c>
      <c r="K3222" s="77" t="s">
        <v>7754</v>
      </c>
      <c r="L3222" s="77" t="s">
        <v>2107</v>
      </c>
    </row>
    <row r="3223" spans="10:12">
      <c r="J3223" s="77" t="str">
        <f t="shared" si="62"/>
        <v>26003TânSỏi</v>
      </c>
      <c r="K3223" s="77" t="s">
        <v>7755</v>
      </c>
      <c r="L3223" s="77" t="s">
        <v>7756</v>
      </c>
    </row>
    <row r="3224" spans="10:12">
      <c r="J3224" s="77" t="str">
        <f t="shared" si="62"/>
        <v>26003BốHạ</v>
      </c>
      <c r="K3224" s="77" t="s">
        <v>7757</v>
      </c>
      <c r="L3224" s="77" t="s">
        <v>7758</v>
      </c>
    </row>
    <row r="3225" spans="10:12">
      <c r="J3225" s="77" t="str">
        <f t="shared" si="62"/>
        <v>26005CaoThượng</v>
      </c>
      <c r="K3225" s="77" t="s">
        <v>7759</v>
      </c>
      <c r="L3225" s="77" t="s">
        <v>7760</v>
      </c>
    </row>
    <row r="3226" spans="10:12">
      <c r="J3226" s="77" t="str">
        <f t="shared" si="62"/>
        <v>26005NhãNam</v>
      </c>
      <c r="K3226" s="77" t="s">
        <v>7761</v>
      </c>
      <c r="L3226" s="77" t="s">
        <v>7762</v>
      </c>
    </row>
    <row r="3227" spans="10:12">
      <c r="J3227" s="77" t="str">
        <f t="shared" si="62"/>
        <v>26005LanGiới</v>
      </c>
      <c r="K3227" s="77" t="s">
        <v>7763</v>
      </c>
      <c r="L3227" s="77" t="s">
        <v>7764</v>
      </c>
    </row>
    <row r="3228" spans="10:12">
      <c r="J3228" s="77" t="str">
        <f t="shared" si="62"/>
        <v>26005NhãNam</v>
      </c>
      <c r="K3228" s="77" t="s">
        <v>7765</v>
      </c>
      <c r="L3228" s="77" t="s">
        <v>7766</v>
      </c>
    </row>
    <row r="3229" spans="10:12">
      <c r="J3229" s="77" t="str">
        <f t="shared" si="62"/>
        <v>26005PhúcSơn</v>
      </c>
      <c r="K3229" s="77" t="s">
        <v>7767</v>
      </c>
      <c r="L3229" s="77" t="s">
        <v>2951</v>
      </c>
    </row>
    <row r="3230" spans="10:12">
      <c r="J3230" s="77" t="str">
        <f t="shared" si="62"/>
        <v>26005ĐạiHóa</v>
      </c>
      <c r="K3230" s="77" t="s">
        <v>7768</v>
      </c>
      <c r="L3230" s="77" t="s">
        <v>7769</v>
      </c>
    </row>
    <row r="3231" spans="10:12">
      <c r="J3231" s="77" t="str">
        <f t="shared" si="62"/>
        <v>26005QuangTiến</v>
      </c>
      <c r="K3231" s="77" t="s">
        <v>7770</v>
      </c>
      <c r="L3231" s="77" t="s">
        <v>868</v>
      </c>
    </row>
    <row r="3232" spans="10:12">
      <c r="J3232" s="77" t="str">
        <f t="shared" si="62"/>
        <v>26005TânTrung</v>
      </c>
      <c r="K3232" s="77" t="s">
        <v>7771</v>
      </c>
      <c r="L3232" s="77" t="s">
        <v>7772</v>
      </c>
    </row>
    <row r="3233" spans="10:12">
      <c r="J3233" s="77" t="str">
        <f t="shared" si="62"/>
        <v>26005AnDương</v>
      </c>
      <c r="K3233" s="77" t="s">
        <v>7773</v>
      </c>
      <c r="L3233" s="77" t="s">
        <v>7774</v>
      </c>
    </row>
    <row r="3234" spans="10:12">
      <c r="J3234" s="77" t="str">
        <f t="shared" si="62"/>
        <v>26005LiênSơn</v>
      </c>
      <c r="K3234" s="77" t="s">
        <v>7775</v>
      </c>
      <c r="L3234" s="77" t="s">
        <v>4300</v>
      </c>
    </row>
    <row r="3235" spans="10:12">
      <c r="J3235" s="77" t="str">
        <f t="shared" si="62"/>
        <v>26005PhúcHòa</v>
      </c>
      <c r="K3235" s="77" t="s">
        <v>7776</v>
      </c>
      <c r="L3235" s="77" t="s">
        <v>1744</v>
      </c>
    </row>
    <row r="3236" spans="10:12">
      <c r="J3236" s="77" t="str">
        <f t="shared" si="62"/>
        <v>26005LamCốt</v>
      </c>
      <c r="K3236" s="77" t="s">
        <v>7777</v>
      </c>
      <c r="L3236" s="77" t="s">
        <v>7778</v>
      </c>
    </row>
    <row r="3237" spans="10:12">
      <c r="J3237" s="77" t="str">
        <f t="shared" si="62"/>
        <v>26005HợpĐức</v>
      </c>
      <c r="K3237" s="77" t="s">
        <v>7779</v>
      </c>
      <c r="L3237" s="77" t="s">
        <v>6896</v>
      </c>
    </row>
    <row r="3238" spans="10:12">
      <c r="J3238" s="77" t="str">
        <f t="shared" si="62"/>
        <v>26005SongVân</v>
      </c>
      <c r="K3238" s="77" t="s">
        <v>7780</v>
      </c>
      <c r="L3238" s="77" t="s">
        <v>7781</v>
      </c>
    </row>
    <row r="3239" spans="10:12">
      <c r="J3239" s="77" t="str">
        <f t="shared" si="62"/>
        <v>26005NgọcChâu</v>
      </c>
      <c r="K3239" s="77" t="s">
        <v>7782</v>
      </c>
      <c r="L3239" s="77" t="s">
        <v>7783</v>
      </c>
    </row>
    <row r="3240" spans="10:12">
      <c r="J3240" s="77" t="str">
        <f t="shared" si="62"/>
        <v>26005ViệtNgọc</v>
      </c>
      <c r="K3240" s="77" t="s">
        <v>7784</v>
      </c>
      <c r="L3240" s="77" t="s">
        <v>7785</v>
      </c>
    </row>
    <row r="3241" spans="10:12">
      <c r="J3241" s="77" t="str">
        <f t="shared" si="62"/>
        <v>26005CaoXá</v>
      </c>
      <c r="K3241" s="77" t="s">
        <v>7786</v>
      </c>
      <c r="L3241" s="77" t="s">
        <v>7787</v>
      </c>
    </row>
    <row r="3242" spans="10:12">
      <c r="J3242" s="77" t="str">
        <f t="shared" si="62"/>
        <v>26005ViệtLập</v>
      </c>
      <c r="K3242" s="77" t="s">
        <v>7788</v>
      </c>
      <c r="L3242" s="77" t="s">
        <v>7789</v>
      </c>
    </row>
    <row r="3243" spans="10:12">
      <c r="J3243" s="77" t="str">
        <f t="shared" si="62"/>
        <v>26005LiênChung</v>
      </c>
      <c r="K3243" s="77" t="s">
        <v>7790</v>
      </c>
      <c r="L3243" s="77" t="s">
        <v>7791</v>
      </c>
    </row>
    <row r="3244" spans="10:12">
      <c r="J3244" s="77" t="str">
        <f t="shared" si="62"/>
        <v>26005NgọcVân</v>
      </c>
      <c r="K3244" s="77" t="s">
        <v>7792</v>
      </c>
      <c r="L3244" s="77" t="s">
        <v>7793</v>
      </c>
    </row>
    <row r="3245" spans="10:12">
      <c r="J3245" s="77" t="str">
        <f t="shared" si="62"/>
        <v>26005NgọcThiện</v>
      </c>
      <c r="K3245" s="77" t="s">
        <v>7794</v>
      </c>
      <c r="L3245" s="77" t="s">
        <v>7795</v>
      </c>
    </row>
    <row r="3246" spans="10:12">
      <c r="J3246" s="77" t="str">
        <f t="shared" si="62"/>
        <v>26005NgọcLý</v>
      </c>
      <c r="K3246" s="77" t="s">
        <v>7796</v>
      </c>
      <c r="L3246" s="77" t="s">
        <v>7797</v>
      </c>
    </row>
    <row r="3247" spans="10:12">
      <c r="J3247" s="77" t="str">
        <f t="shared" si="62"/>
        <v>26005QuếNham</v>
      </c>
      <c r="K3247" s="77" t="s">
        <v>7798</v>
      </c>
      <c r="L3247" s="77" t="s">
        <v>7799</v>
      </c>
    </row>
    <row r="3248" spans="10:12">
      <c r="J3248" s="77" t="str">
        <f t="shared" si="62"/>
        <v>26005CaoThượng</v>
      </c>
      <c r="K3248" s="77" t="s">
        <v>7800</v>
      </c>
      <c r="L3248" s="77" t="s">
        <v>4393</v>
      </c>
    </row>
    <row r="3249" spans="10:12">
      <c r="J3249" s="77" t="str">
        <f t="shared" si="62"/>
        <v>26007Chũ</v>
      </c>
      <c r="K3249" s="77" t="s">
        <v>7801</v>
      </c>
      <c r="L3249" s="77" t="s">
        <v>7802</v>
      </c>
    </row>
    <row r="3250" spans="10:12">
      <c r="J3250" s="77" t="str">
        <f t="shared" si="62"/>
        <v>26007CấmSơn</v>
      </c>
      <c r="K3250" s="77" t="s">
        <v>7803</v>
      </c>
      <c r="L3250" s="77" t="s">
        <v>7804</v>
      </c>
    </row>
    <row r="3251" spans="10:12">
      <c r="J3251" s="77" t="str">
        <f t="shared" si="62"/>
        <v>26007TânSơn</v>
      </c>
      <c r="K3251" s="77" t="s">
        <v>7805</v>
      </c>
      <c r="L3251" s="77" t="s">
        <v>4556</v>
      </c>
    </row>
    <row r="3252" spans="10:12">
      <c r="J3252" s="77" t="str">
        <f t="shared" si="62"/>
        <v>26007XaLý</v>
      </c>
      <c r="K3252" s="77" t="s">
        <v>7806</v>
      </c>
      <c r="L3252" s="77" t="s">
        <v>7807</v>
      </c>
    </row>
    <row r="3253" spans="10:12">
      <c r="J3253" s="77" t="str">
        <f t="shared" si="62"/>
        <v>26007SơnHải</v>
      </c>
      <c r="K3253" s="77" t="s">
        <v>7808</v>
      </c>
      <c r="L3253" s="77" t="s">
        <v>5462</v>
      </c>
    </row>
    <row r="3254" spans="10:12">
      <c r="J3254" s="77" t="str">
        <f t="shared" si="62"/>
        <v>26007HộĐáp</v>
      </c>
      <c r="K3254" s="77" t="s">
        <v>7809</v>
      </c>
      <c r="L3254" s="77" t="s">
        <v>7810</v>
      </c>
    </row>
    <row r="3255" spans="10:12">
      <c r="J3255" s="77" t="str">
        <f t="shared" si="62"/>
        <v>26007PhongMinh</v>
      </c>
      <c r="K3255" s="77" t="s">
        <v>7811</v>
      </c>
      <c r="L3255" s="77" t="s">
        <v>7812</v>
      </c>
    </row>
    <row r="3256" spans="10:12">
      <c r="J3256" s="77" t="str">
        <f t="shared" si="62"/>
        <v>26007PhongVân</v>
      </c>
      <c r="K3256" s="77" t="s">
        <v>7813</v>
      </c>
      <c r="L3256" s="77" t="s">
        <v>1579</v>
      </c>
    </row>
    <row r="3257" spans="10:12">
      <c r="J3257" s="77" t="str">
        <f t="shared" si="62"/>
        <v>26007KiênLao</v>
      </c>
      <c r="K3257" s="77" t="s">
        <v>7814</v>
      </c>
      <c r="L3257" s="77" t="s">
        <v>7815</v>
      </c>
    </row>
    <row r="3258" spans="10:12">
      <c r="J3258" s="77" t="str">
        <f t="shared" si="62"/>
        <v>26007KiênThành</v>
      </c>
      <c r="K3258" s="77" t="s">
        <v>7816</v>
      </c>
      <c r="L3258" s="77" t="s">
        <v>5094</v>
      </c>
    </row>
    <row r="3259" spans="10:12">
      <c r="J3259" s="77" t="str">
        <f t="shared" si="62"/>
        <v>26007ThanhHải</v>
      </c>
      <c r="K3259" s="77" t="s">
        <v>7817</v>
      </c>
      <c r="L3259" s="77" t="s">
        <v>7119</v>
      </c>
    </row>
    <row r="3260" spans="10:12">
      <c r="J3260" s="77" t="str">
        <f t="shared" si="62"/>
        <v>26007BiênSơn</v>
      </c>
      <c r="K3260" s="77" t="s">
        <v>7818</v>
      </c>
      <c r="L3260" s="77" t="s">
        <v>7819</v>
      </c>
    </row>
    <row r="3261" spans="10:12">
      <c r="J3261" s="77" t="str">
        <f t="shared" si="62"/>
        <v>26007TânHoa</v>
      </c>
      <c r="K3261" s="77" t="s">
        <v>7820</v>
      </c>
      <c r="L3261" s="77" t="s">
        <v>7821</v>
      </c>
    </row>
    <row r="3262" spans="10:12">
      <c r="J3262" s="77" t="str">
        <f t="shared" si="62"/>
        <v>26007QuýSơn</v>
      </c>
      <c r="K3262" s="77" t="s">
        <v>7822</v>
      </c>
      <c r="L3262" s="77" t="s">
        <v>7823</v>
      </c>
    </row>
    <row r="3263" spans="10:12">
      <c r="J3263" s="77" t="str">
        <f t="shared" si="62"/>
        <v>26007TrùHựu</v>
      </c>
      <c r="K3263" s="77" t="s">
        <v>7824</v>
      </c>
      <c r="L3263" s="77" t="s">
        <v>7825</v>
      </c>
    </row>
    <row r="3264" spans="10:12">
      <c r="J3264" s="77" t="str">
        <f t="shared" si="62"/>
        <v>26007HồngGiang</v>
      </c>
      <c r="K3264" s="77" t="s">
        <v>7826</v>
      </c>
      <c r="L3264" s="77" t="s">
        <v>7827</v>
      </c>
    </row>
    <row r="3265" spans="10:12">
      <c r="J3265" s="77" t="str">
        <f t="shared" si="62"/>
        <v>26007GiápSơn</v>
      </c>
      <c r="K3265" s="77" t="s">
        <v>7828</v>
      </c>
      <c r="L3265" s="77" t="s">
        <v>7829</v>
      </c>
    </row>
    <row r="3266" spans="10:12">
      <c r="J3266" s="77" t="str">
        <f t="shared" ref="J3266:J3329" si="63">SUBSTITUTE(LEFT(K3266,5)&amp;MID(L3266,IF(ISERROR(SEARCH("Thị trấn",L3266)),IF(ISERROR(SEARCH("Phường",L3266)),4,8),10),100)," ","")</f>
        <v>26007PhìĐiền</v>
      </c>
      <c r="K3266" s="77" t="s">
        <v>7830</v>
      </c>
      <c r="L3266" s="77" t="s">
        <v>7831</v>
      </c>
    </row>
    <row r="3267" spans="10:12">
      <c r="J3267" s="77" t="str">
        <f t="shared" si="63"/>
        <v>26007BiểnĐộng</v>
      </c>
      <c r="K3267" s="77" t="s">
        <v>7832</v>
      </c>
      <c r="L3267" s="77" t="s">
        <v>7833</v>
      </c>
    </row>
    <row r="3268" spans="10:12">
      <c r="J3268" s="77" t="str">
        <f t="shared" si="63"/>
        <v>26007NghĩaHồ</v>
      </c>
      <c r="K3268" s="77" t="s">
        <v>7834</v>
      </c>
      <c r="L3268" s="77" t="s">
        <v>7835</v>
      </c>
    </row>
    <row r="3269" spans="10:12">
      <c r="J3269" s="77" t="str">
        <f t="shared" si="63"/>
        <v>26007TânQuang</v>
      </c>
      <c r="K3269" s="77" t="s">
        <v>7836</v>
      </c>
      <c r="L3269" s="77" t="s">
        <v>3557</v>
      </c>
    </row>
    <row r="3270" spans="10:12">
      <c r="J3270" s="77" t="str">
        <f t="shared" si="63"/>
        <v>26007ĐồngCốc</v>
      </c>
      <c r="K3270" s="77" t="s">
        <v>7837</v>
      </c>
      <c r="L3270" s="77" t="s">
        <v>7838</v>
      </c>
    </row>
    <row r="3271" spans="10:12">
      <c r="J3271" s="77" t="str">
        <f t="shared" si="63"/>
        <v>26007PhượngSơn</v>
      </c>
      <c r="K3271" s="77" t="s">
        <v>7839</v>
      </c>
      <c r="L3271" s="77" t="s">
        <v>7840</v>
      </c>
    </row>
    <row r="3272" spans="10:12">
      <c r="J3272" s="77" t="str">
        <f t="shared" si="63"/>
        <v>26007NamDương</v>
      </c>
      <c r="K3272" s="77" t="s">
        <v>7841</v>
      </c>
      <c r="L3272" s="77" t="s">
        <v>7842</v>
      </c>
    </row>
    <row r="3273" spans="10:12">
      <c r="J3273" s="77" t="str">
        <f t="shared" si="63"/>
        <v>26007TânLập</v>
      </c>
      <c r="K3273" s="77" t="s">
        <v>7843</v>
      </c>
      <c r="L3273" s="77" t="s">
        <v>1834</v>
      </c>
    </row>
    <row r="3274" spans="10:12">
      <c r="J3274" s="77" t="str">
        <f t="shared" si="63"/>
        <v>26007PhúNhuận</v>
      </c>
      <c r="K3274" s="77" t="s">
        <v>7844</v>
      </c>
      <c r="L3274" s="77" t="s">
        <v>5466</v>
      </c>
    </row>
    <row r="3275" spans="10:12">
      <c r="J3275" s="77" t="str">
        <f t="shared" si="63"/>
        <v>26007MỹAn</v>
      </c>
      <c r="K3275" s="77" t="s">
        <v>7845</v>
      </c>
      <c r="L3275" s="77" t="s">
        <v>7846</v>
      </c>
    </row>
    <row r="3276" spans="10:12">
      <c r="J3276" s="77" t="str">
        <f t="shared" si="63"/>
        <v>26007ĐèoGia</v>
      </c>
      <c r="K3276" s="77" t="s">
        <v>7847</v>
      </c>
      <c r="L3276" s="77" t="s">
        <v>7848</v>
      </c>
    </row>
    <row r="3277" spans="10:12">
      <c r="J3277" s="77" t="str">
        <f t="shared" si="63"/>
        <v>26007TânMộc</v>
      </c>
      <c r="K3277" s="77" t="s">
        <v>7849</v>
      </c>
      <c r="L3277" s="77" t="s">
        <v>7850</v>
      </c>
    </row>
    <row r="3278" spans="10:12">
      <c r="J3278" s="77" t="str">
        <f t="shared" si="63"/>
        <v>26007KimSơn</v>
      </c>
      <c r="K3278" s="77" t="s">
        <v>7851</v>
      </c>
      <c r="L3278" s="77" t="s">
        <v>1159</v>
      </c>
    </row>
    <row r="3279" spans="10:12">
      <c r="J3279" s="77" t="str">
        <f t="shared" si="63"/>
        <v>26009Thắng</v>
      </c>
      <c r="K3279" s="77" t="s">
        <v>7852</v>
      </c>
      <c r="L3279" s="77" t="s">
        <v>7853</v>
      </c>
    </row>
    <row r="3280" spans="10:12">
      <c r="J3280" s="77" t="str">
        <f t="shared" si="63"/>
        <v>26009ĐồngTân</v>
      </c>
      <c r="K3280" s="77" t="s">
        <v>7854</v>
      </c>
      <c r="L3280" s="77" t="s">
        <v>2620</v>
      </c>
    </row>
    <row r="3281" spans="10:12">
      <c r="J3281" s="77" t="str">
        <f t="shared" si="63"/>
        <v>26009ThanhVân</v>
      </c>
      <c r="K3281" s="77" t="s">
        <v>7855</v>
      </c>
      <c r="L3281" s="77" t="s">
        <v>3376</v>
      </c>
    </row>
    <row r="3282" spans="10:12">
      <c r="J3282" s="77" t="str">
        <f t="shared" si="63"/>
        <v>26009HoàngLương</v>
      </c>
      <c r="K3282" s="77" t="s">
        <v>7856</v>
      </c>
      <c r="L3282" s="77" t="s">
        <v>7857</v>
      </c>
    </row>
    <row r="3283" spans="10:12">
      <c r="J3283" s="77" t="str">
        <f t="shared" si="63"/>
        <v>26009HoàngVân</v>
      </c>
      <c r="K3283" s="77" t="s">
        <v>7858</v>
      </c>
      <c r="L3283" s="77" t="s">
        <v>7859</v>
      </c>
    </row>
    <row r="3284" spans="10:12">
      <c r="J3284" s="77" t="str">
        <f t="shared" si="63"/>
        <v>26009HoàngAn</v>
      </c>
      <c r="K3284" s="77" t="s">
        <v>7860</v>
      </c>
      <c r="L3284" s="77" t="s">
        <v>7861</v>
      </c>
    </row>
    <row r="3285" spans="10:12">
      <c r="J3285" s="77" t="str">
        <f t="shared" si="63"/>
        <v>26009HoàngThanh</v>
      </c>
      <c r="K3285" s="77" t="s">
        <v>7862</v>
      </c>
      <c r="L3285" s="77" t="s">
        <v>7863</v>
      </c>
    </row>
    <row r="3286" spans="10:12">
      <c r="J3286" s="77" t="str">
        <f t="shared" si="63"/>
        <v>26009TháiSơn</v>
      </c>
      <c r="K3286" s="77" t="s">
        <v>7864</v>
      </c>
      <c r="L3286" s="77" t="s">
        <v>3083</v>
      </c>
    </row>
    <row r="3287" spans="10:12">
      <c r="J3287" s="77" t="str">
        <f t="shared" si="63"/>
        <v>26009HòaSơn</v>
      </c>
      <c r="K3287" s="77" t="s">
        <v>7865</v>
      </c>
      <c r="L3287" s="77" t="s">
        <v>4365</v>
      </c>
    </row>
    <row r="3288" spans="10:12">
      <c r="J3288" s="77" t="str">
        <f t="shared" si="63"/>
        <v>26009ĐứcThắng</v>
      </c>
      <c r="K3288" s="77" t="s">
        <v>7866</v>
      </c>
      <c r="L3288" s="77" t="s">
        <v>7605</v>
      </c>
    </row>
    <row r="3289" spans="10:12">
      <c r="J3289" s="77" t="str">
        <f t="shared" si="63"/>
        <v>26009NgọcSơn</v>
      </c>
      <c r="K3289" s="77" t="s">
        <v>7867</v>
      </c>
      <c r="L3289" s="77" t="s">
        <v>2123</v>
      </c>
    </row>
    <row r="3290" spans="10:12">
      <c r="J3290" s="77" t="str">
        <f t="shared" si="63"/>
        <v>26009QuangMinh</v>
      </c>
      <c r="K3290" s="77" t="s">
        <v>7868</v>
      </c>
      <c r="L3290" s="77" t="s">
        <v>3567</v>
      </c>
    </row>
    <row r="3291" spans="10:12">
      <c r="J3291" s="77" t="str">
        <f t="shared" si="63"/>
        <v>26009HùngSơn</v>
      </c>
      <c r="K3291" s="77" t="s">
        <v>7869</v>
      </c>
      <c r="L3291" s="77" t="s">
        <v>4015</v>
      </c>
    </row>
    <row r="3292" spans="10:12">
      <c r="J3292" s="77" t="str">
        <f t="shared" si="63"/>
        <v>26009LươngPhong</v>
      </c>
      <c r="K3292" s="77" t="s">
        <v>7870</v>
      </c>
      <c r="L3292" s="77" t="s">
        <v>7871</v>
      </c>
    </row>
    <row r="3293" spans="10:12">
      <c r="J3293" s="77" t="str">
        <f t="shared" si="63"/>
        <v>26009ĐạiThành</v>
      </c>
      <c r="K3293" s="77" t="s">
        <v>7872</v>
      </c>
      <c r="L3293" s="77" t="s">
        <v>2088</v>
      </c>
    </row>
    <row r="3294" spans="10:12">
      <c r="J3294" s="77" t="str">
        <f t="shared" si="63"/>
        <v>26009ThườngThắng</v>
      </c>
      <c r="K3294" s="77" t="s">
        <v>7873</v>
      </c>
      <c r="L3294" s="77" t="s">
        <v>7874</v>
      </c>
    </row>
    <row r="3295" spans="10:12">
      <c r="J3295" s="77" t="str">
        <f t="shared" si="63"/>
        <v>26009HợpThịnh</v>
      </c>
      <c r="K3295" s="77" t="s">
        <v>7875</v>
      </c>
      <c r="L3295" s="77" t="s">
        <v>7876</v>
      </c>
    </row>
    <row r="3296" spans="10:12">
      <c r="J3296" s="77" t="str">
        <f t="shared" si="63"/>
        <v>26009MaiTrung</v>
      </c>
      <c r="K3296" s="77" t="s">
        <v>7877</v>
      </c>
      <c r="L3296" s="77" t="s">
        <v>7878</v>
      </c>
    </row>
    <row r="3297" spans="10:12">
      <c r="J3297" s="77" t="str">
        <f t="shared" si="63"/>
        <v>26009DanhThắng</v>
      </c>
      <c r="K3297" s="77" t="s">
        <v>7879</v>
      </c>
      <c r="L3297" s="77" t="s">
        <v>7880</v>
      </c>
    </row>
    <row r="3298" spans="10:12">
      <c r="J3298" s="77" t="str">
        <f t="shared" si="63"/>
        <v>26009ĐoanBái</v>
      </c>
      <c r="K3298" s="77" t="s">
        <v>7881</v>
      </c>
      <c r="L3298" s="77" t="s">
        <v>7882</v>
      </c>
    </row>
    <row r="3299" spans="10:12">
      <c r="J3299" s="77" t="str">
        <f t="shared" si="63"/>
        <v>26009BắcLý</v>
      </c>
      <c r="K3299" s="77" t="s">
        <v>7883</v>
      </c>
      <c r="L3299" s="77" t="s">
        <v>7884</v>
      </c>
    </row>
    <row r="3300" spans="10:12">
      <c r="J3300" s="77" t="str">
        <f t="shared" si="63"/>
        <v>26009XuânCẩm</v>
      </c>
      <c r="K3300" s="77" t="s">
        <v>7885</v>
      </c>
      <c r="L3300" s="77" t="s">
        <v>7886</v>
      </c>
    </row>
    <row r="3301" spans="10:12">
      <c r="J3301" s="77" t="str">
        <f t="shared" si="63"/>
        <v>26009ĐôngLỗ</v>
      </c>
      <c r="K3301" s="77" t="s">
        <v>7887</v>
      </c>
      <c r="L3301" s="77" t="s">
        <v>2612</v>
      </c>
    </row>
    <row r="3302" spans="10:12">
      <c r="J3302" s="77" t="str">
        <f t="shared" si="63"/>
        <v>26009HươngLâm</v>
      </c>
      <c r="K3302" s="77" t="s">
        <v>7888</v>
      </c>
      <c r="L3302" s="77" t="s">
        <v>7889</v>
      </c>
    </row>
    <row r="3303" spans="10:12">
      <c r="J3303" s="77" t="str">
        <f t="shared" si="63"/>
        <v>26009MaiĐình</v>
      </c>
      <c r="K3303" s="77" t="s">
        <v>7890</v>
      </c>
      <c r="L3303" s="77" t="s">
        <v>883</v>
      </c>
    </row>
    <row r="3304" spans="10:12">
      <c r="J3304" s="77" t="str">
        <f t="shared" si="63"/>
        <v>26009ChâuMinh</v>
      </c>
      <c r="K3304" s="77" t="s">
        <v>7891</v>
      </c>
      <c r="L3304" s="77" t="s">
        <v>7892</v>
      </c>
    </row>
    <row r="3305" spans="10:12">
      <c r="J3305" s="77" t="str">
        <f t="shared" si="63"/>
        <v>26011Vôi</v>
      </c>
      <c r="K3305" s="77" t="s">
        <v>7893</v>
      </c>
      <c r="L3305" s="77" t="s">
        <v>7894</v>
      </c>
    </row>
    <row r="3306" spans="10:12">
      <c r="J3306" s="77" t="str">
        <f t="shared" si="63"/>
        <v>26011Kép</v>
      </c>
      <c r="K3306" s="77" t="s">
        <v>7895</v>
      </c>
      <c r="L3306" s="77" t="s">
        <v>7896</v>
      </c>
    </row>
    <row r="3307" spans="10:12">
      <c r="J3307" s="77" t="str">
        <f t="shared" si="63"/>
        <v>26011NtBốHạ</v>
      </c>
      <c r="K3307" s="77" t="s">
        <v>7897</v>
      </c>
      <c r="L3307" s="77" t="s">
        <v>7898</v>
      </c>
    </row>
    <row r="3308" spans="10:12">
      <c r="J3308" s="77" t="str">
        <f t="shared" si="63"/>
        <v>26011YênMỹ</v>
      </c>
      <c r="K3308" s="77" t="s">
        <v>7899</v>
      </c>
      <c r="L3308" s="77" t="s">
        <v>1239</v>
      </c>
    </row>
    <row r="3309" spans="10:12">
      <c r="J3309" s="77" t="str">
        <f t="shared" si="63"/>
        <v>26011NghĩaHưng</v>
      </c>
      <c r="K3309" s="77" t="s">
        <v>7900</v>
      </c>
      <c r="L3309" s="77" t="s">
        <v>7901</v>
      </c>
    </row>
    <row r="3310" spans="10:12">
      <c r="J3310" s="77" t="str">
        <f t="shared" si="63"/>
        <v>26011QuangThịnh</v>
      </c>
      <c r="K3310" s="77" t="s">
        <v>7902</v>
      </c>
      <c r="L3310" s="77" t="s">
        <v>7903</v>
      </c>
    </row>
    <row r="3311" spans="10:12">
      <c r="J3311" s="77" t="str">
        <f t="shared" si="63"/>
        <v>26011NghĩaHòa</v>
      </c>
      <c r="K3311" s="77" t="s">
        <v>7904</v>
      </c>
      <c r="L3311" s="77" t="s">
        <v>7905</v>
      </c>
    </row>
    <row r="3312" spans="10:12">
      <c r="J3312" s="77" t="str">
        <f t="shared" si="63"/>
        <v>26011ĐàoMỹ</v>
      </c>
      <c r="K3312" s="77" t="s">
        <v>7906</v>
      </c>
      <c r="L3312" s="77" t="s">
        <v>7907</v>
      </c>
    </row>
    <row r="3313" spans="10:12">
      <c r="J3313" s="77" t="str">
        <f t="shared" si="63"/>
        <v>26011AnHà</v>
      </c>
      <c r="K3313" s="77" t="s">
        <v>7908</v>
      </c>
      <c r="L3313" s="77" t="s">
        <v>7909</v>
      </c>
    </row>
    <row r="3314" spans="10:12">
      <c r="J3314" s="77" t="str">
        <f t="shared" si="63"/>
        <v>26011TânThịnh</v>
      </c>
      <c r="K3314" s="77" t="s">
        <v>7910</v>
      </c>
      <c r="L3314" s="77" t="s">
        <v>2991</v>
      </c>
    </row>
    <row r="3315" spans="10:12">
      <c r="J3315" s="77" t="str">
        <f t="shared" si="63"/>
        <v>26011MỹHà</v>
      </c>
      <c r="K3315" s="77" t="s">
        <v>7911</v>
      </c>
      <c r="L3315" s="77" t="s">
        <v>7912</v>
      </c>
    </row>
    <row r="3316" spans="10:12">
      <c r="J3316" s="77" t="str">
        <f t="shared" si="63"/>
        <v>26011TiênLục</v>
      </c>
      <c r="K3316" s="77" t="s">
        <v>7913</v>
      </c>
      <c r="L3316" s="77" t="s">
        <v>7914</v>
      </c>
    </row>
    <row r="3317" spans="10:12">
      <c r="J3317" s="77" t="str">
        <f t="shared" si="63"/>
        <v>26011HươngSơn</v>
      </c>
      <c r="K3317" s="77" t="s">
        <v>7915</v>
      </c>
      <c r="L3317" s="77" t="s">
        <v>2496</v>
      </c>
    </row>
    <row r="3318" spans="10:12">
      <c r="J3318" s="77" t="str">
        <f t="shared" si="63"/>
        <v>26011DươngĐức</v>
      </c>
      <c r="K3318" s="77" t="s">
        <v>7916</v>
      </c>
      <c r="L3318" s="77" t="s">
        <v>7917</v>
      </c>
    </row>
    <row r="3319" spans="10:12">
      <c r="J3319" s="77" t="str">
        <f t="shared" si="63"/>
        <v>26011TânThanh</v>
      </c>
      <c r="K3319" s="77" t="s">
        <v>7918</v>
      </c>
      <c r="L3319" s="77" t="s">
        <v>4054</v>
      </c>
    </row>
    <row r="3320" spans="10:12">
      <c r="J3320" s="77" t="str">
        <f t="shared" si="63"/>
        <v>26011HươngLạc</v>
      </c>
      <c r="K3320" s="77" t="s">
        <v>7919</v>
      </c>
      <c r="L3320" s="77" t="s">
        <v>7920</v>
      </c>
    </row>
    <row r="3321" spans="10:12">
      <c r="J3321" s="77" t="str">
        <f t="shared" si="63"/>
        <v>26011MỹThái</v>
      </c>
      <c r="K3321" s="77" t="s">
        <v>7921</v>
      </c>
      <c r="L3321" s="77" t="s">
        <v>7922</v>
      </c>
    </row>
    <row r="3322" spans="10:12">
      <c r="J3322" s="77" t="str">
        <f t="shared" si="63"/>
        <v>26011XươngLâm</v>
      </c>
      <c r="K3322" s="77" t="s">
        <v>7923</v>
      </c>
      <c r="L3322" s="77" t="s">
        <v>7924</v>
      </c>
    </row>
    <row r="3323" spans="10:12">
      <c r="J3323" s="77" t="str">
        <f t="shared" si="63"/>
        <v>26011TânHưng</v>
      </c>
      <c r="K3323" s="77" t="s">
        <v>7925</v>
      </c>
      <c r="L3323" s="77" t="s">
        <v>918</v>
      </c>
    </row>
    <row r="3324" spans="10:12">
      <c r="J3324" s="77" t="str">
        <f t="shared" si="63"/>
        <v>26011PhiMô</v>
      </c>
      <c r="K3324" s="77" t="s">
        <v>7926</v>
      </c>
      <c r="L3324" s="77" t="s">
        <v>7927</v>
      </c>
    </row>
    <row r="3325" spans="10:12">
      <c r="J3325" s="77" t="str">
        <f t="shared" si="63"/>
        <v>26011XuânHương</v>
      </c>
      <c r="K3325" s="77" t="s">
        <v>7928</v>
      </c>
      <c r="L3325" s="77" t="s">
        <v>7929</v>
      </c>
    </row>
    <row r="3326" spans="10:12">
      <c r="J3326" s="77" t="str">
        <f t="shared" si="63"/>
        <v>26011TânDĩnh</v>
      </c>
      <c r="K3326" s="77" t="s">
        <v>7930</v>
      </c>
      <c r="L3326" s="77" t="s">
        <v>7931</v>
      </c>
    </row>
    <row r="3327" spans="10:12">
      <c r="J3327" s="77" t="str">
        <f t="shared" si="63"/>
        <v>26011TháiĐào</v>
      </c>
      <c r="K3327" s="77" t="s">
        <v>7932</v>
      </c>
      <c r="L3327" s="77" t="s">
        <v>7933</v>
      </c>
    </row>
    <row r="3328" spans="10:12">
      <c r="J3328" s="77" t="str">
        <f t="shared" si="63"/>
        <v>26011ĐạiLâm</v>
      </c>
      <c r="K3328" s="77" t="s">
        <v>7934</v>
      </c>
      <c r="L3328" s="77" t="s">
        <v>7935</v>
      </c>
    </row>
    <row r="3329" spans="10:12">
      <c r="J3329" s="77" t="str">
        <f t="shared" si="63"/>
        <v>26011DĩnhTrì</v>
      </c>
      <c r="K3329" s="77" t="s">
        <v>7936</v>
      </c>
      <c r="L3329" s="77" t="s">
        <v>7937</v>
      </c>
    </row>
    <row r="3330" spans="10:12">
      <c r="J3330" s="77" t="str">
        <f t="shared" ref="J3330:J3393" si="64">SUBSTITUTE(LEFT(K3330,5)&amp;MID(L3330,IF(ISERROR(SEARCH("Thị trấn",L3330)),IF(ISERROR(SEARCH("Phường",L3330)),4,8),10),100)," ","")</f>
        <v>26013AnChâu</v>
      </c>
      <c r="K3330" s="77" t="s">
        <v>7938</v>
      </c>
      <c r="L3330" s="77" t="s">
        <v>7939</v>
      </c>
    </row>
    <row r="3331" spans="10:12">
      <c r="J3331" s="77" t="str">
        <f t="shared" si="64"/>
        <v>26013QuếSơn</v>
      </c>
      <c r="K3331" s="77" t="s">
        <v>7940</v>
      </c>
      <c r="L3331" s="77" t="s">
        <v>7941</v>
      </c>
    </row>
    <row r="3332" spans="10:12">
      <c r="J3332" s="77" t="str">
        <f t="shared" si="64"/>
        <v>26013ChiênSơn</v>
      </c>
      <c r="K3332" s="77" t="s">
        <v>7942</v>
      </c>
      <c r="L3332" s="77" t="s">
        <v>7943</v>
      </c>
    </row>
    <row r="3333" spans="10:12">
      <c r="J3333" s="77" t="str">
        <f t="shared" si="64"/>
        <v>26013GiáoLiêm</v>
      </c>
      <c r="K3333" s="77" t="s">
        <v>7944</v>
      </c>
      <c r="L3333" s="77" t="s">
        <v>7945</v>
      </c>
    </row>
    <row r="3334" spans="10:12">
      <c r="J3334" s="77" t="str">
        <f t="shared" si="64"/>
        <v>26013VânSơn</v>
      </c>
      <c r="K3334" s="77" t="s">
        <v>7946</v>
      </c>
      <c r="L3334" s="77" t="s">
        <v>3218</v>
      </c>
    </row>
    <row r="3335" spans="10:12">
      <c r="J3335" s="77" t="str">
        <f t="shared" si="64"/>
        <v>26013HữuSản</v>
      </c>
      <c r="K3335" s="77" t="s">
        <v>7947</v>
      </c>
      <c r="L3335" s="77" t="s">
        <v>3565</v>
      </c>
    </row>
    <row r="3336" spans="10:12">
      <c r="J3336" s="77" t="str">
        <f t="shared" si="64"/>
        <v>26013CẩmĐàn</v>
      </c>
      <c r="K3336" s="77" t="s">
        <v>7948</v>
      </c>
      <c r="L3336" s="77" t="s">
        <v>7949</v>
      </c>
    </row>
    <row r="3337" spans="10:12">
      <c r="J3337" s="77" t="str">
        <f t="shared" si="64"/>
        <v>26013VĩnhKhương</v>
      </c>
      <c r="K3337" s="77" t="s">
        <v>7950</v>
      </c>
      <c r="L3337" s="77" t="s">
        <v>7951</v>
      </c>
    </row>
    <row r="3338" spans="10:12">
      <c r="J3338" s="77" t="str">
        <f t="shared" si="64"/>
        <v>26013YênĐịnh</v>
      </c>
      <c r="K3338" s="77" t="s">
        <v>7952</v>
      </c>
      <c r="L3338" s="77" t="s">
        <v>3399</v>
      </c>
    </row>
    <row r="3339" spans="10:12">
      <c r="J3339" s="77" t="str">
        <f t="shared" si="64"/>
        <v>26013AnLập</v>
      </c>
      <c r="K3339" s="77" t="s">
        <v>7953</v>
      </c>
      <c r="L3339" s="77" t="s">
        <v>7954</v>
      </c>
    </row>
    <row r="3340" spans="10:12">
      <c r="J3340" s="77" t="str">
        <f t="shared" si="64"/>
        <v>26013LệViễn</v>
      </c>
      <c r="K3340" s="77" t="s">
        <v>7955</v>
      </c>
      <c r="L3340" s="77" t="s">
        <v>7956</v>
      </c>
    </row>
    <row r="3341" spans="10:12">
      <c r="J3341" s="77" t="str">
        <f t="shared" si="64"/>
        <v>26013AnLạc</v>
      </c>
      <c r="K3341" s="77" t="s">
        <v>7957</v>
      </c>
      <c r="L3341" s="77" t="s">
        <v>3898</v>
      </c>
    </row>
    <row r="3342" spans="10:12">
      <c r="J3342" s="77" t="str">
        <f t="shared" si="64"/>
        <v>26013AnBá</v>
      </c>
      <c r="K3342" s="77" t="s">
        <v>7958</v>
      </c>
      <c r="L3342" s="77" t="s">
        <v>7959</v>
      </c>
    </row>
    <row r="3343" spans="10:12">
      <c r="J3343" s="77" t="str">
        <f t="shared" si="64"/>
        <v>26013AnChâu</v>
      </c>
      <c r="K3343" s="77" t="s">
        <v>7960</v>
      </c>
      <c r="L3343" s="77" t="s">
        <v>7043</v>
      </c>
    </row>
    <row r="3344" spans="10:12">
      <c r="J3344" s="77" t="str">
        <f t="shared" si="64"/>
        <v>26013TuấnĐạo</v>
      </c>
      <c r="K3344" s="77" t="s">
        <v>7961</v>
      </c>
      <c r="L3344" s="77" t="s">
        <v>7962</v>
      </c>
    </row>
    <row r="3345" spans="10:12">
      <c r="J3345" s="77" t="str">
        <f t="shared" si="64"/>
        <v>26013BồngAm</v>
      </c>
      <c r="K3345" s="77" t="s">
        <v>7963</v>
      </c>
      <c r="L3345" s="77" t="s">
        <v>7964</v>
      </c>
    </row>
    <row r="3346" spans="10:12">
      <c r="J3346" s="77" t="str">
        <f t="shared" si="64"/>
        <v>26013DươngHưu</v>
      </c>
      <c r="K3346" s="77" t="s">
        <v>7965</v>
      </c>
      <c r="L3346" s="77" t="s">
        <v>7966</v>
      </c>
    </row>
    <row r="3347" spans="10:12">
      <c r="J3347" s="77" t="str">
        <f t="shared" si="64"/>
        <v>26013ThanhLuận</v>
      </c>
      <c r="K3347" s="77" t="s">
        <v>7967</v>
      </c>
      <c r="L3347" s="77" t="s">
        <v>7968</v>
      </c>
    </row>
    <row r="3348" spans="10:12">
      <c r="J3348" s="77" t="str">
        <f t="shared" si="64"/>
        <v>26013LongSơn</v>
      </c>
      <c r="K3348" s="77" t="s">
        <v>7969</v>
      </c>
      <c r="L3348" s="77" t="s">
        <v>7970</v>
      </c>
    </row>
    <row r="3349" spans="10:12">
      <c r="J3349" s="77" t="str">
        <f t="shared" si="64"/>
        <v>26013ThanhSơn</v>
      </c>
      <c r="K3349" s="77" t="s">
        <v>7971</v>
      </c>
      <c r="L3349" s="77" t="s">
        <v>4347</v>
      </c>
    </row>
    <row r="3350" spans="10:12">
      <c r="J3350" s="77" t="str">
        <f t="shared" si="64"/>
        <v>26013ThạchSơn</v>
      </c>
      <c r="K3350" s="77" t="s">
        <v>7972</v>
      </c>
      <c r="L3350" s="77" t="s">
        <v>7973</v>
      </c>
    </row>
    <row r="3351" spans="10:12">
      <c r="J3351" s="77" t="str">
        <f t="shared" si="64"/>
        <v>26013PhúcThắng</v>
      </c>
      <c r="K3351" s="77" t="s">
        <v>7974</v>
      </c>
      <c r="L3351" s="77" t="s">
        <v>7975</v>
      </c>
    </row>
    <row r="3352" spans="10:12">
      <c r="J3352" s="77" t="str">
        <f t="shared" si="64"/>
        <v>26015LụcNam</v>
      </c>
      <c r="K3352" s="77" t="s">
        <v>7976</v>
      </c>
      <c r="L3352" s="77" t="s">
        <v>7977</v>
      </c>
    </row>
    <row r="3353" spans="10:12">
      <c r="J3353" s="77" t="str">
        <f t="shared" si="64"/>
        <v>26015ĐồiNgô</v>
      </c>
      <c r="K3353" s="77" t="s">
        <v>7978</v>
      </c>
      <c r="L3353" s="77" t="s">
        <v>7979</v>
      </c>
    </row>
    <row r="3354" spans="10:12">
      <c r="J3354" s="77" t="str">
        <f t="shared" si="64"/>
        <v>26015TiênHưng</v>
      </c>
      <c r="K3354" s="77" t="s">
        <v>7980</v>
      </c>
      <c r="L3354" s="77" t="s">
        <v>6944</v>
      </c>
    </row>
    <row r="3355" spans="10:12">
      <c r="J3355" s="77" t="str">
        <f t="shared" si="64"/>
        <v>26015BảoSơn</v>
      </c>
      <c r="K3355" s="77" t="s">
        <v>7981</v>
      </c>
      <c r="L3355" s="77" t="s">
        <v>7982</v>
      </c>
    </row>
    <row r="3356" spans="10:12">
      <c r="J3356" s="77" t="str">
        <f t="shared" si="64"/>
        <v>26015TamDị</v>
      </c>
      <c r="K3356" s="77" t="s">
        <v>7983</v>
      </c>
      <c r="L3356" s="77" t="s">
        <v>7984</v>
      </c>
    </row>
    <row r="3357" spans="10:12">
      <c r="J3357" s="77" t="str">
        <f t="shared" si="64"/>
        <v>26015ĐôngPhú</v>
      </c>
      <c r="K3357" s="77" t="s">
        <v>7985</v>
      </c>
      <c r="L3357" s="77" t="s">
        <v>7986</v>
      </c>
    </row>
    <row r="3358" spans="10:12">
      <c r="J3358" s="77" t="str">
        <f t="shared" si="64"/>
        <v>26015ĐôngHưng</v>
      </c>
      <c r="K3358" s="77" t="s">
        <v>7987</v>
      </c>
      <c r="L3358" s="77" t="s">
        <v>6942</v>
      </c>
    </row>
    <row r="3359" spans="10:12">
      <c r="J3359" s="77" t="str">
        <f t="shared" si="64"/>
        <v>26015BảoĐài</v>
      </c>
      <c r="K3359" s="77" t="s">
        <v>7988</v>
      </c>
      <c r="L3359" s="77" t="s">
        <v>7989</v>
      </c>
    </row>
    <row r="3360" spans="10:12">
      <c r="J3360" s="77" t="str">
        <f t="shared" si="64"/>
        <v>26015ThanhLâm</v>
      </c>
      <c r="K3360" s="77" t="s">
        <v>7990</v>
      </c>
      <c r="L3360" s="77" t="s">
        <v>2772</v>
      </c>
    </row>
    <row r="3361" spans="10:12">
      <c r="J3361" s="77" t="str">
        <f t="shared" si="64"/>
        <v>26015PhươngSơn</v>
      </c>
      <c r="K3361" s="77" t="s">
        <v>7991</v>
      </c>
      <c r="L3361" s="77" t="s">
        <v>7992</v>
      </c>
    </row>
    <row r="3362" spans="10:12">
      <c r="J3362" s="77" t="str">
        <f t="shared" si="64"/>
        <v>26015TiênNha</v>
      </c>
      <c r="K3362" s="77" t="s">
        <v>7993</v>
      </c>
      <c r="L3362" s="77" t="s">
        <v>7994</v>
      </c>
    </row>
    <row r="3363" spans="10:12">
      <c r="J3363" s="77" t="str">
        <f t="shared" si="64"/>
        <v>26015TrườngGiang</v>
      </c>
      <c r="K3363" s="77" t="s">
        <v>7995</v>
      </c>
      <c r="L3363" s="77" t="s">
        <v>7996</v>
      </c>
    </row>
    <row r="3364" spans="10:12">
      <c r="J3364" s="77" t="str">
        <f t="shared" si="64"/>
        <v>26015ChuĐiện</v>
      </c>
      <c r="K3364" s="77" t="s">
        <v>7997</v>
      </c>
      <c r="L3364" s="77" t="s">
        <v>7998</v>
      </c>
    </row>
    <row r="3365" spans="10:12">
      <c r="J3365" s="77" t="str">
        <f t="shared" si="64"/>
        <v>26015CươngSơn</v>
      </c>
      <c r="K3365" s="77" t="s">
        <v>7999</v>
      </c>
      <c r="L3365" s="77" t="s">
        <v>8000</v>
      </c>
    </row>
    <row r="3366" spans="10:12">
      <c r="J3366" s="77" t="str">
        <f t="shared" si="64"/>
        <v>26015LanMẫu</v>
      </c>
      <c r="K3366" s="77" t="s">
        <v>8001</v>
      </c>
      <c r="L3366" s="77" t="s">
        <v>8002</v>
      </c>
    </row>
    <row r="3367" spans="10:12">
      <c r="J3367" s="77" t="str">
        <f t="shared" si="64"/>
        <v>26015NghĩaPhương</v>
      </c>
      <c r="K3367" s="77" t="s">
        <v>8003</v>
      </c>
      <c r="L3367" s="77" t="s">
        <v>8004</v>
      </c>
    </row>
    <row r="3368" spans="10:12">
      <c r="J3368" s="77" t="str">
        <f t="shared" si="64"/>
        <v>26015VôTranh</v>
      </c>
      <c r="K3368" s="77" t="s">
        <v>8005</v>
      </c>
      <c r="L3368" s="77" t="s">
        <v>4765</v>
      </c>
    </row>
    <row r="3369" spans="10:12">
      <c r="J3369" s="77" t="str">
        <f t="shared" si="64"/>
        <v>26015KhámLạng</v>
      </c>
      <c r="K3369" s="77" t="s">
        <v>8006</v>
      </c>
      <c r="L3369" s="77" t="s">
        <v>8007</v>
      </c>
    </row>
    <row r="3370" spans="10:12">
      <c r="J3370" s="77" t="str">
        <f t="shared" si="64"/>
        <v>26015HuyềnSơn</v>
      </c>
      <c r="K3370" s="77" t="s">
        <v>8008</v>
      </c>
      <c r="L3370" s="77" t="s">
        <v>8009</v>
      </c>
    </row>
    <row r="3371" spans="10:12">
      <c r="J3371" s="77" t="str">
        <f t="shared" si="64"/>
        <v>26015BìnhSơn</v>
      </c>
      <c r="K3371" s="77" t="s">
        <v>8010</v>
      </c>
      <c r="L3371" s="77" t="s">
        <v>4665</v>
      </c>
    </row>
    <row r="3372" spans="10:12">
      <c r="J3372" s="77" t="str">
        <f t="shared" si="64"/>
        <v>26015YênSơn</v>
      </c>
      <c r="K3372" s="77" t="s">
        <v>8011</v>
      </c>
      <c r="L3372" s="77" t="s">
        <v>2076</v>
      </c>
    </row>
    <row r="3373" spans="10:12">
      <c r="J3373" s="77" t="str">
        <f t="shared" si="64"/>
        <v>26015BắcLũng</v>
      </c>
      <c r="K3373" s="77" t="s">
        <v>8012</v>
      </c>
      <c r="L3373" s="77" t="s">
        <v>8013</v>
      </c>
    </row>
    <row r="3374" spans="10:12">
      <c r="J3374" s="77" t="str">
        <f t="shared" si="64"/>
        <v>26015VũXá</v>
      </c>
      <c r="K3374" s="77" t="s">
        <v>8014</v>
      </c>
      <c r="L3374" s="77" t="s">
        <v>7563</v>
      </c>
    </row>
    <row r="3375" spans="10:12">
      <c r="J3375" s="77" t="str">
        <f t="shared" si="64"/>
        <v>26015TrườngSơn</v>
      </c>
      <c r="K3375" s="77" t="s">
        <v>8015</v>
      </c>
      <c r="L3375" s="77" t="s">
        <v>6853</v>
      </c>
    </row>
    <row r="3376" spans="10:12">
      <c r="J3376" s="77" t="str">
        <f t="shared" si="64"/>
        <v>26015LụcSơn</v>
      </c>
      <c r="K3376" s="77" t="s">
        <v>8016</v>
      </c>
      <c r="L3376" s="77" t="s">
        <v>8017</v>
      </c>
    </row>
    <row r="3377" spans="10:12">
      <c r="J3377" s="77" t="str">
        <f t="shared" si="64"/>
        <v>26015CẩmLý</v>
      </c>
      <c r="K3377" s="77" t="s">
        <v>8018</v>
      </c>
      <c r="L3377" s="77" t="s">
        <v>8019</v>
      </c>
    </row>
    <row r="3378" spans="10:12">
      <c r="J3378" s="77" t="str">
        <f t="shared" si="64"/>
        <v>26015ĐanHội</v>
      </c>
      <c r="K3378" s="77" t="s">
        <v>8020</v>
      </c>
      <c r="L3378" s="77" t="s">
        <v>8021</v>
      </c>
    </row>
    <row r="3379" spans="10:12">
      <c r="J3379" s="77" t="str">
        <f t="shared" si="64"/>
        <v>26017BíchĐộng</v>
      </c>
      <c r="K3379" s="77" t="s">
        <v>8022</v>
      </c>
      <c r="L3379" s="77" t="s">
        <v>8023</v>
      </c>
    </row>
    <row r="3380" spans="10:12">
      <c r="J3380" s="77" t="str">
        <f t="shared" si="64"/>
        <v>26017BíchSơn</v>
      </c>
      <c r="K3380" s="77" t="s">
        <v>8024</v>
      </c>
      <c r="L3380" s="77" t="s">
        <v>8025</v>
      </c>
    </row>
    <row r="3381" spans="10:12">
      <c r="J3381" s="77" t="str">
        <f t="shared" si="64"/>
        <v>26017ThượngLan</v>
      </c>
      <c r="K3381" s="77" t="s">
        <v>8026</v>
      </c>
      <c r="L3381" s="77" t="s">
        <v>8027</v>
      </c>
    </row>
    <row r="3382" spans="10:12">
      <c r="J3382" s="77" t="str">
        <f t="shared" si="64"/>
        <v>26017ViệtTiến</v>
      </c>
      <c r="K3382" s="77" t="s">
        <v>8028</v>
      </c>
      <c r="L3382" s="77" t="s">
        <v>5518</v>
      </c>
    </row>
    <row r="3383" spans="10:12">
      <c r="J3383" s="77" t="str">
        <f t="shared" si="64"/>
        <v>26017MinhĐức</v>
      </c>
      <c r="K3383" s="77" t="s">
        <v>8029</v>
      </c>
      <c r="L3383" s="77" t="s">
        <v>2624</v>
      </c>
    </row>
    <row r="3384" spans="10:12">
      <c r="J3384" s="77" t="str">
        <f t="shared" si="64"/>
        <v>26017TựLạn</v>
      </c>
      <c r="K3384" s="77" t="s">
        <v>8030</v>
      </c>
      <c r="L3384" s="77" t="s">
        <v>8031</v>
      </c>
    </row>
    <row r="3385" spans="10:12">
      <c r="J3385" s="77" t="str">
        <f t="shared" si="64"/>
        <v>26017HươngMai</v>
      </c>
      <c r="K3385" s="77" t="s">
        <v>8032</v>
      </c>
      <c r="L3385" s="77" t="s">
        <v>8033</v>
      </c>
    </row>
    <row r="3386" spans="10:12">
      <c r="J3386" s="77" t="str">
        <f t="shared" si="64"/>
        <v>26017NghĩaTrung</v>
      </c>
      <c r="K3386" s="77" t="s">
        <v>8034</v>
      </c>
      <c r="L3386" s="77" t="s">
        <v>8035</v>
      </c>
    </row>
    <row r="3387" spans="10:12">
      <c r="J3387" s="77" t="str">
        <f t="shared" si="64"/>
        <v>26017TrungSơn</v>
      </c>
      <c r="K3387" s="77" t="s">
        <v>8036</v>
      </c>
      <c r="L3387" s="77" t="s">
        <v>3148</v>
      </c>
    </row>
    <row r="3388" spans="10:12">
      <c r="J3388" s="77" t="str">
        <f t="shared" si="64"/>
        <v>26017HồngThái</v>
      </c>
      <c r="K3388" s="77" t="s">
        <v>8037</v>
      </c>
      <c r="L3388" s="77" t="s">
        <v>2722</v>
      </c>
    </row>
    <row r="3389" spans="10:12">
      <c r="J3389" s="77" t="str">
        <f t="shared" si="64"/>
        <v>26017QuảngMinh</v>
      </c>
      <c r="K3389" s="77" t="s">
        <v>8038</v>
      </c>
      <c r="L3389" s="77" t="s">
        <v>6644</v>
      </c>
    </row>
    <row r="3390" spans="10:12">
      <c r="J3390" s="77" t="str">
        <f t="shared" si="64"/>
        <v>26017HoàngNinh</v>
      </c>
      <c r="K3390" s="77" t="s">
        <v>8039</v>
      </c>
      <c r="L3390" s="77" t="s">
        <v>8040</v>
      </c>
    </row>
    <row r="3391" spans="10:12">
      <c r="J3391" s="77" t="str">
        <f t="shared" si="64"/>
        <v>26017TăngTiến</v>
      </c>
      <c r="K3391" s="77" t="s">
        <v>8041</v>
      </c>
      <c r="L3391" s="77" t="s">
        <v>8042</v>
      </c>
    </row>
    <row r="3392" spans="10:12">
      <c r="J3392" s="77" t="str">
        <f t="shared" si="64"/>
        <v>26017TiênSơn</v>
      </c>
      <c r="K3392" s="77" t="s">
        <v>8043</v>
      </c>
      <c r="L3392" s="77" t="s">
        <v>8044</v>
      </c>
    </row>
    <row r="3393" spans="10:12">
      <c r="J3393" s="77" t="str">
        <f t="shared" si="64"/>
        <v>26017NinhSơn</v>
      </c>
      <c r="K3393" s="77" t="s">
        <v>8045</v>
      </c>
      <c r="L3393" s="77" t="s">
        <v>8046</v>
      </c>
    </row>
    <row r="3394" spans="10:12">
      <c r="J3394" s="77" t="str">
        <f t="shared" ref="J3394:J3457" si="65">SUBSTITUTE(LEFT(K3394,5)&amp;MID(L3394,IF(ISERROR(SEARCH("Thị trấn",L3394)),IF(ISERROR(SEARCH("Phường",L3394)),4,8),10),100)," ","")</f>
        <v>26017VânTrung</v>
      </c>
      <c r="K3394" s="77" t="s">
        <v>8047</v>
      </c>
      <c r="L3394" s="77" t="s">
        <v>8048</v>
      </c>
    </row>
    <row r="3395" spans="10:12">
      <c r="J3395" s="77" t="str">
        <f t="shared" si="65"/>
        <v>26017VânHà</v>
      </c>
      <c r="K3395" s="77" t="s">
        <v>8049</v>
      </c>
      <c r="L3395" s="77" t="s">
        <v>1031</v>
      </c>
    </row>
    <row r="3396" spans="10:12">
      <c r="J3396" s="77" t="str">
        <f t="shared" si="65"/>
        <v>26017QuangChâu</v>
      </c>
      <c r="K3396" s="77" t="s">
        <v>8050</v>
      </c>
      <c r="L3396" s="77" t="s">
        <v>8051</v>
      </c>
    </row>
    <row r="3397" spans="10:12">
      <c r="J3397" s="77" t="str">
        <f t="shared" si="65"/>
        <v>26019Neo</v>
      </c>
      <c r="K3397" s="77" t="s">
        <v>8052</v>
      </c>
      <c r="L3397" s="77" t="s">
        <v>8053</v>
      </c>
    </row>
    <row r="3398" spans="10:12">
      <c r="J3398" s="77" t="str">
        <f t="shared" si="65"/>
        <v>26019NhamSơn</v>
      </c>
      <c r="K3398" s="77" t="s">
        <v>8054</v>
      </c>
      <c r="L3398" s="77" t="s">
        <v>8055</v>
      </c>
    </row>
    <row r="3399" spans="10:12">
      <c r="J3399" s="77" t="str">
        <f t="shared" si="65"/>
        <v>26019LãoHộ</v>
      </c>
      <c r="K3399" s="77" t="s">
        <v>8056</v>
      </c>
      <c r="L3399" s="77" t="s">
        <v>8057</v>
      </c>
    </row>
    <row r="3400" spans="10:12">
      <c r="J3400" s="77" t="str">
        <f t="shared" si="65"/>
        <v>26019TânMỹ</v>
      </c>
      <c r="K3400" s="77" t="s">
        <v>8058</v>
      </c>
      <c r="L3400" s="77" t="s">
        <v>2955</v>
      </c>
    </row>
    <row r="3401" spans="10:12">
      <c r="J3401" s="77" t="str">
        <f t="shared" si="65"/>
        <v>26019ĐồngSơn</v>
      </c>
      <c r="K3401" s="77" t="s">
        <v>8059</v>
      </c>
      <c r="L3401" s="77" t="s">
        <v>6543</v>
      </c>
    </row>
    <row r="3402" spans="10:12">
      <c r="J3402" s="77" t="str">
        <f t="shared" si="65"/>
        <v>26019HươngGián</v>
      </c>
      <c r="K3402" s="77" t="s">
        <v>8060</v>
      </c>
      <c r="L3402" s="77" t="s">
        <v>8061</v>
      </c>
    </row>
    <row r="3403" spans="10:12">
      <c r="J3403" s="77" t="str">
        <f t="shared" si="65"/>
        <v>26019TânAn</v>
      </c>
      <c r="K3403" s="77" t="s">
        <v>8062</v>
      </c>
      <c r="L3403" s="77" t="s">
        <v>2971</v>
      </c>
    </row>
    <row r="3404" spans="10:12">
      <c r="J3404" s="77" t="str">
        <f t="shared" si="65"/>
        <v>26019SongKhê</v>
      </c>
      <c r="K3404" s="77" t="s">
        <v>8063</v>
      </c>
      <c r="L3404" s="77" t="s">
        <v>8064</v>
      </c>
    </row>
    <row r="3405" spans="10:12">
      <c r="J3405" s="77" t="str">
        <f t="shared" si="65"/>
        <v>26019TânTiến</v>
      </c>
      <c r="K3405" s="77" t="s">
        <v>8065</v>
      </c>
      <c r="L3405" s="77" t="s">
        <v>2154</v>
      </c>
    </row>
    <row r="3406" spans="10:12">
      <c r="J3406" s="77" t="str">
        <f t="shared" si="65"/>
        <v>26019QuỳnhSơn</v>
      </c>
      <c r="K3406" s="77" t="s">
        <v>8066</v>
      </c>
      <c r="L3406" s="77" t="s">
        <v>4108</v>
      </c>
    </row>
    <row r="3407" spans="10:12">
      <c r="J3407" s="77" t="str">
        <f t="shared" si="65"/>
        <v>26019NộiHoàng</v>
      </c>
      <c r="K3407" s="77" t="s">
        <v>8067</v>
      </c>
      <c r="L3407" s="77" t="s">
        <v>8068</v>
      </c>
    </row>
    <row r="3408" spans="10:12">
      <c r="J3408" s="77" t="str">
        <f t="shared" si="65"/>
        <v>26019TânLiễu</v>
      </c>
      <c r="K3408" s="77" t="s">
        <v>8069</v>
      </c>
      <c r="L3408" s="77" t="s">
        <v>8070</v>
      </c>
    </row>
    <row r="3409" spans="10:12">
      <c r="J3409" s="77" t="str">
        <f t="shared" si="65"/>
        <v>26019XuânPhú</v>
      </c>
      <c r="K3409" s="77" t="s">
        <v>8071</v>
      </c>
      <c r="L3409" s="77" t="s">
        <v>1704</v>
      </c>
    </row>
    <row r="3410" spans="10:12">
      <c r="J3410" s="77" t="str">
        <f t="shared" si="65"/>
        <v>26019TiềnPhong</v>
      </c>
      <c r="K3410" s="77" t="s">
        <v>8072</v>
      </c>
      <c r="L3410" s="77" t="s">
        <v>2367</v>
      </c>
    </row>
    <row r="3411" spans="10:12">
      <c r="J3411" s="77" t="str">
        <f t="shared" si="65"/>
        <v>26019LãngSơn</v>
      </c>
      <c r="K3411" s="77" t="s">
        <v>8073</v>
      </c>
      <c r="L3411" s="77" t="s">
        <v>8074</v>
      </c>
    </row>
    <row r="3412" spans="10:12">
      <c r="J3412" s="77" t="str">
        <f t="shared" si="65"/>
        <v>26019TríYên</v>
      </c>
      <c r="K3412" s="77" t="s">
        <v>8075</v>
      </c>
      <c r="L3412" s="77" t="s">
        <v>8076</v>
      </c>
    </row>
    <row r="3413" spans="10:12">
      <c r="J3413" s="77" t="str">
        <f t="shared" si="65"/>
        <v>26019TiếnDũng</v>
      </c>
      <c r="K3413" s="77" t="s">
        <v>8077</v>
      </c>
      <c r="L3413" s="77" t="s">
        <v>8078</v>
      </c>
    </row>
    <row r="3414" spans="10:12">
      <c r="J3414" s="77" t="str">
        <f t="shared" si="65"/>
        <v>26019YênLư</v>
      </c>
      <c r="K3414" s="77" t="s">
        <v>8079</v>
      </c>
      <c r="L3414" s="77" t="s">
        <v>8080</v>
      </c>
    </row>
    <row r="3415" spans="10:12">
      <c r="J3415" s="77" t="str">
        <f t="shared" si="65"/>
        <v>26019CảnhThụy</v>
      </c>
      <c r="K3415" s="77" t="s">
        <v>8081</v>
      </c>
      <c r="L3415" s="77" t="s">
        <v>8082</v>
      </c>
    </row>
    <row r="3416" spans="10:12">
      <c r="J3416" s="77" t="str">
        <f t="shared" si="65"/>
        <v>26019TưMại</v>
      </c>
      <c r="K3416" s="77" t="s">
        <v>8083</v>
      </c>
      <c r="L3416" s="77" t="s">
        <v>8084</v>
      </c>
    </row>
    <row r="3417" spans="10:12">
      <c r="J3417" s="77" t="str">
        <f t="shared" si="65"/>
        <v>26019ĐứcGiang</v>
      </c>
      <c r="K3417" s="77" t="s">
        <v>8085</v>
      </c>
      <c r="L3417" s="77" t="s">
        <v>1953</v>
      </c>
    </row>
    <row r="3418" spans="10:12">
      <c r="J3418" s="77" t="str">
        <f t="shared" si="65"/>
        <v>26019ThắngCương</v>
      </c>
      <c r="K3418" s="77" t="s">
        <v>8086</v>
      </c>
      <c r="L3418" s="77" t="s">
        <v>8087</v>
      </c>
    </row>
    <row r="3419" spans="10:12">
      <c r="J3419" s="77" t="str">
        <f t="shared" si="65"/>
        <v>26019ĐồngPhúc</v>
      </c>
      <c r="K3419" s="77" t="s">
        <v>8088</v>
      </c>
      <c r="L3419" s="77" t="s">
        <v>4399</v>
      </c>
    </row>
    <row r="3420" spans="10:12">
      <c r="J3420" s="77" t="str">
        <f t="shared" si="65"/>
        <v>26019ĐồngViệt</v>
      </c>
      <c r="K3420" s="77" t="s">
        <v>8089</v>
      </c>
      <c r="L3420" s="77" t="s">
        <v>8090</v>
      </c>
    </row>
    <row r="3421" spans="10:12">
      <c r="J3421" s="77" t="str">
        <f t="shared" si="65"/>
        <v>27001NinhXá</v>
      </c>
      <c r="K3421" s="77" t="s">
        <v>8091</v>
      </c>
      <c r="L3421" s="77" t="s">
        <v>8092</v>
      </c>
    </row>
    <row r="3422" spans="10:12">
      <c r="J3422" s="77" t="str">
        <f t="shared" si="65"/>
        <v>27001ThịCầu</v>
      </c>
      <c r="K3422" s="77" t="s">
        <v>8093</v>
      </c>
      <c r="L3422" s="77" t="s">
        <v>8094</v>
      </c>
    </row>
    <row r="3423" spans="10:12">
      <c r="J3423" s="77" t="str">
        <f t="shared" si="65"/>
        <v>27001ĐápCầu</v>
      </c>
      <c r="K3423" s="77" t="s">
        <v>8095</v>
      </c>
      <c r="L3423" s="77" t="s">
        <v>8096</v>
      </c>
    </row>
    <row r="3424" spans="10:12">
      <c r="J3424" s="77" t="str">
        <f t="shared" si="65"/>
        <v>27001TiềnAn</v>
      </c>
      <c r="K3424" s="77" t="s">
        <v>8097</v>
      </c>
      <c r="L3424" s="77" t="s">
        <v>8098</v>
      </c>
    </row>
    <row r="3425" spans="10:12">
      <c r="J3425" s="77" t="str">
        <f t="shared" si="65"/>
        <v>27001VệAn</v>
      </c>
      <c r="K3425" s="77" t="s">
        <v>8099</v>
      </c>
      <c r="L3425" s="77" t="s">
        <v>8100</v>
      </c>
    </row>
    <row r="3426" spans="10:12">
      <c r="J3426" s="77" t="str">
        <f t="shared" si="65"/>
        <v>27001VũNinh</v>
      </c>
      <c r="K3426" s="77" t="s">
        <v>8101</v>
      </c>
      <c r="L3426" s="77" t="s">
        <v>8102</v>
      </c>
    </row>
    <row r="3427" spans="10:12">
      <c r="J3427" s="77" t="str">
        <f t="shared" si="65"/>
        <v>27001KinhBắc</v>
      </c>
      <c r="K3427" s="77" t="s">
        <v>8103</v>
      </c>
      <c r="L3427" s="77" t="s">
        <v>8104</v>
      </c>
    </row>
    <row r="3428" spans="10:12">
      <c r="J3428" s="77" t="str">
        <f t="shared" si="65"/>
        <v>27001ĐạiPhúc</v>
      </c>
      <c r="K3428" s="77" t="s">
        <v>8105</v>
      </c>
      <c r="L3428" s="77" t="s">
        <v>8106</v>
      </c>
    </row>
    <row r="3429" spans="10:12">
      <c r="J3429" s="77" t="str">
        <f t="shared" si="65"/>
        <v>27001VõCường</v>
      </c>
      <c r="K3429" s="77" t="s">
        <v>8107</v>
      </c>
      <c r="L3429" s="77" t="s">
        <v>8108</v>
      </c>
    </row>
    <row r="3430" spans="10:12">
      <c r="J3430" s="77" t="str">
        <f t="shared" si="65"/>
        <v>27001SuốiHoa</v>
      </c>
      <c r="K3430" s="77" t="s">
        <v>8109</v>
      </c>
      <c r="L3430" s="77" t="s">
        <v>8110</v>
      </c>
    </row>
    <row r="3431" spans="10:12">
      <c r="J3431" s="77" t="str">
        <f t="shared" si="65"/>
        <v>27001VạnAn</v>
      </c>
      <c r="K3431" s="77" t="s">
        <v>8111</v>
      </c>
      <c r="L3431" s="77" t="s">
        <v>8112</v>
      </c>
    </row>
    <row r="3432" spans="10:12">
      <c r="J3432" s="77" t="str">
        <f t="shared" si="65"/>
        <v>27001HòaLong</v>
      </c>
      <c r="K3432" s="77" t="s">
        <v>8113</v>
      </c>
      <c r="L3432" s="77" t="s">
        <v>8114</v>
      </c>
    </row>
    <row r="3433" spans="10:12">
      <c r="J3433" s="77" t="str">
        <f t="shared" si="65"/>
        <v>27001KhúcXuyên</v>
      </c>
      <c r="K3433" s="77" t="s">
        <v>8115</v>
      </c>
      <c r="L3433" s="77" t="s">
        <v>8116</v>
      </c>
    </row>
    <row r="3434" spans="10:12">
      <c r="J3434" s="77" t="str">
        <f t="shared" si="65"/>
        <v>27001KhắcNiệm</v>
      </c>
      <c r="K3434" s="77" t="s">
        <v>8117</v>
      </c>
      <c r="L3434" s="77" t="s">
        <v>8118</v>
      </c>
    </row>
    <row r="3435" spans="10:12">
      <c r="J3435" s="77" t="str">
        <f t="shared" si="65"/>
        <v>27001HạpLĩnh</v>
      </c>
      <c r="K3435" s="77" t="s">
        <v>8119</v>
      </c>
      <c r="L3435" s="77" t="s">
        <v>8120</v>
      </c>
    </row>
    <row r="3436" spans="10:12">
      <c r="J3436" s="77" t="str">
        <f t="shared" si="65"/>
        <v>27001PhongKhê</v>
      </c>
      <c r="K3436" s="77" t="s">
        <v>8121</v>
      </c>
      <c r="L3436" s="77" t="s">
        <v>8122</v>
      </c>
    </row>
    <row r="3437" spans="10:12">
      <c r="J3437" s="77" t="str">
        <f t="shared" si="65"/>
        <v>27001VânDương</v>
      </c>
      <c r="K3437" s="77" t="s">
        <v>8123</v>
      </c>
      <c r="L3437" s="77" t="s">
        <v>8124</v>
      </c>
    </row>
    <row r="3438" spans="10:12">
      <c r="J3438" s="77" t="str">
        <f t="shared" si="65"/>
        <v>27001KimChân</v>
      </c>
      <c r="K3438" s="77" t="s">
        <v>8125</v>
      </c>
      <c r="L3438" s="77" t="s">
        <v>8126</v>
      </c>
    </row>
    <row r="3439" spans="10:12">
      <c r="J3439" s="77" t="str">
        <f t="shared" si="65"/>
        <v>27003ChâuKhê</v>
      </c>
      <c r="K3439" s="77" t="s">
        <v>8127</v>
      </c>
      <c r="L3439" s="77" t="s">
        <v>8128</v>
      </c>
    </row>
    <row r="3440" spans="10:12">
      <c r="J3440" s="77" t="str">
        <f t="shared" si="65"/>
        <v>27003HươngMạc</v>
      </c>
      <c r="K3440" s="77" t="s">
        <v>8129</v>
      </c>
      <c r="L3440" s="77" t="s">
        <v>8130</v>
      </c>
    </row>
    <row r="3441" spans="10:12">
      <c r="J3441" s="77" t="str">
        <f t="shared" si="65"/>
        <v>27003TamSơn</v>
      </c>
      <c r="K3441" s="77" t="s">
        <v>8131</v>
      </c>
      <c r="L3441" s="77" t="s">
        <v>8132</v>
      </c>
    </row>
    <row r="3442" spans="10:12">
      <c r="J3442" s="77" t="str">
        <f t="shared" si="65"/>
        <v>27003PhùKhê</v>
      </c>
      <c r="K3442" s="77" t="s">
        <v>8133</v>
      </c>
      <c r="L3442" s="77" t="s">
        <v>8134</v>
      </c>
    </row>
    <row r="3443" spans="10:12">
      <c r="J3443" s="77" t="str">
        <f t="shared" si="65"/>
        <v>27003TươngGiang</v>
      </c>
      <c r="K3443" s="77" t="s">
        <v>8135</v>
      </c>
      <c r="L3443" s="77" t="s">
        <v>8136</v>
      </c>
    </row>
    <row r="3444" spans="10:12">
      <c r="J3444" s="77" t="str">
        <f t="shared" si="65"/>
        <v>27003ĐồngNguyên</v>
      </c>
      <c r="K3444" s="77" t="s">
        <v>8137</v>
      </c>
      <c r="L3444" s="77" t="s">
        <v>8138</v>
      </c>
    </row>
    <row r="3445" spans="10:12">
      <c r="J3445" s="77" t="str">
        <f t="shared" si="65"/>
        <v>27003ĐồngQuang</v>
      </c>
      <c r="K3445" s="77" t="s">
        <v>8139</v>
      </c>
      <c r="L3445" s="77" t="s">
        <v>2068</v>
      </c>
    </row>
    <row r="3446" spans="10:12">
      <c r="J3446" s="77" t="str">
        <f t="shared" si="65"/>
        <v>27003TânHồng</v>
      </c>
      <c r="K3446" s="77" t="s">
        <v>8140</v>
      </c>
      <c r="L3446" s="77" t="s">
        <v>7356</v>
      </c>
    </row>
    <row r="3447" spans="10:12">
      <c r="J3447" s="77" t="str">
        <f t="shared" si="65"/>
        <v>27003ChâuKhê</v>
      </c>
      <c r="K3447" s="77" t="s">
        <v>8141</v>
      </c>
      <c r="L3447" s="77" t="s">
        <v>8128</v>
      </c>
    </row>
    <row r="3448" spans="10:12">
      <c r="J3448" s="77" t="str">
        <f t="shared" si="65"/>
        <v>27003ĐìnhBảng</v>
      </c>
      <c r="K3448" s="77" t="s">
        <v>8142</v>
      </c>
      <c r="L3448" s="77" t="s">
        <v>8143</v>
      </c>
    </row>
    <row r="3449" spans="10:12">
      <c r="J3449" s="77" t="str">
        <f t="shared" si="65"/>
        <v>27003PhùChẩn</v>
      </c>
      <c r="K3449" s="77" t="s">
        <v>8144</v>
      </c>
      <c r="L3449" s="77" t="s">
        <v>8145</v>
      </c>
    </row>
    <row r="3450" spans="10:12">
      <c r="J3450" s="77" t="str">
        <f t="shared" si="65"/>
        <v>27003ĐồngKỵ</v>
      </c>
      <c r="K3450" s="77" t="s">
        <v>8146</v>
      </c>
      <c r="L3450" s="77" t="s">
        <v>8147</v>
      </c>
    </row>
    <row r="3451" spans="10:12">
      <c r="J3451" s="77" t="str">
        <f t="shared" si="65"/>
        <v>27003ĐôngNgàn</v>
      </c>
      <c r="K3451" s="77" t="s">
        <v>8148</v>
      </c>
      <c r="L3451" s="77" t="s">
        <v>8149</v>
      </c>
    </row>
    <row r="3452" spans="10:12">
      <c r="J3452" s="77" t="str">
        <f t="shared" si="65"/>
        <v>27003TânHồng</v>
      </c>
      <c r="K3452" s="77" t="s">
        <v>8150</v>
      </c>
      <c r="L3452" s="77" t="s">
        <v>8151</v>
      </c>
    </row>
    <row r="3453" spans="10:12">
      <c r="J3453" s="77" t="str">
        <f t="shared" si="65"/>
        <v>27003TrangHạ</v>
      </c>
      <c r="K3453" s="77" t="s">
        <v>8152</v>
      </c>
      <c r="L3453" s="77" t="s">
        <v>8153</v>
      </c>
    </row>
    <row r="3454" spans="10:12">
      <c r="J3454" s="77" t="str">
        <f t="shared" si="65"/>
        <v>27005Chờ</v>
      </c>
      <c r="K3454" s="77" t="s">
        <v>8154</v>
      </c>
      <c r="L3454" s="77" t="s">
        <v>8155</v>
      </c>
    </row>
    <row r="3455" spans="10:12">
      <c r="J3455" s="77" t="str">
        <f t="shared" si="65"/>
        <v>27005DũngLiệt</v>
      </c>
      <c r="K3455" s="77" t="s">
        <v>8156</v>
      </c>
      <c r="L3455" s="77" t="s">
        <v>8157</v>
      </c>
    </row>
    <row r="3456" spans="10:12">
      <c r="J3456" s="77" t="str">
        <f t="shared" si="65"/>
        <v>27005HòaTiến</v>
      </c>
      <c r="K3456" s="77" t="s">
        <v>8158</v>
      </c>
      <c r="L3456" s="77" t="s">
        <v>8159</v>
      </c>
    </row>
    <row r="3457" spans="10:12">
      <c r="J3457" s="77" t="str">
        <f t="shared" si="65"/>
        <v>27005TamGiang</v>
      </c>
      <c r="K3457" s="77" t="s">
        <v>8160</v>
      </c>
      <c r="L3457" s="77" t="s">
        <v>8161</v>
      </c>
    </row>
    <row r="3458" spans="10:12">
      <c r="J3458" s="77" t="str">
        <f t="shared" ref="J3458:J3521" si="66">SUBSTITUTE(LEFT(K3458,5)&amp;MID(L3458,IF(ISERROR(SEARCH("Thị trấn",L3458)),IF(ISERROR(SEARCH("Phường",L3458)),4,8),10),100)," ","")</f>
        <v>27005TamĐa</v>
      </c>
      <c r="K3458" s="77" t="s">
        <v>8162</v>
      </c>
      <c r="L3458" s="77" t="s">
        <v>3239</v>
      </c>
    </row>
    <row r="3459" spans="10:12">
      <c r="J3459" s="77" t="str">
        <f t="shared" si="66"/>
        <v>27005YênTrung</v>
      </c>
      <c r="K3459" s="77" t="s">
        <v>8163</v>
      </c>
      <c r="L3459" s="77" t="s">
        <v>1930</v>
      </c>
    </row>
    <row r="3460" spans="10:12">
      <c r="J3460" s="77" t="str">
        <f t="shared" si="66"/>
        <v>27005ĐôngTiến</v>
      </c>
      <c r="K3460" s="77" t="s">
        <v>8164</v>
      </c>
      <c r="L3460" s="77" t="s">
        <v>8165</v>
      </c>
    </row>
    <row r="3461" spans="10:12">
      <c r="J3461" s="77" t="str">
        <f t="shared" si="66"/>
        <v>27005ThụyHòa</v>
      </c>
      <c r="K3461" s="77" t="s">
        <v>8166</v>
      </c>
      <c r="L3461" s="77" t="s">
        <v>8167</v>
      </c>
    </row>
    <row r="3462" spans="10:12">
      <c r="J3462" s="77" t="str">
        <f t="shared" si="66"/>
        <v>27005VănMôn</v>
      </c>
      <c r="K3462" s="77" t="s">
        <v>8168</v>
      </c>
      <c r="L3462" s="77" t="s">
        <v>8169</v>
      </c>
    </row>
    <row r="3463" spans="10:12">
      <c r="J3463" s="77" t="str">
        <f t="shared" si="66"/>
        <v>27005YênPhụ</v>
      </c>
      <c r="K3463" s="77" t="s">
        <v>8170</v>
      </c>
      <c r="L3463" s="77" t="s">
        <v>8171</v>
      </c>
    </row>
    <row r="3464" spans="10:12">
      <c r="J3464" s="77" t="str">
        <f t="shared" si="66"/>
        <v>27005ĐôngPhong</v>
      </c>
      <c r="K3464" s="77" t="s">
        <v>8172</v>
      </c>
      <c r="L3464" s="77" t="s">
        <v>8173</v>
      </c>
    </row>
    <row r="3465" spans="10:12">
      <c r="J3465" s="77" t="str">
        <f t="shared" si="66"/>
        <v>27005ĐôngThọ</v>
      </c>
      <c r="K3465" s="77" t="s">
        <v>8174</v>
      </c>
      <c r="L3465" s="77" t="s">
        <v>3203</v>
      </c>
    </row>
    <row r="3466" spans="10:12">
      <c r="J3466" s="77" t="str">
        <f t="shared" si="66"/>
        <v>27005LongChâu</v>
      </c>
      <c r="K3466" s="77" t="s">
        <v>8175</v>
      </c>
      <c r="L3466" s="77" t="s">
        <v>8176</v>
      </c>
    </row>
    <row r="3467" spans="10:12">
      <c r="J3467" s="77" t="str">
        <f t="shared" si="66"/>
        <v>27005TrungNghĩa</v>
      </c>
      <c r="K3467" s="77" t="s">
        <v>8177</v>
      </c>
      <c r="L3467" s="77" t="s">
        <v>7453</v>
      </c>
    </row>
    <row r="3468" spans="10:12">
      <c r="J3468" s="77" t="str">
        <f t="shared" si="66"/>
        <v>27007PhốMới</v>
      </c>
      <c r="K3468" s="77" t="s">
        <v>8178</v>
      </c>
      <c r="L3468" s="77" t="s">
        <v>8179</v>
      </c>
    </row>
    <row r="3469" spans="10:12">
      <c r="J3469" s="77" t="str">
        <f t="shared" si="66"/>
        <v>27007ViệtThống</v>
      </c>
      <c r="K3469" s="77" t="s">
        <v>8180</v>
      </c>
      <c r="L3469" s="77" t="s">
        <v>8181</v>
      </c>
    </row>
    <row r="3470" spans="10:12">
      <c r="J3470" s="77" t="str">
        <f t="shared" si="66"/>
        <v>27007ĐạiXuân</v>
      </c>
      <c r="K3470" s="77" t="s">
        <v>8182</v>
      </c>
      <c r="L3470" s="77" t="s">
        <v>8183</v>
      </c>
    </row>
    <row r="3471" spans="10:12">
      <c r="J3471" s="77" t="str">
        <f t="shared" si="66"/>
        <v>27007NhânHòa</v>
      </c>
      <c r="K3471" s="77" t="s">
        <v>8184</v>
      </c>
      <c r="L3471" s="77" t="s">
        <v>6967</v>
      </c>
    </row>
    <row r="3472" spans="10:12">
      <c r="J3472" s="77" t="str">
        <f t="shared" si="66"/>
        <v>27007BằngAn</v>
      </c>
      <c r="K3472" s="77" t="s">
        <v>8185</v>
      </c>
      <c r="L3472" s="77" t="s">
        <v>8186</v>
      </c>
    </row>
    <row r="3473" spans="10:12">
      <c r="J3473" s="77" t="str">
        <f t="shared" si="66"/>
        <v>27007QuếTân</v>
      </c>
      <c r="K3473" s="77" t="s">
        <v>8187</v>
      </c>
      <c r="L3473" s="77" t="s">
        <v>8188</v>
      </c>
    </row>
    <row r="3474" spans="10:12">
      <c r="J3474" s="77" t="str">
        <f t="shared" si="66"/>
        <v>27007ChiLăng</v>
      </c>
      <c r="K3474" s="77" t="s">
        <v>8189</v>
      </c>
      <c r="L3474" s="77" t="s">
        <v>4011</v>
      </c>
    </row>
    <row r="3475" spans="10:12">
      <c r="J3475" s="77" t="str">
        <f t="shared" si="66"/>
        <v>27007PhùLương</v>
      </c>
      <c r="K3475" s="77" t="s">
        <v>8190</v>
      </c>
      <c r="L3475" s="77" t="s">
        <v>8191</v>
      </c>
    </row>
    <row r="3476" spans="10:12">
      <c r="J3476" s="77" t="str">
        <f t="shared" si="66"/>
        <v>27007PhươngLiễu</v>
      </c>
      <c r="K3476" s="77" t="s">
        <v>8192</v>
      </c>
      <c r="L3476" s="77" t="s">
        <v>8193</v>
      </c>
    </row>
    <row r="3477" spans="10:12">
      <c r="J3477" s="77" t="str">
        <f t="shared" si="66"/>
        <v>27007PhươngMao</v>
      </c>
      <c r="K3477" s="77" t="s">
        <v>8194</v>
      </c>
      <c r="L3477" s="77" t="s">
        <v>8195</v>
      </c>
    </row>
    <row r="3478" spans="10:12">
      <c r="J3478" s="77" t="str">
        <f t="shared" si="66"/>
        <v>27007ViệtHùng</v>
      </c>
      <c r="K3478" s="77" t="s">
        <v>8196</v>
      </c>
      <c r="L3478" s="77" t="s">
        <v>1043</v>
      </c>
    </row>
    <row r="3479" spans="10:12">
      <c r="J3479" s="77" t="str">
        <f t="shared" si="66"/>
        <v>27007HánQuảng</v>
      </c>
      <c r="K3479" s="77" t="s">
        <v>8197</v>
      </c>
      <c r="L3479" s="77" t="s">
        <v>8198</v>
      </c>
    </row>
    <row r="3480" spans="10:12">
      <c r="J3480" s="77" t="str">
        <f t="shared" si="66"/>
        <v>27007PhùLãng</v>
      </c>
      <c r="K3480" s="77" t="s">
        <v>8199</v>
      </c>
      <c r="L3480" s="77" t="s">
        <v>8200</v>
      </c>
    </row>
    <row r="3481" spans="10:12">
      <c r="J3481" s="77" t="str">
        <f t="shared" si="66"/>
        <v>27007NgọcXá</v>
      </c>
      <c r="K3481" s="77" t="s">
        <v>8201</v>
      </c>
      <c r="L3481" s="77" t="s">
        <v>8202</v>
      </c>
    </row>
    <row r="3482" spans="10:12">
      <c r="J3482" s="77" t="str">
        <f t="shared" si="66"/>
        <v>27007ChâuPhong</v>
      </c>
      <c r="K3482" s="77" t="s">
        <v>8203</v>
      </c>
      <c r="L3482" s="77" t="s">
        <v>8204</v>
      </c>
    </row>
    <row r="3483" spans="10:12">
      <c r="J3483" s="77" t="str">
        <f t="shared" si="66"/>
        <v>27007CáchBi</v>
      </c>
      <c r="K3483" s="77" t="s">
        <v>8205</v>
      </c>
      <c r="L3483" s="77" t="s">
        <v>8206</v>
      </c>
    </row>
    <row r="3484" spans="10:12">
      <c r="J3484" s="77" t="str">
        <f t="shared" si="66"/>
        <v>27007YênGiả</v>
      </c>
      <c r="K3484" s="77" t="s">
        <v>8207</v>
      </c>
      <c r="L3484" s="77" t="s">
        <v>8208</v>
      </c>
    </row>
    <row r="3485" spans="10:12">
      <c r="J3485" s="77" t="str">
        <f t="shared" si="66"/>
        <v>27007ĐàoViên</v>
      </c>
      <c r="K3485" s="77" t="s">
        <v>8209</v>
      </c>
      <c r="L3485" s="77" t="s">
        <v>4019</v>
      </c>
    </row>
    <row r="3486" spans="10:12">
      <c r="J3486" s="77" t="str">
        <f t="shared" si="66"/>
        <v>27007BồngLai</v>
      </c>
      <c r="K3486" s="77" t="s">
        <v>8210</v>
      </c>
      <c r="L3486" s="77" t="s">
        <v>8211</v>
      </c>
    </row>
    <row r="3487" spans="10:12">
      <c r="J3487" s="77" t="str">
        <f t="shared" si="66"/>
        <v>27007MộĐạo</v>
      </c>
      <c r="K3487" s="77" t="s">
        <v>8212</v>
      </c>
      <c r="L3487" s="77" t="s">
        <v>8213</v>
      </c>
    </row>
    <row r="3488" spans="10:12">
      <c r="J3488" s="77" t="str">
        <f t="shared" si="66"/>
        <v>27007ĐứcLong</v>
      </c>
      <c r="K3488" s="77" t="s">
        <v>8214</v>
      </c>
      <c r="L3488" s="77" t="s">
        <v>3817</v>
      </c>
    </row>
    <row r="3489" spans="10:12">
      <c r="J3489" s="77" t="str">
        <f t="shared" si="66"/>
        <v>27009Lim</v>
      </c>
      <c r="K3489" s="77" t="s">
        <v>8215</v>
      </c>
      <c r="L3489" s="77" t="s">
        <v>8216</v>
      </c>
    </row>
    <row r="3490" spans="10:12">
      <c r="J3490" s="77" t="str">
        <f t="shared" si="66"/>
        <v>27009GiớiTế</v>
      </c>
      <c r="K3490" s="77" t="s">
        <v>8217</v>
      </c>
      <c r="L3490" s="77" t="s">
        <v>8218</v>
      </c>
    </row>
    <row r="3491" spans="10:12">
      <c r="J3491" s="77" t="str">
        <f t="shared" si="66"/>
        <v>27009TamTảo</v>
      </c>
      <c r="K3491" s="77" t="s">
        <v>8219</v>
      </c>
      <c r="L3491" s="77" t="s">
        <v>8220</v>
      </c>
    </row>
    <row r="3492" spans="10:12">
      <c r="J3492" s="77" t="str">
        <f t="shared" si="66"/>
        <v>27009NộiDuệ</v>
      </c>
      <c r="K3492" s="77" t="s">
        <v>8221</v>
      </c>
      <c r="L3492" s="77" t="s">
        <v>8222</v>
      </c>
    </row>
    <row r="3493" spans="10:12">
      <c r="J3493" s="77" t="str">
        <f t="shared" si="66"/>
        <v>27009HạpLĩnh</v>
      </c>
      <c r="K3493" s="77" t="s">
        <v>8223</v>
      </c>
      <c r="L3493" s="77" t="s">
        <v>8120</v>
      </c>
    </row>
    <row r="3494" spans="10:12">
      <c r="J3494" s="77" t="str">
        <f t="shared" si="66"/>
        <v>27009LiênBão</v>
      </c>
      <c r="K3494" s="77" t="s">
        <v>8224</v>
      </c>
      <c r="L3494" s="77" t="s">
        <v>8225</v>
      </c>
    </row>
    <row r="3495" spans="10:12">
      <c r="J3495" s="77" t="str">
        <f t="shared" si="66"/>
        <v>27009LạcVệ</v>
      </c>
      <c r="K3495" s="77" t="s">
        <v>8226</v>
      </c>
      <c r="L3495" s="77" t="s">
        <v>8227</v>
      </c>
    </row>
    <row r="3496" spans="10:12">
      <c r="J3496" s="77" t="str">
        <f t="shared" si="66"/>
        <v>27009HiênVân</v>
      </c>
      <c r="K3496" s="77" t="s">
        <v>8228</v>
      </c>
      <c r="L3496" s="77" t="s">
        <v>8229</v>
      </c>
    </row>
    <row r="3497" spans="10:12">
      <c r="J3497" s="77" t="str">
        <f t="shared" si="66"/>
        <v>27009ViệtĐoàn</v>
      </c>
      <c r="K3497" s="77" t="s">
        <v>8230</v>
      </c>
      <c r="L3497" s="77" t="s">
        <v>8231</v>
      </c>
    </row>
    <row r="3498" spans="10:12">
      <c r="J3498" s="77" t="str">
        <f t="shared" si="66"/>
        <v>27009HoànSơn</v>
      </c>
      <c r="K3498" s="77" t="s">
        <v>8232</v>
      </c>
      <c r="L3498" s="77" t="s">
        <v>8233</v>
      </c>
    </row>
    <row r="3499" spans="10:12">
      <c r="J3499" s="77" t="str">
        <f t="shared" si="66"/>
        <v>27009PhậtTích</v>
      </c>
      <c r="K3499" s="77" t="s">
        <v>8234</v>
      </c>
      <c r="L3499" s="77" t="s">
        <v>8235</v>
      </c>
    </row>
    <row r="3500" spans="10:12">
      <c r="J3500" s="77" t="str">
        <f t="shared" si="66"/>
        <v>27009ĐạiĐồng</v>
      </c>
      <c r="K3500" s="77" t="s">
        <v>8236</v>
      </c>
      <c r="L3500" s="77" t="s">
        <v>1850</v>
      </c>
    </row>
    <row r="3501" spans="10:12">
      <c r="J3501" s="77" t="str">
        <f t="shared" si="66"/>
        <v>27009MinhĐạo</v>
      </c>
      <c r="K3501" s="77" t="s">
        <v>8237</v>
      </c>
      <c r="L3501" s="77" t="s">
        <v>8238</v>
      </c>
    </row>
    <row r="3502" spans="10:12">
      <c r="J3502" s="77" t="str">
        <f t="shared" si="66"/>
        <v>27009TriPhương</v>
      </c>
      <c r="K3502" s="77" t="s">
        <v>8239</v>
      </c>
      <c r="L3502" s="77" t="s">
        <v>3718</v>
      </c>
    </row>
    <row r="3503" spans="10:12">
      <c r="J3503" s="77" t="str">
        <f t="shared" si="66"/>
        <v>27009CảnhHưng</v>
      </c>
      <c r="K3503" s="77" t="s">
        <v>8240</v>
      </c>
      <c r="L3503" s="77" t="s">
        <v>8241</v>
      </c>
    </row>
    <row r="3504" spans="10:12">
      <c r="J3504" s="77" t="str">
        <f t="shared" si="66"/>
        <v>27009TânChi</v>
      </c>
      <c r="K3504" s="77" t="s">
        <v>8242</v>
      </c>
      <c r="L3504" s="77" t="s">
        <v>8243</v>
      </c>
    </row>
    <row r="3505" spans="10:12">
      <c r="J3505" s="77" t="str">
        <f t="shared" si="66"/>
        <v>27011Hồ</v>
      </c>
      <c r="K3505" s="77" t="s">
        <v>8244</v>
      </c>
      <c r="L3505" s="77" t="s">
        <v>8245</v>
      </c>
    </row>
    <row r="3506" spans="10:12">
      <c r="J3506" s="77" t="str">
        <f t="shared" si="66"/>
        <v>27011SongHồ</v>
      </c>
      <c r="K3506" s="77" t="s">
        <v>8246</v>
      </c>
      <c r="L3506" s="77" t="s">
        <v>8247</v>
      </c>
    </row>
    <row r="3507" spans="10:12">
      <c r="J3507" s="77" t="str">
        <f t="shared" si="66"/>
        <v>27011HoàiThượng</v>
      </c>
      <c r="K3507" s="77" t="s">
        <v>8248</v>
      </c>
      <c r="L3507" s="77" t="s">
        <v>8249</v>
      </c>
    </row>
    <row r="3508" spans="10:12">
      <c r="J3508" s="77" t="str">
        <f t="shared" si="66"/>
        <v>27011ĐạiĐồngThành</v>
      </c>
      <c r="K3508" s="77" t="s">
        <v>8250</v>
      </c>
      <c r="L3508" s="77" t="s">
        <v>8251</v>
      </c>
    </row>
    <row r="3509" spans="10:12">
      <c r="J3509" s="77" t="str">
        <f t="shared" si="66"/>
        <v>27011ĐìnhTổ</v>
      </c>
      <c r="K3509" s="77" t="s">
        <v>8252</v>
      </c>
      <c r="L3509" s="77" t="s">
        <v>8253</v>
      </c>
    </row>
    <row r="3510" spans="10:12">
      <c r="J3510" s="77" t="str">
        <f t="shared" si="66"/>
        <v>27011TrạmLộ</v>
      </c>
      <c r="K3510" s="77" t="s">
        <v>8254</v>
      </c>
      <c r="L3510" s="77" t="s">
        <v>8255</v>
      </c>
    </row>
    <row r="3511" spans="10:12">
      <c r="J3511" s="77" t="str">
        <f t="shared" si="66"/>
        <v>27011AnBình</v>
      </c>
      <c r="K3511" s="77" t="s">
        <v>8256</v>
      </c>
      <c r="L3511" s="77" t="s">
        <v>5012</v>
      </c>
    </row>
    <row r="3512" spans="10:12">
      <c r="J3512" s="77" t="str">
        <f t="shared" si="66"/>
        <v>27011MaoĐiền</v>
      </c>
      <c r="K3512" s="77" t="s">
        <v>8257</v>
      </c>
      <c r="L3512" s="77" t="s">
        <v>8258</v>
      </c>
    </row>
    <row r="3513" spans="10:12">
      <c r="J3513" s="77" t="str">
        <f t="shared" si="66"/>
        <v>27011NinhXá</v>
      </c>
      <c r="K3513" s="77" t="s">
        <v>8259</v>
      </c>
      <c r="L3513" s="77" t="s">
        <v>8260</v>
      </c>
    </row>
    <row r="3514" spans="10:12">
      <c r="J3514" s="77" t="str">
        <f t="shared" si="66"/>
        <v>27011NghĩaĐạo</v>
      </c>
      <c r="K3514" s="77" t="s">
        <v>8261</v>
      </c>
      <c r="L3514" s="77" t="s">
        <v>8262</v>
      </c>
    </row>
    <row r="3515" spans="10:12">
      <c r="J3515" s="77" t="str">
        <f t="shared" si="66"/>
        <v>27011NguyệtĐức</v>
      </c>
      <c r="K3515" s="77" t="s">
        <v>8263</v>
      </c>
      <c r="L3515" s="77" t="s">
        <v>8264</v>
      </c>
    </row>
    <row r="3516" spans="10:12">
      <c r="J3516" s="77" t="str">
        <f t="shared" si="66"/>
        <v>27011GiaCông</v>
      </c>
      <c r="K3516" s="77" t="s">
        <v>8265</v>
      </c>
      <c r="L3516" s="77" t="s">
        <v>8266</v>
      </c>
    </row>
    <row r="3517" spans="10:12">
      <c r="J3517" s="77" t="str">
        <f t="shared" si="66"/>
        <v>27011ThanhKhương</v>
      </c>
      <c r="K3517" s="77" t="s">
        <v>8267</v>
      </c>
      <c r="L3517" s="77" t="s">
        <v>8268</v>
      </c>
    </row>
    <row r="3518" spans="10:12">
      <c r="J3518" s="77" t="str">
        <f t="shared" si="66"/>
        <v>27011HàMãn</v>
      </c>
      <c r="K3518" s="77" t="s">
        <v>8269</v>
      </c>
      <c r="L3518" s="77" t="s">
        <v>8270</v>
      </c>
    </row>
    <row r="3519" spans="10:12">
      <c r="J3519" s="77" t="str">
        <f t="shared" si="66"/>
        <v>27011NgũThái</v>
      </c>
      <c r="K3519" s="77" t="s">
        <v>8271</v>
      </c>
      <c r="L3519" s="77" t="s">
        <v>8272</v>
      </c>
    </row>
    <row r="3520" spans="10:12">
      <c r="J3520" s="77" t="str">
        <f t="shared" si="66"/>
        <v>27011TríQuả</v>
      </c>
      <c r="K3520" s="77" t="s">
        <v>8273</v>
      </c>
      <c r="L3520" s="77" t="s">
        <v>8274</v>
      </c>
    </row>
    <row r="3521" spans="10:12">
      <c r="J3521" s="77" t="str">
        <f t="shared" si="66"/>
        <v>27011XuânLâm</v>
      </c>
      <c r="K3521" s="77" t="s">
        <v>8275</v>
      </c>
      <c r="L3521" s="77" t="s">
        <v>8276</v>
      </c>
    </row>
    <row r="3522" spans="10:12">
      <c r="J3522" s="77" t="str">
        <f t="shared" ref="J3522:J3585" si="67">SUBSTITUTE(LEFT(K3522,5)&amp;MID(L3522,IF(ISERROR(SEARCH("Thị trấn",L3522)),IF(ISERROR(SEARCH("Phường",L3522)),4,8),10),100)," ","")</f>
        <v>27011SongLiễu</v>
      </c>
      <c r="K3522" s="77" t="s">
        <v>8277</v>
      </c>
      <c r="L3522" s="77" t="s">
        <v>8278</v>
      </c>
    </row>
    <row r="3523" spans="10:12">
      <c r="J3523" s="77" t="str">
        <f t="shared" si="67"/>
        <v>27013GiaBình</v>
      </c>
      <c r="K3523" s="77" t="s">
        <v>8279</v>
      </c>
      <c r="L3523" s="77" t="s">
        <v>8280</v>
      </c>
    </row>
    <row r="3524" spans="10:12">
      <c r="J3524" s="77" t="str">
        <f t="shared" si="67"/>
        <v>27013VạnNinh</v>
      </c>
      <c r="K3524" s="77" t="s">
        <v>8281</v>
      </c>
      <c r="L3524" s="77" t="s">
        <v>6437</v>
      </c>
    </row>
    <row r="3525" spans="10:12">
      <c r="J3525" s="77" t="str">
        <f t="shared" si="67"/>
        <v>27013TháiBảo</v>
      </c>
      <c r="K3525" s="77" t="s">
        <v>8282</v>
      </c>
      <c r="L3525" s="77" t="s">
        <v>8283</v>
      </c>
    </row>
    <row r="3526" spans="10:12">
      <c r="J3526" s="77" t="str">
        <f t="shared" si="67"/>
        <v>27013ĐạiLai</v>
      </c>
      <c r="K3526" s="77" t="s">
        <v>8284</v>
      </c>
      <c r="L3526" s="77" t="s">
        <v>8285</v>
      </c>
    </row>
    <row r="3527" spans="10:12">
      <c r="J3527" s="77" t="str">
        <f t="shared" si="67"/>
        <v>27013GiangSơn</v>
      </c>
      <c r="K3527" s="77" t="s">
        <v>8286</v>
      </c>
      <c r="L3527" s="77" t="s">
        <v>8287</v>
      </c>
    </row>
    <row r="3528" spans="10:12">
      <c r="J3528" s="77" t="str">
        <f t="shared" si="67"/>
        <v>27013ĐôngCứu</v>
      </c>
      <c r="K3528" s="77" t="s">
        <v>8288</v>
      </c>
      <c r="L3528" s="77" t="s">
        <v>8289</v>
      </c>
    </row>
    <row r="3529" spans="10:12">
      <c r="J3529" s="77" t="str">
        <f t="shared" si="67"/>
        <v>27013CaoĐức</v>
      </c>
      <c r="K3529" s="77" t="s">
        <v>8290</v>
      </c>
      <c r="L3529" s="77" t="s">
        <v>8291</v>
      </c>
    </row>
    <row r="3530" spans="10:12">
      <c r="J3530" s="77" t="str">
        <f t="shared" si="67"/>
        <v>27013SongGiang</v>
      </c>
      <c r="K3530" s="77" t="s">
        <v>8292</v>
      </c>
      <c r="L3530" s="77" t="s">
        <v>4137</v>
      </c>
    </row>
    <row r="3531" spans="10:12">
      <c r="J3531" s="77" t="str">
        <f t="shared" si="67"/>
        <v>27013LãngNgâm</v>
      </c>
      <c r="K3531" s="77" t="s">
        <v>8293</v>
      </c>
      <c r="L3531" s="77" t="s">
        <v>4438</v>
      </c>
    </row>
    <row r="3532" spans="10:12">
      <c r="J3532" s="77" t="str">
        <f t="shared" si="67"/>
        <v>27013BìnhDương</v>
      </c>
      <c r="K3532" s="77" t="s">
        <v>8294</v>
      </c>
      <c r="L3532" s="77" t="s">
        <v>3841</v>
      </c>
    </row>
    <row r="3533" spans="10:12">
      <c r="J3533" s="77" t="str">
        <f t="shared" si="67"/>
        <v>27013NhânThắng</v>
      </c>
      <c r="K3533" s="77" t="s">
        <v>8295</v>
      </c>
      <c r="L3533" s="77" t="s">
        <v>8296</v>
      </c>
    </row>
    <row r="3534" spans="10:12">
      <c r="J3534" s="77" t="str">
        <f t="shared" si="67"/>
        <v>27013ĐạiBái</v>
      </c>
      <c r="K3534" s="77" t="s">
        <v>8297</v>
      </c>
      <c r="L3534" s="77" t="s">
        <v>8298</v>
      </c>
    </row>
    <row r="3535" spans="10:12">
      <c r="J3535" s="77" t="str">
        <f t="shared" si="67"/>
        <v>27013QuỳnhPhú</v>
      </c>
      <c r="K3535" s="77" t="s">
        <v>8299</v>
      </c>
      <c r="L3535" s="77" t="s">
        <v>8300</v>
      </c>
    </row>
    <row r="3536" spans="10:12">
      <c r="J3536" s="77" t="str">
        <f t="shared" si="67"/>
        <v>27013XuânLai</v>
      </c>
      <c r="K3536" s="77" t="s">
        <v>8301</v>
      </c>
      <c r="L3536" s="77" t="s">
        <v>5154</v>
      </c>
    </row>
    <row r="3537" spans="10:12">
      <c r="J3537" s="77" t="str">
        <f t="shared" si="67"/>
        <v>27015Thứa</v>
      </c>
      <c r="K3537" s="77" t="s">
        <v>8302</v>
      </c>
      <c r="L3537" s="77" t="s">
        <v>8303</v>
      </c>
    </row>
    <row r="3538" spans="10:12">
      <c r="J3538" s="77" t="str">
        <f t="shared" si="67"/>
        <v>27015TrungKênh</v>
      </c>
      <c r="K3538" s="77" t="s">
        <v>8304</v>
      </c>
      <c r="L3538" s="77" t="s">
        <v>8305</v>
      </c>
    </row>
    <row r="3539" spans="10:12">
      <c r="J3539" s="77" t="str">
        <f t="shared" si="67"/>
        <v>27015PhúHòa</v>
      </c>
      <c r="K3539" s="77" t="s">
        <v>8306</v>
      </c>
      <c r="L3539" s="77" t="s">
        <v>8307</v>
      </c>
    </row>
    <row r="3540" spans="10:12">
      <c r="J3540" s="77" t="str">
        <f t="shared" si="67"/>
        <v>27015MỹHương</v>
      </c>
      <c r="K3540" s="77" t="s">
        <v>8308</v>
      </c>
      <c r="L3540" s="77" t="s">
        <v>8309</v>
      </c>
    </row>
    <row r="3541" spans="10:12">
      <c r="J3541" s="77" t="str">
        <f t="shared" si="67"/>
        <v>27015TânLãng</v>
      </c>
      <c r="K3541" s="77" t="s">
        <v>8310</v>
      </c>
      <c r="L3541" s="77" t="s">
        <v>8311</v>
      </c>
    </row>
    <row r="3542" spans="10:12">
      <c r="J3542" s="77" t="str">
        <f t="shared" si="67"/>
        <v>27015QuảngPhú</v>
      </c>
      <c r="K3542" s="77" t="s">
        <v>8312</v>
      </c>
      <c r="L3542" s="77" t="s">
        <v>8313</v>
      </c>
    </row>
    <row r="3543" spans="10:12">
      <c r="J3543" s="77" t="str">
        <f t="shared" si="67"/>
        <v>27015LaiHạ</v>
      </c>
      <c r="K3543" s="77" t="s">
        <v>8314</v>
      </c>
      <c r="L3543" s="77" t="s">
        <v>8315</v>
      </c>
    </row>
    <row r="3544" spans="10:12">
      <c r="J3544" s="77" t="str">
        <f t="shared" si="67"/>
        <v>27015AnThịnh</v>
      </c>
      <c r="K3544" s="77" t="s">
        <v>8316</v>
      </c>
      <c r="L3544" s="77" t="s">
        <v>5031</v>
      </c>
    </row>
    <row r="3545" spans="10:12">
      <c r="J3545" s="77" t="str">
        <f t="shared" si="67"/>
        <v>27015TrùngXá</v>
      </c>
      <c r="K3545" s="77" t="s">
        <v>8317</v>
      </c>
      <c r="L3545" s="77" t="s">
        <v>8318</v>
      </c>
    </row>
    <row r="3546" spans="10:12">
      <c r="J3546" s="77" t="str">
        <f t="shared" si="67"/>
        <v>27015TrungChính</v>
      </c>
      <c r="K3546" s="77" t="s">
        <v>8319</v>
      </c>
      <c r="L3546" s="77" t="s">
        <v>8320</v>
      </c>
    </row>
    <row r="3547" spans="10:12">
      <c r="J3547" s="77" t="str">
        <f t="shared" si="67"/>
        <v>27015MinhTân</v>
      </c>
      <c r="K3547" s="77" t="s">
        <v>8321</v>
      </c>
      <c r="L3547" s="77" t="s">
        <v>2745</v>
      </c>
    </row>
    <row r="3548" spans="10:12">
      <c r="J3548" s="77" t="str">
        <f t="shared" si="67"/>
        <v>27015PhúLương</v>
      </c>
      <c r="K3548" s="77" t="s">
        <v>8322</v>
      </c>
      <c r="L3548" s="77" t="s">
        <v>1477</v>
      </c>
    </row>
    <row r="3549" spans="10:12">
      <c r="J3549" s="77" t="str">
        <f t="shared" si="67"/>
        <v>27015BìnhĐịnh</v>
      </c>
      <c r="K3549" s="77" t="s">
        <v>8323</v>
      </c>
      <c r="L3549" s="77" t="s">
        <v>8324</v>
      </c>
    </row>
    <row r="3550" spans="10:12">
      <c r="J3550" s="77" t="str">
        <f t="shared" si="67"/>
        <v>27015LâmThao</v>
      </c>
      <c r="K3550" s="77" t="s">
        <v>8325</v>
      </c>
      <c r="L3550" s="77" t="s">
        <v>8326</v>
      </c>
    </row>
    <row r="3551" spans="10:12">
      <c r="J3551" s="77" t="str">
        <f t="shared" si="67"/>
        <v>28001TiênCát</v>
      </c>
      <c r="K3551" s="77" t="s">
        <v>8327</v>
      </c>
      <c r="L3551" s="77" t="s">
        <v>8328</v>
      </c>
    </row>
    <row r="3552" spans="10:12">
      <c r="J3552" s="77" t="str">
        <f t="shared" si="67"/>
        <v>28001VânCơ</v>
      </c>
      <c r="K3552" s="77" t="s">
        <v>8329</v>
      </c>
      <c r="L3552" s="77" t="s">
        <v>8330</v>
      </c>
    </row>
    <row r="3553" spans="10:12">
      <c r="J3553" s="77" t="str">
        <f t="shared" si="67"/>
        <v>28001NôngTrang</v>
      </c>
      <c r="K3553" s="77" t="s">
        <v>8331</v>
      </c>
      <c r="L3553" s="77" t="s">
        <v>8332</v>
      </c>
    </row>
    <row r="3554" spans="10:12">
      <c r="J3554" s="77" t="str">
        <f t="shared" si="67"/>
        <v>28001GiaCẩm</v>
      </c>
      <c r="K3554" s="77" t="s">
        <v>8333</v>
      </c>
      <c r="L3554" s="77" t="s">
        <v>8334</v>
      </c>
    </row>
    <row r="3555" spans="10:12">
      <c r="J3555" s="77" t="str">
        <f t="shared" si="67"/>
        <v>28001TânDân</v>
      </c>
      <c r="K3555" s="77" t="s">
        <v>8335</v>
      </c>
      <c r="L3555" s="77" t="s">
        <v>8336</v>
      </c>
    </row>
    <row r="3556" spans="10:12">
      <c r="J3556" s="77" t="str">
        <f t="shared" si="67"/>
        <v>28001ThọSơn</v>
      </c>
      <c r="K3556" s="77" t="s">
        <v>8337</v>
      </c>
      <c r="L3556" s="77" t="s">
        <v>8338</v>
      </c>
    </row>
    <row r="3557" spans="10:12">
      <c r="J3557" s="77" t="str">
        <f t="shared" si="67"/>
        <v>28001ThanhMiếu</v>
      </c>
      <c r="K3557" s="77" t="s">
        <v>8339</v>
      </c>
      <c r="L3557" s="77" t="s">
        <v>8340</v>
      </c>
    </row>
    <row r="3558" spans="10:12">
      <c r="J3558" s="77" t="str">
        <f t="shared" si="67"/>
        <v>28001BạchHạc</v>
      </c>
      <c r="K3558" s="77" t="s">
        <v>8341</v>
      </c>
      <c r="L3558" s="77" t="s">
        <v>8342</v>
      </c>
    </row>
    <row r="3559" spans="10:12">
      <c r="J3559" s="77" t="str">
        <f t="shared" si="67"/>
        <v>28001PhượngLâu</v>
      </c>
      <c r="K3559" s="77" t="s">
        <v>8343</v>
      </c>
      <c r="L3559" s="77" t="s">
        <v>8344</v>
      </c>
    </row>
    <row r="3560" spans="10:12">
      <c r="J3560" s="77" t="str">
        <f t="shared" si="67"/>
        <v>28001VânPhú</v>
      </c>
      <c r="K3560" s="77" t="s">
        <v>8345</v>
      </c>
      <c r="L3560" s="77" t="s">
        <v>8346</v>
      </c>
    </row>
    <row r="3561" spans="10:12">
      <c r="J3561" s="77" t="str">
        <f t="shared" si="67"/>
        <v>28001DữuLâu</v>
      </c>
      <c r="K3561" s="77" t="s">
        <v>8347</v>
      </c>
      <c r="L3561" s="77" t="s">
        <v>8348</v>
      </c>
    </row>
    <row r="3562" spans="10:12">
      <c r="J3562" s="77" t="str">
        <f t="shared" si="67"/>
        <v>28001ThụyVân</v>
      </c>
      <c r="K3562" s="77" t="s">
        <v>8349</v>
      </c>
      <c r="L3562" s="77" t="s">
        <v>8350</v>
      </c>
    </row>
    <row r="3563" spans="10:12">
      <c r="J3563" s="77" t="str">
        <f t="shared" si="67"/>
        <v>28001MinhPhương</v>
      </c>
      <c r="K3563" s="77" t="s">
        <v>8351</v>
      </c>
      <c r="L3563" s="77" t="s">
        <v>7619</v>
      </c>
    </row>
    <row r="3564" spans="10:12">
      <c r="J3564" s="77" t="str">
        <f t="shared" si="67"/>
        <v>28001MinhNông</v>
      </c>
      <c r="K3564" s="77" t="s">
        <v>8352</v>
      </c>
      <c r="L3564" s="77" t="s">
        <v>8353</v>
      </c>
    </row>
    <row r="3565" spans="10:12">
      <c r="J3565" s="77" t="str">
        <f t="shared" si="67"/>
        <v>28001TrưngVương</v>
      </c>
      <c r="K3565" s="77" t="s">
        <v>8354</v>
      </c>
      <c r="L3565" s="77" t="s">
        <v>8355</v>
      </c>
    </row>
    <row r="3566" spans="10:12">
      <c r="J3566" s="77" t="str">
        <f t="shared" si="67"/>
        <v>28001SôngLô</v>
      </c>
      <c r="K3566" s="77" t="s">
        <v>8356</v>
      </c>
      <c r="L3566" s="77" t="s">
        <v>8357</v>
      </c>
    </row>
    <row r="3567" spans="10:12">
      <c r="J3567" s="77" t="str">
        <f t="shared" si="67"/>
        <v>28001BếnGót</v>
      </c>
      <c r="K3567" s="77" t="s">
        <v>8358</v>
      </c>
      <c r="L3567" s="77" t="s">
        <v>8359</v>
      </c>
    </row>
    <row r="3568" spans="10:12">
      <c r="J3568" s="77" t="str">
        <f t="shared" si="67"/>
        <v>28001ThanhĐình</v>
      </c>
      <c r="K3568" s="77" t="s">
        <v>8360</v>
      </c>
      <c r="L3568" s="77" t="s">
        <v>8361</v>
      </c>
    </row>
    <row r="3569" spans="10:12">
      <c r="J3569" s="77" t="str">
        <f t="shared" si="67"/>
        <v>28001HyCương</v>
      </c>
      <c r="K3569" s="77" t="s">
        <v>8362</v>
      </c>
      <c r="L3569" s="77" t="s">
        <v>8363</v>
      </c>
    </row>
    <row r="3570" spans="10:12">
      <c r="J3570" s="77" t="str">
        <f t="shared" si="67"/>
        <v>28001ChuHóa</v>
      </c>
      <c r="K3570" s="77" t="s">
        <v>8364</v>
      </c>
      <c r="L3570" s="77" t="s">
        <v>8365</v>
      </c>
    </row>
    <row r="3571" spans="10:12">
      <c r="J3571" s="77" t="str">
        <f t="shared" si="67"/>
        <v>28003ÂuCơ</v>
      </c>
      <c r="K3571" s="77" t="s">
        <v>8366</v>
      </c>
      <c r="L3571" s="77" t="s">
        <v>8367</v>
      </c>
    </row>
    <row r="3572" spans="10:12">
      <c r="J3572" s="77" t="str">
        <f t="shared" si="67"/>
        <v>28003PhongChâu</v>
      </c>
      <c r="K3572" s="77" t="s">
        <v>8368</v>
      </c>
      <c r="L3572" s="77" t="s">
        <v>8369</v>
      </c>
    </row>
    <row r="3573" spans="10:12">
      <c r="J3573" s="77" t="str">
        <f t="shared" si="67"/>
        <v>28003HùngVương</v>
      </c>
      <c r="K3573" s="77" t="s">
        <v>8370</v>
      </c>
      <c r="L3573" s="77" t="s">
        <v>6666</v>
      </c>
    </row>
    <row r="3574" spans="10:12">
      <c r="J3574" s="77" t="str">
        <f t="shared" si="67"/>
        <v>28003HàLộc</v>
      </c>
      <c r="K3574" s="77" t="s">
        <v>8371</v>
      </c>
      <c r="L3574" s="77" t="s">
        <v>8372</v>
      </c>
    </row>
    <row r="3575" spans="10:12">
      <c r="J3575" s="77" t="str">
        <f t="shared" si="67"/>
        <v>28003VănLung</v>
      </c>
      <c r="K3575" s="77" t="s">
        <v>8373</v>
      </c>
      <c r="L3575" s="77" t="s">
        <v>8374</v>
      </c>
    </row>
    <row r="3576" spans="10:12">
      <c r="J3576" s="77" t="str">
        <f t="shared" si="67"/>
        <v>28003TrườngThịnh</v>
      </c>
      <c r="K3576" s="77" t="s">
        <v>8375</v>
      </c>
      <c r="L3576" s="77" t="s">
        <v>8376</v>
      </c>
    </row>
    <row r="3577" spans="10:12">
      <c r="J3577" s="77" t="str">
        <f t="shared" si="67"/>
        <v>28003ThanhMinh</v>
      </c>
      <c r="K3577" s="77" t="s">
        <v>8377</v>
      </c>
      <c r="L3577" s="77" t="s">
        <v>8378</v>
      </c>
    </row>
    <row r="3578" spans="10:12">
      <c r="J3578" s="77" t="str">
        <f t="shared" si="67"/>
        <v>28003PhúHộ</v>
      </c>
      <c r="K3578" s="77" t="s">
        <v>8379</v>
      </c>
      <c r="L3578" s="77" t="s">
        <v>8380</v>
      </c>
    </row>
    <row r="3579" spans="10:12">
      <c r="J3579" s="77" t="str">
        <f t="shared" si="67"/>
        <v>28003HàThạch</v>
      </c>
      <c r="K3579" s="77" t="s">
        <v>8381</v>
      </c>
      <c r="L3579" s="77" t="s">
        <v>8382</v>
      </c>
    </row>
    <row r="3580" spans="10:12">
      <c r="J3580" s="77" t="str">
        <f t="shared" si="67"/>
        <v>28003ThanhVinh</v>
      </c>
      <c r="K3580" s="77" t="s">
        <v>8383</v>
      </c>
      <c r="L3580" s="77" t="s">
        <v>8384</v>
      </c>
    </row>
    <row r="3581" spans="10:12">
      <c r="J3581" s="77" t="str">
        <f t="shared" si="67"/>
        <v>28005ĐoanHùng</v>
      </c>
      <c r="K3581" s="77" t="s">
        <v>8385</v>
      </c>
      <c r="L3581" s="77" t="s">
        <v>8386</v>
      </c>
    </row>
    <row r="3582" spans="10:12">
      <c r="J3582" s="77" t="str">
        <f t="shared" si="67"/>
        <v>28005ĐôngKhê</v>
      </c>
      <c r="K3582" s="77" t="s">
        <v>8387</v>
      </c>
      <c r="L3582" s="77" t="s">
        <v>8388</v>
      </c>
    </row>
    <row r="3583" spans="10:12">
      <c r="J3583" s="77" t="str">
        <f t="shared" si="67"/>
        <v>28005NghinhXuyên</v>
      </c>
      <c r="K3583" s="77" t="s">
        <v>8389</v>
      </c>
      <c r="L3583" s="77" t="s">
        <v>8390</v>
      </c>
    </row>
    <row r="3584" spans="10:12">
      <c r="J3584" s="77" t="str">
        <f t="shared" si="67"/>
        <v>28005HùngQuan</v>
      </c>
      <c r="K3584" s="77" t="s">
        <v>8391</v>
      </c>
      <c r="L3584" s="77" t="s">
        <v>8392</v>
      </c>
    </row>
    <row r="3585" spans="10:12">
      <c r="J3585" s="77" t="str">
        <f t="shared" si="67"/>
        <v>28005BằngLuân</v>
      </c>
      <c r="K3585" s="77" t="s">
        <v>8393</v>
      </c>
      <c r="L3585" s="77" t="s">
        <v>8394</v>
      </c>
    </row>
    <row r="3586" spans="10:12">
      <c r="J3586" s="77" t="str">
        <f t="shared" ref="J3586:J3649" si="68">SUBSTITUTE(LEFT(K3586,5)&amp;MID(L3586,IF(ISERROR(SEARCH("Thị trấn",L3586)),IF(ISERROR(SEARCH("Phường",L3586)),4,8),10),100)," ","")</f>
        <v>28005VânDu</v>
      </c>
      <c r="K3586" s="77" t="s">
        <v>8395</v>
      </c>
      <c r="L3586" s="77" t="s">
        <v>7512</v>
      </c>
    </row>
    <row r="3587" spans="10:12">
      <c r="J3587" s="77" t="str">
        <f t="shared" si="68"/>
        <v>28005PhươngTrung</v>
      </c>
      <c r="K3587" s="77" t="s">
        <v>8396</v>
      </c>
      <c r="L3587" s="77" t="s">
        <v>2291</v>
      </c>
    </row>
    <row r="3588" spans="10:12">
      <c r="J3588" s="77" t="str">
        <f t="shared" si="68"/>
        <v>28005QuếLâm</v>
      </c>
      <c r="K3588" s="77" t="s">
        <v>8397</v>
      </c>
      <c r="L3588" s="77" t="s">
        <v>8398</v>
      </c>
    </row>
    <row r="3589" spans="10:12">
      <c r="J3589" s="77" t="str">
        <f t="shared" si="68"/>
        <v>28005MinhLương</v>
      </c>
      <c r="K3589" s="77" t="s">
        <v>8399</v>
      </c>
      <c r="L3589" s="77" t="s">
        <v>5565</v>
      </c>
    </row>
    <row r="3590" spans="10:12">
      <c r="J3590" s="77" t="str">
        <f t="shared" si="68"/>
        <v>28005BằngDoãn</v>
      </c>
      <c r="K3590" s="77" t="s">
        <v>8400</v>
      </c>
      <c r="L3590" s="77" t="s">
        <v>8401</v>
      </c>
    </row>
    <row r="3591" spans="10:12">
      <c r="J3591" s="77" t="str">
        <f t="shared" si="68"/>
        <v>28005HữuĐô</v>
      </c>
      <c r="K3591" s="77" t="s">
        <v>8402</v>
      </c>
      <c r="L3591" s="77" t="s">
        <v>8403</v>
      </c>
    </row>
    <row r="3592" spans="10:12">
      <c r="J3592" s="77" t="str">
        <f t="shared" si="68"/>
        <v>28005NgọcQuan</v>
      </c>
      <c r="K3592" s="77" t="s">
        <v>8404</v>
      </c>
      <c r="L3592" s="77" t="s">
        <v>8405</v>
      </c>
    </row>
    <row r="3593" spans="10:12">
      <c r="J3593" s="77" t="str">
        <f t="shared" si="68"/>
        <v>28005TâyCốc</v>
      </c>
      <c r="K3593" s="77" t="s">
        <v>8406</v>
      </c>
      <c r="L3593" s="77" t="s">
        <v>8407</v>
      </c>
    </row>
    <row r="3594" spans="10:12">
      <c r="J3594" s="77" t="str">
        <f t="shared" si="68"/>
        <v>28005PhúcLai</v>
      </c>
      <c r="K3594" s="77" t="s">
        <v>8408</v>
      </c>
      <c r="L3594" s="77" t="s">
        <v>8409</v>
      </c>
    </row>
    <row r="3595" spans="10:12">
      <c r="J3595" s="77" t="str">
        <f t="shared" si="68"/>
        <v>28005ĐạiNghĩa</v>
      </c>
      <c r="K3595" s="77" t="s">
        <v>8410</v>
      </c>
      <c r="L3595" s="77" t="s">
        <v>2480</v>
      </c>
    </row>
    <row r="3596" spans="10:12">
      <c r="J3596" s="77" t="str">
        <f t="shared" si="68"/>
        <v>28005PhúThứ</v>
      </c>
      <c r="K3596" s="77" t="s">
        <v>8411</v>
      </c>
      <c r="L3596" s="77" t="s">
        <v>7178</v>
      </c>
    </row>
    <row r="3597" spans="10:12">
      <c r="J3597" s="77" t="str">
        <f t="shared" si="68"/>
        <v>28005SócĐăng</v>
      </c>
      <c r="K3597" s="77" t="s">
        <v>8412</v>
      </c>
      <c r="L3597" s="77" t="s">
        <v>8413</v>
      </c>
    </row>
    <row r="3598" spans="10:12">
      <c r="J3598" s="77" t="str">
        <f t="shared" si="68"/>
        <v>28005HùngLong</v>
      </c>
      <c r="K3598" s="77" t="s">
        <v>8414</v>
      </c>
      <c r="L3598" s="77" t="s">
        <v>8415</v>
      </c>
    </row>
    <row r="3599" spans="10:12">
      <c r="J3599" s="77" t="str">
        <f t="shared" si="68"/>
        <v>28005YênKiện</v>
      </c>
      <c r="K3599" s="77" t="s">
        <v>8416</v>
      </c>
      <c r="L3599" s="77" t="s">
        <v>8417</v>
      </c>
    </row>
    <row r="3600" spans="10:12">
      <c r="J3600" s="77" t="str">
        <f t="shared" si="68"/>
        <v>28005VụQuang</v>
      </c>
      <c r="K3600" s="77" t="s">
        <v>8418</v>
      </c>
      <c r="L3600" s="77" t="s">
        <v>8419</v>
      </c>
    </row>
    <row r="3601" spans="10:12">
      <c r="J3601" s="77" t="str">
        <f t="shared" si="68"/>
        <v>28005VânĐồn</v>
      </c>
      <c r="K3601" s="77" t="s">
        <v>8420</v>
      </c>
      <c r="L3601" s="77" t="s">
        <v>8421</v>
      </c>
    </row>
    <row r="3602" spans="10:12">
      <c r="J3602" s="77" t="str">
        <f t="shared" si="68"/>
        <v>28005TiêuSơn</v>
      </c>
      <c r="K3602" s="77" t="s">
        <v>8422</v>
      </c>
      <c r="L3602" s="77" t="s">
        <v>8423</v>
      </c>
    </row>
    <row r="3603" spans="10:12">
      <c r="J3603" s="77" t="str">
        <f t="shared" si="68"/>
        <v>28005MinhTiến</v>
      </c>
      <c r="K3603" s="77" t="s">
        <v>8424</v>
      </c>
      <c r="L3603" s="77" t="s">
        <v>4345</v>
      </c>
    </row>
    <row r="3604" spans="10:12">
      <c r="J3604" s="77" t="str">
        <f t="shared" si="68"/>
        <v>28005ChânMộng</v>
      </c>
      <c r="K3604" s="77" t="s">
        <v>8425</v>
      </c>
      <c r="L3604" s="77" t="s">
        <v>8426</v>
      </c>
    </row>
    <row r="3605" spans="10:12">
      <c r="J3605" s="77" t="str">
        <f t="shared" si="68"/>
        <v>28005MinhPhú</v>
      </c>
      <c r="K3605" s="77" t="s">
        <v>8427</v>
      </c>
      <c r="L3605" s="77" t="s">
        <v>857</v>
      </c>
    </row>
    <row r="3606" spans="10:12">
      <c r="J3606" s="77" t="str">
        <f t="shared" si="68"/>
        <v>28005PhongPhú</v>
      </c>
      <c r="K3606" s="77" t="s">
        <v>8428</v>
      </c>
      <c r="L3606" s="77" t="s">
        <v>8429</v>
      </c>
    </row>
    <row r="3607" spans="10:12">
      <c r="J3607" s="77" t="str">
        <f t="shared" si="68"/>
        <v>28005ChíĐám</v>
      </c>
      <c r="K3607" s="77" t="s">
        <v>8430</v>
      </c>
      <c r="L3607" s="77" t="s">
        <v>8431</v>
      </c>
    </row>
    <row r="3608" spans="10:12">
      <c r="J3608" s="77" t="str">
        <f t="shared" si="68"/>
        <v>28005CaĐình</v>
      </c>
      <c r="K3608" s="77" t="s">
        <v>8432</v>
      </c>
      <c r="L3608" s="77" t="s">
        <v>8433</v>
      </c>
    </row>
    <row r="3609" spans="10:12">
      <c r="J3609" s="77" t="str">
        <f t="shared" si="68"/>
        <v>28007HạHòa</v>
      </c>
      <c r="K3609" s="77" t="s">
        <v>8434</v>
      </c>
      <c r="L3609" s="77" t="s">
        <v>8435</v>
      </c>
    </row>
    <row r="3610" spans="10:12">
      <c r="J3610" s="77" t="str">
        <f t="shared" si="68"/>
        <v>28007ĐạiPhạm</v>
      </c>
      <c r="K3610" s="77" t="s">
        <v>8436</v>
      </c>
      <c r="L3610" s="77" t="s">
        <v>8437</v>
      </c>
    </row>
    <row r="3611" spans="10:12">
      <c r="J3611" s="77" t="str">
        <f t="shared" si="68"/>
        <v>28007HậuBổng</v>
      </c>
      <c r="K3611" s="77" t="s">
        <v>8438</v>
      </c>
      <c r="L3611" s="77" t="s">
        <v>8439</v>
      </c>
    </row>
    <row r="3612" spans="10:12">
      <c r="J3612" s="77" t="str">
        <f t="shared" si="68"/>
        <v>28007LiênPhương</v>
      </c>
      <c r="K3612" s="77" t="s">
        <v>8440</v>
      </c>
      <c r="L3612" s="77" t="s">
        <v>2351</v>
      </c>
    </row>
    <row r="3613" spans="10:12">
      <c r="J3613" s="77" t="str">
        <f t="shared" si="68"/>
        <v>28007ĐanHà</v>
      </c>
      <c r="K3613" s="77" t="s">
        <v>8441</v>
      </c>
      <c r="L3613" s="77" t="s">
        <v>8442</v>
      </c>
    </row>
    <row r="3614" spans="10:12">
      <c r="J3614" s="77" t="str">
        <f t="shared" si="68"/>
        <v>28007HàLương</v>
      </c>
      <c r="K3614" s="77" t="s">
        <v>8443</v>
      </c>
      <c r="L3614" s="77" t="s">
        <v>8444</v>
      </c>
    </row>
    <row r="3615" spans="10:12">
      <c r="J3615" s="77" t="str">
        <f t="shared" si="68"/>
        <v>28007LệnhKhanh</v>
      </c>
      <c r="K3615" s="77" t="s">
        <v>8445</v>
      </c>
      <c r="L3615" s="77" t="s">
        <v>8446</v>
      </c>
    </row>
    <row r="3616" spans="10:12">
      <c r="J3616" s="77" t="str">
        <f t="shared" si="68"/>
        <v>28007ĐanThượng</v>
      </c>
      <c r="K3616" s="77" t="s">
        <v>8447</v>
      </c>
      <c r="L3616" s="77" t="s">
        <v>8448</v>
      </c>
    </row>
    <row r="3617" spans="10:12">
      <c r="J3617" s="77" t="str">
        <f t="shared" si="68"/>
        <v>28007HiềnLương</v>
      </c>
      <c r="K3617" s="77" t="s">
        <v>8449</v>
      </c>
      <c r="L3617" s="77" t="s">
        <v>8450</v>
      </c>
    </row>
    <row r="3618" spans="10:12">
      <c r="J3618" s="77" t="str">
        <f t="shared" si="68"/>
        <v>28007QuânKhê</v>
      </c>
      <c r="K3618" s="77" t="s">
        <v>8451</v>
      </c>
      <c r="L3618" s="77" t="s">
        <v>8452</v>
      </c>
    </row>
    <row r="3619" spans="10:12">
      <c r="J3619" s="77" t="str">
        <f t="shared" si="68"/>
        <v>28007ĐộngLâm</v>
      </c>
      <c r="K3619" s="77" t="s">
        <v>8453</v>
      </c>
      <c r="L3619" s="77" t="s">
        <v>8454</v>
      </c>
    </row>
    <row r="3620" spans="10:12">
      <c r="J3620" s="77" t="str">
        <f t="shared" si="68"/>
        <v>28007PhụKhánh</v>
      </c>
      <c r="K3620" s="77" t="s">
        <v>8455</v>
      </c>
      <c r="L3620" s="77" t="s">
        <v>8456</v>
      </c>
    </row>
    <row r="3621" spans="10:12">
      <c r="J3621" s="77" t="str">
        <f t="shared" si="68"/>
        <v>28007LâmLợi</v>
      </c>
      <c r="K3621" s="77" t="s">
        <v>8457</v>
      </c>
      <c r="L3621" s="77" t="s">
        <v>8458</v>
      </c>
    </row>
    <row r="3622" spans="10:12">
      <c r="J3622" s="77" t="str">
        <f t="shared" si="68"/>
        <v>28007GiaĐiền</v>
      </c>
      <c r="K3622" s="77" t="s">
        <v>8459</v>
      </c>
      <c r="L3622" s="77" t="s">
        <v>8460</v>
      </c>
    </row>
    <row r="3623" spans="10:12">
      <c r="J3623" s="77" t="str">
        <f t="shared" si="68"/>
        <v>28007YSơn</v>
      </c>
      <c r="K3623" s="77" t="s">
        <v>8461</v>
      </c>
      <c r="L3623" s="77" t="s">
        <v>8462</v>
      </c>
    </row>
    <row r="3624" spans="10:12">
      <c r="J3624" s="77" t="str">
        <f t="shared" si="68"/>
        <v>28007ẤmHạ</v>
      </c>
      <c r="K3624" s="77" t="s">
        <v>8463</v>
      </c>
      <c r="L3624" s="77" t="s">
        <v>8464</v>
      </c>
    </row>
    <row r="3625" spans="10:12">
      <c r="J3625" s="77" t="str">
        <f t="shared" si="68"/>
        <v>28007PhươngViên</v>
      </c>
      <c r="K3625" s="77" t="s">
        <v>8465</v>
      </c>
      <c r="L3625" s="77" t="s">
        <v>4457</v>
      </c>
    </row>
    <row r="3626" spans="10:12">
      <c r="J3626" s="77" t="str">
        <f t="shared" si="68"/>
        <v>28007ChuếLưu</v>
      </c>
      <c r="K3626" s="77" t="s">
        <v>8466</v>
      </c>
      <c r="L3626" s="77" t="s">
        <v>8467</v>
      </c>
    </row>
    <row r="3627" spans="10:12">
      <c r="J3627" s="77" t="str">
        <f t="shared" si="68"/>
        <v>28007XuânÁng</v>
      </c>
      <c r="K3627" s="77" t="s">
        <v>8468</v>
      </c>
      <c r="L3627" s="77" t="s">
        <v>8469</v>
      </c>
    </row>
    <row r="3628" spans="10:12">
      <c r="J3628" s="77" t="str">
        <f t="shared" si="68"/>
        <v>28007HươngXạ</v>
      </c>
      <c r="K3628" s="77" t="s">
        <v>8470</v>
      </c>
      <c r="L3628" s="77" t="s">
        <v>8471</v>
      </c>
    </row>
    <row r="3629" spans="10:12">
      <c r="J3629" s="77" t="str">
        <f t="shared" si="68"/>
        <v>28007CáoĐiền</v>
      </c>
      <c r="K3629" s="77" t="s">
        <v>8472</v>
      </c>
      <c r="L3629" s="77" t="s">
        <v>8473</v>
      </c>
    </row>
    <row r="3630" spans="10:12">
      <c r="J3630" s="77" t="str">
        <f t="shared" si="68"/>
        <v>28007MinhHạc</v>
      </c>
      <c r="K3630" s="77" t="s">
        <v>8474</v>
      </c>
      <c r="L3630" s="77" t="s">
        <v>8475</v>
      </c>
    </row>
    <row r="3631" spans="10:12">
      <c r="J3631" s="77" t="str">
        <f t="shared" si="68"/>
        <v>28007BằngGiã</v>
      </c>
      <c r="K3631" s="77" t="s">
        <v>8476</v>
      </c>
      <c r="L3631" s="77" t="s">
        <v>8477</v>
      </c>
    </row>
    <row r="3632" spans="10:12">
      <c r="J3632" s="77" t="str">
        <f t="shared" si="68"/>
        <v>28007VôTranh</v>
      </c>
      <c r="K3632" s="77" t="s">
        <v>8478</v>
      </c>
      <c r="L3632" s="77" t="s">
        <v>4765</v>
      </c>
    </row>
    <row r="3633" spans="10:12">
      <c r="J3633" s="77" t="str">
        <f t="shared" si="68"/>
        <v>28007VănLang</v>
      </c>
      <c r="K3633" s="77" t="s">
        <v>8479</v>
      </c>
      <c r="L3633" s="77" t="s">
        <v>8480</v>
      </c>
    </row>
    <row r="3634" spans="10:12">
      <c r="J3634" s="77" t="str">
        <f t="shared" si="68"/>
        <v>28007YênKỳ</v>
      </c>
      <c r="K3634" s="77" t="s">
        <v>8481</v>
      </c>
      <c r="L3634" s="77" t="s">
        <v>8482</v>
      </c>
    </row>
    <row r="3635" spans="10:12">
      <c r="J3635" s="77" t="str">
        <f t="shared" si="68"/>
        <v>28007LangSơn</v>
      </c>
      <c r="K3635" s="77" t="s">
        <v>8483</v>
      </c>
      <c r="L3635" s="77" t="s">
        <v>8484</v>
      </c>
    </row>
    <row r="3636" spans="10:12">
      <c r="J3636" s="77" t="str">
        <f t="shared" si="68"/>
        <v>28007YênLuật</v>
      </c>
      <c r="K3636" s="77" t="s">
        <v>8485</v>
      </c>
      <c r="L3636" s="77" t="s">
        <v>8486</v>
      </c>
    </row>
    <row r="3637" spans="10:12">
      <c r="J3637" s="77" t="str">
        <f t="shared" si="68"/>
        <v>28007ChínhCông</v>
      </c>
      <c r="K3637" s="77" t="s">
        <v>8487</v>
      </c>
      <c r="L3637" s="77" t="s">
        <v>8488</v>
      </c>
    </row>
    <row r="3638" spans="10:12">
      <c r="J3638" s="77" t="str">
        <f t="shared" si="68"/>
        <v>28007MaiTùng</v>
      </c>
      <c r="K3638" s="77" t="s">
        <v>8489</v>
      </c>
      <c r="L3638" s="77" t="s">
        <v>8490</v>
      </c>
    </row>
    <row r="3639" spans="10:12">
      <c r="J3639" s="77" t="str">
        <f t="shared" si="68"/>
        <v>28007MinhCôi</v>
      </c>
      <c r="K3639" s="77" t="s">
        <v>8491</v>
      </c>
      <c r="L3639" s="77" t="s">
        <v>8492</v>
      </c>
    </row>
    <row r="3640" spans="10:12">
      <c r="J3640" s="77" t="str">
        <f t="shared" si="68"/>
        <v>28007VĩnhChân</v>
      </c>
      <c r="K3640" s="77" t="s">
        <v>8493</v>
      </c>
      <c r="L3640" s="77" t="s">
        <v>8494</v>
      </c>
    </row>
    <row r="3641" spans="10:12">
      <c r="J3641" s="77" t="str">
        <f t="shared" si="68"/>
        <v>28007VụCầu</v>
      </c>
      <c r="K3641" s="77" t="s">
        <v>8495</v>
      </c>
      <c r="L3641" s="77" t="s">
        <v>8496</v>
      </c>
    </row>
    <row r="3642" spans="10:12">
      <c r="J3642" s="77" t="str">
        <f t="shared" si="68"/>
        <v>28009ThanhBa</v>
      </c>
      <c r="K3642" s="77" t="s">
        <v>8497</v>
      </c>
      <c r="L3642" s="77" t="s">
        <v>8498</v>
      </c>
    </row>
    <row r="3643" spans="10:12">
      <c r="J3643" s="77" t="str">
        <f t="shared" si="68"/>
        <v>28009ThanhVân</v>
      </c>
      <c r="K3643" s="77" t="s">
        <v>8499</v>
      </c>
      <c r="L3643" s="77" t="s">
        <v>3376</v>
      </c>
    </row>
    <row r="3644" spans="10:12">
      <c r="J3644" s="77" t="str">
        <f t="shared" si="68"/>
        <v>28009HanhCù</v>
      </c>
      <c r="K3644" s="77" t="s">
        <v>8500</v>
      </c>
      <c r="L3644" s="77" t="s">
        <v>8501</v>
      </c>
    </row>
    <row r="3645" spans="10:12">
      <c r="J3645" s="77" t="str">
        <f t="shared" si="68"/>
        <v>28009ĐôngLĩnh</v>
      </c>
      <c r="K3645" s="77" t="s">
        <v>8502</v>
      </c>
      <c r="L3645" s="77" t="s">
        <v>8503</v>
      </c>
    </row>
    <row r="3646" spans="10:12">
      <c r="J3646" s="77" t="str">
        <f t="shared" si="68"/>
        <v>28009ĐồngXuân</v>
      </c>
      <c r="K3646" s="77" t="s">
        <v>8504</v>
      </c>
      <c r="L3646" s="77" t="s">
        <v>8505</v>
      </c>
    </row>
    <row r="3647" spans="10:12">
      <c r="J3647" s="77" t="str">
        <f t="shared" si="68"/>
        <v>28009YểnKhê</v>
      </c>
      <c r="K3647" s="77" t="s">
        <v>8506</v>
      </c>
      <c r="L3647" s="77" t="s">
        <v>8507</v>
      </c>
    </row>
    <row r="3648" spans="10:12">
      <c r="J3648" s="77" t="str">
        <f t="shared" si="68"/>
        <v>28009VũYển</v>
      </c>
      <c r="K3648" s="77" t="s">
        <v>8508</v>
      </c>
      <c r="L3648" s="77" t="s">
        <v>8509</v>
      </c>
    </row>
    <row r="3649" spans="10:12">
      <c r="J3649" s="77" t="str">
        <f t="shared" si="68"/>
        <v>28009ĐạiAn</v>
      </c>
      <c r="K3649" s="77" t="s">
        <v>8510</v>
      </c>
      <c r="L3649" s="77" t="s">
        <v>4144</v>
      </c>
    </row>
    <row r="3650" spans="10:12">
      <c r="J3650" s="77" t="str">
        <f t="shared" ref="J3650:J3713" si="69">SUBSTITUTE(LEFT(K3650,5)&amp;MID(L3650,IF(ISERROR(SEARCH("Thị trấn",L3650)),IF(ISERROR(SEARCH("Phường",L3650)),4,8),10),100)," ","")</f>
        <v>28009TháiNinh</v>
      </c>
      <c r="K3650" s="77" t="s">
        <v>8511</v>
      </c>
      <c r="L3650" s="77" t="s">
        <v>8512</v>
      </c>
    </row>
    <row r="3651" spans="10:12">
      <c r="J3651" s="77" t="str">
        <f t="shared" si="69"/>
        <v>28009NăngYên</v>
      </c>
      <c r="K3651" s="77" t="s">
        <v>8513</v>
      </c>
      <c r="L3651" s="77" t="s">
        <v>8514</v>
      </c>
    </row>
    <row r="3652" spans="10:12">
      <c r="J3652" s="77" t="str">
        <f t="shared" si="69"/>
        <v>28009QuảngNạp</v>
      </c>
      <c r="K3652" s="77" t="s">
        <v>8515</v>
      </c>
      <c r="L3652" s="77" t="s">
        <v>8516</v>
      </c>
    </row>
    <row r="3653" spans="10:12">
      <c r="J3653" s="77" t="str">
        <f t="shared" si="69"/>
        <v>28009NinhDân</v>
      </c>
      <c r="K3653" s="77" t="s">
        <v>8517</v>
      </c>
      <c r="L3653" s="77" t="s">
        <v>8518</v>
      </c>
    </row>
    <row r="3654" spans="10:12">
      <c r="J3654" s="77" t="str">
        <f t="shared" si="69"/>
        <v>28009YênNội</v>
      </c>
      <c r="K3654" s="77" t="s">
        <v>8519</v>
      </c>
      <c r="L3654" s="77" t="s">
        <v>8520</v>
      </c>
    </row>
    <row r="3655" spans="10:12">
      <c r="J3655" s="77" t="str">
        <f t="shared" si="69"/>
        <v>28009PhươngLĩnh</v>
      </c>
      <c r="K3655" s="77" t="s">
        <v>8521</v>
      </c>
      <c r="L3655" s="77" t="s">
        <v>8522</v>
      </c>
    </row>
    <row r="3656" spans="10:12">
      <c r="J3656" s="77" t="str">
        <f t="shared" si="69"/>
        <v>28009MạnLạn</v>
      </c>
      <c r="K3656" s="77" t="s">
        <v>8523</v>
      </c>
      <c r="L3656" s="77" t="s">
        <v>8524</v>
      </c>
    </row>
    <row r="3657" spans="10:12">
      <c r="J3657" s="77" t="str">
        <f t="shared" si="69"/>
        <v>28009KhảiXuân</v>
      </c>
      <c r="K3657" s="77" t="s">
        <v>8525</v>
      </c>
      <c r="L3657" s="77" t="s">
        <v>8526</v>
      </c>
    </row>
    <row r="3658" spans="10:12">
      <c r="J3658" s="77" t="str">
        <f t="shared" si="69"/>
        <v>28009VõLao</v>
      </c>
      <c r="K3658" s="77" t="s">
        <v>8527</v>
      </c>
      <c r="L3658" s="77" t="s">
        <v>5532</v>
      </c>
    </row>
    <row r="3659" spans="10:12">
      <c r="J3659" s="77" t="str">
        <f t="shared" si="69"/>
        <v>28009ThanhXá</v>
      </c>
      <c r="K3659" s="77" t="s">
        <v>8528</v>
      </c>
      <c r="L3659" s="77" t="s">
        <v>7126</v>
      </c>
    </row>
    <row r="3660" spans="10:12">
      <c r="J3660" s="77" t="str">
        <f t="shared" si="69"/>
        <v>28009HoàngCương</v>
      </c>
      <c r="K3660" s="77" t="s">
        <v>8529</v>
      </c>
      <c r="L3660" s="77" t="s">
        <v>8530</v>
      </c>
    </row>
    <row r="3661" spans="10:12">
      <c r="J3661" s="77" t="str">
        <f t="shared" si="69"/>
        <v>28009ChíTiên</v>
      </c>
      <c r="K3661" s="77" t="s">
        <v>8531</v>
      </c>
      <c r="L3661" s="77" t="s">
        <v>8532</v>
      </c>
    </row>
    <row r="3662" spans="10:12">
      <c r="J3662" s="77" t="str">
        <f t="shared" si="69"/>
        <v>28009ĐôngThành</v>
      </c>
      <c r="K3662" s="77" t="s">
        <v>8533</v>
      </c>
      <c r="L3662" s="77" t="s">
        <v>3586</v>
      </c>
    </row>
    <row r="3663" spans="10:12">
      <c r="J3663" s="77" t="str">
        <f t="shared" si="69"/>
        <v>28009SơnCương</v>
      </c>
      <c r="K3663" s="77" t="s">
        <v>8534</v>
      </c>
      <c r="L3663" s="77" t="s">
        <v>8535</v>
      </c>
    </row>
    <row r="3664" spans="10:12">
      <c r="J3664" s="77" t="str">
        <f t="shared" si="69"/>
        <v>28009ThanhHà</v>
      </c>
      <c r="K3664" s="77" t="s">
        <v>8536</v>
      </c>
      <c r="L3664" s="77" t="s">
        <v>8537</v>
      </c>
    </row>
    <row r="3665" spans="10:12">
      <c r="J3665" s="77" t="str">
        <f t="shared" si="69"/>
        <v>28009ĐỗSơn</v>
      </c>
      <c r="K3665" s="77" t="s">
        <v>8538</v>
      </c>
      <c r="L3665" s="77" t="s">
        <v>8539</v>
      </c>
    </row>
    <row r="3666" spans="10:12">
      <c r="J3666" s="77" t="str">
        <f t="shared" si="69"/>
        <v>28009ĐỗXuyên</v>
      </c>
      <c r="K3666" s="77" t="s">
        <v>8540</v>
      </c>
      <c r="L3666" s="77" t="s">
        <v>8541</v>
      </c>
    </row>
    <row r="3667" spans="10:12">
      <c r="J3667" s="77" t="str">
        <f t="shared" si="69"/>
        <v>28009LươngLỗ</v>
      </c>
      <c r="K3667" s="77" t="s">
        <v>8542</v>
      </c>
      <c r="L3667" s="77" t="s">
        <v>8543</v>
      </c>
    </row>
    <row r="3668" spans="10:12">
      <c r="J3668" s="77" t="str">
        <f t="shared" si="69"/>
        <v>28011XuânLộc</v>
      </c>
      <c r="K3668" s="77" t="s">
        <v>8544</v>
      </c>
      <c r="L3668" s="77" t="s">
        <v>8545</v>
      </c>
    </row>
    <row r="3669" spans="10:12">
      <c r="J3669" s="77" t="str">
        <f t="shared" si="69"/>
        <v>28011ĐàoXá</v>
      </c>
      <c r="K3669" s="77" t="s">
        <v>8546</v>
      </c>
      <c r="L3669" s="77" t="s">
        <v>4876</v>
      </c>
    </row>
    <row r="3670" spans="10:12">
      <c r="J3670" s="77" t="str">
        <f t="shared" si="69"/>
        <v>28011ThạchĐồng</v>
      </c>
      <c r="K3670" s="77" t="s">
        <v>8547</v>
      </c>
      <c r="L3670" s="77" t="s">
        <v>8548</v>
      </c>
    </row>
    <row r="3671" spans="10:12">
      <c r="J3671" s="77" t="str">
        <f t="shared" si="69"/>
        <v>28011TânPhương</v>
      </c>
      <c r="K3671" s="77" t="s">
        <v>8549</v>
      </c>
      <c r="L3671" s="77" t="s">
        <v>2572</v>
      </c>
    </row>
    <row r="3672" spans="10:12">
      <c r="J3672" s="77" t="str">
        <f t="shared" si="69"/>
        <v>28011LaPhù</v>
      </c>
      <c r="K3672" s="77" t="s">
        <v>8550</v>
      </c>
      <c r="L3672" s="77" t="s">
        <v>2009</v>
      </c>
    </row>
    <row r="3673" spans="10:12">
      <c r="J3673" s="77" t="str">
        <f t="shared" si="69"/>
        <v>28011BảoYên</v>
      </c>
      <c r="K3673" s="77" t="s">
        <v>8551</v>
      </c>
      <c r="L3673" s="77" t="s">
        <v>8552</v>
      </c>
    </row>
    <row r="3674" spans="10:12">
      <c r="J3674" s="77" t="str">
        <f t="shared" si="69"/>
        <v>28011SơnThủy</v>
      </c>
      <c r="K3674" s="77" t="s">
        <v>8553</v>
      </c>
      <c r="L3674" s="77" t="s">
        <v>5538</v>
      </c>
    </row>
    <row r="3675" spans="10:12">
      <c r="J3675" s="77" t="str">
        <f t="shared" si="69"/>
        <v>28011ĐoanHạ</v>
      </c>
      <c r="K3675" s="77" t="s">
        <v>8554</v>
      </c>
      <c r="L3675" s="77" t="s">
        <v>8555</v>
      </c>
    </row>
    <row r="3676" spans="10:12">
      <c r="J3676" s="77" t="str">
        <f t="shared" si="69"/>
        <v>28011HoàngXá</v>
      </c>
      <c r="K3676" s="77" t="s">
        <v>8556</v>
      </c>
      <c r="L3676" s="77" t="s">
        <v>8557</v>
      </c>
    </row>
    <row r="3677" spans="10:12">
      <c r="J3677" s="77" t="str">
        <f t="shared" si="69"/>
        <v>28011ĐồngLuận</v>
      </c>
      <c r="K3677" s="77" t="s">
        <v>8558</v>
      </c>
      <c r="L3677" s="77" t="s">
        <v>8559</v>
      </c>
    </row>
    <row r="3678" spans="10:12">
      <c r="J3678" s="77" t="str">
        <f t="shared" si="69"/>
        <v>28011TrungThịnh</v>
      </c>
      <c r="K3678" s="77" t="s">
        <v>8560</v>
      </c>
      <c r="L3678" s="77" t="s">
        <v>3519</v>
      </c>
    </row>
    <row r="3679" spans="10:12">
      <c r="J3679" s="77" t="str">
        <f t="shared" si="69"/>
        <v>28011TrungNghĩa</v>
      </c>
      <c r="K3679" s="77" t="s">
        <v>8561</v>
      </c>
      <c r="L3679" s="77" t="s">
        <v>7453</v>
      </c>
    </row>
    <row r="3680" spans="10:12">
      <c r="J3680" s="77" t="str">
        <f t="shared" si="69"/>
        <v>28011PhượngMao</v>
      </c>
      <c r="K3680" s="77" t="s">
        <v>8562</v>
      </c>
      <c r="L3680" s="77" t="s">
        <v>8563</v>
      </c>
    </row>
    <row r="3681" spans="10:12">
      <c r="J3681" s="77" t="str">
        <f t="shared" si="69"/>
        <v>28011YếnMao</v>
      </c>
      <c r="K3681" s="77" t="s">
        <v>8564</v>
      </c>
      <c r="L3681" s="77" t="s">
        <v>8565</v>
      </c>
    </row>
    <row r="3682" spans="10:12">
      <c r="J3682" s="77" t="str">
        <f t="shared" si="69"/>
        <v>28011TuVũ</v>
      </c>
      <c r="K3682" s="77" t="s">
        <v>8566</v>
      </c>
      <c r="L3682" s="77" t="s">
        <v>8567</v>
      </c>
    </row>
    <row r="3683" spans="10:12">
      <c r="J3683" s="77" t="str">
        <f t="shared" si="69"/>
        <v>28013LâmThao</v>
      </c>
      <c r="K3683" s="77" t="s">
        <v>8568</v>
      </c>
      <c r="L3683" s="77" t="s">
        <v>8569</v>
      </c>
    </row>
    <row r="3684" spans="10:12">
      <c r="J3684" s="77" t="str">
        <f t="shared" si="69"/>
        <v>28013HùngSơn</v>
      </c>
      <c r="K3684" s="77" t="s">
        <v>8570</v>
      </c>
      <c r="L3684" s="77" t="s">
        <v>8571</v>
      </c>
    </row>
    <row r="3685" spans="10:12">
      <c r="J3685" s="77" t="str">
        <f t="shared" si="69"/>
        <v>28013TiênKiên</v>
      </c>
      <c r="K3685" s="77" t="s">
        <v>8572</v>
      </c>
      <c r="L3685" s="77" t="s">
        <v>8573</v>
      </c>
    </row>
    <row r="3686" spans="10:12">
      <c r="J3686" s="77" t="str">
        <f t="shared" si="69"/>
        <v>28013XuânLũng</v>
      </c>
      <c r="K3686" s="77" t="s">
        <v>8574</v>
      </c>
      <c r="L3686" s="77" t="s">
        <v>8575</v>
      </c>
    </row>
    <row r="3687" spans="10:12">
      <c r="J3687" s="77" t="str">
        <f t="shared" si="69"/>
        <v>28013XuânHuy</v>
      </c>
      <c r="K3687" s="77" t="s">
        <v>8576</v>
      </c>
      <c r="L3687" s="77" t="s">
        <v>8577</v>
      </c>
    </row>
    <row r="3688" spans="10:12">
      <c r="J3688" s="77" t="str">
        <f t="shared" si="69"/>
        <v>28013ThạchSơn</v>
      </c>
      <c r="K3688" s="77" t="s">
        <v>8578</v>
      </c>
      <c r="L3688" s="77" t="s">
        <v>7973</v>
      </c>
    </row>
    <row r="3689" spans="10:12">
      <c r="J3689" s="77" t="str">
        <f t="shared" si="69"/>
        <v>28013SơnVi</v>
      </c>
      <c r="K3689" s="77" t="s">
        <v>8579</v>
      </c>
      <c r="L3689" s="77" t="s">
        <v>8580</v>
      </c>
    </row>
    <row r="3690" spans="10:12">
      <c r="J3690" s="77" t="str">
        <f t="shared" si="69"/>
        <v>28013SơnDương</v>
      </c>
      <c r="K3690" s="77" t="s">
        <v>8581</v>
      </c>
      <c r="L3690" s="77" t="s">
        <v>6551</v>
      </c>
    </row>
    <row r="3691" spans="10:12">
      <c r="J3691" s="77" t="str">
        <f t="shared" si="69"/>
        <v>28013HợpHải</v>
      </c>
      <c r="K3691" s="77" t="s">
        <v>8582</v>
      </c>
      <c r="L3691" s="77" t="s">
        <v>8583</v>
      </c>
    </row>
    <row r="3692" spans="10:12">
      <c r="J3692" s="77" t="str">
        <f t="shared" si="69"/>
        <v>28013CaoXá</v>
      </c>
      <c r="K3692" s="77" t="s">
        <v>8584</v>
      </c>
      <c r="L3692" s="77" t="s">
        <v>7787</v>
      </c>
    </row>
    <row r="3693" spans="10:12">
      <c r="J3693" s="77" t="str">
        <f t="shared" si="69"/>
        <v>28013TứXã</v>
      </c>
      <c r="K3693" s="77" t="s">
        <v>8585</v>
      </c>
      <c r="L3693" s="77" t="s">
        <v>8586</v>
      </c>
    </row>
    <row r="3694" spans="10:12">
      <c r="J3694" s="77" t="str">
        <f t="shared" si="69"/>
        <v>28013KinhKệ</v>
      </c>
      <c r="K3694" s="77" t="s">
        <v>8587</v>
      </c>
      <c r="L3694" s="77" t="s">
        <v>8588</v>
      </c>
    </row>
    <row r="3695" spans="10:12">
      <c r="J3695" s="77" t="str">
        <f t="shared" si="69"/>
        <v>28013VĩnhLại</v>
      </c>
      <c r="K3695" s="77" t="s">
        <v>8589</v>
      </c>
      <c r="L3695" s="77" t="s">
        <v>4140</v>
      </c>
    </row>
    <row r="3696" spans="10:12">
      <c r="J3696" s="77" t="str">
        <f t="shared" si="69"/>
        <v>28013BảnNguyên</v>
      </c>
      <c r="K3696" s="77" t="s">
        <v>8590</v>
      </c>
      <c r="L3696" s="77" t="s">
        <v>8591</v>
      </c>
    </row>
    <row r="3697" spans="10:12">
      <c r="J3697" s="77" t="str">
        <f t="shared" si="69"/>
        <v>28013HàThạch</v>
      </c>
      <c r="K3697" s="77" t="s">
        <v>8592</v>
      </c>
      <c r="L3697" s="77" t="s">
        <v>8382</v>
      </c>
    </row>
    <row r="3698" spans="10:12">
      <c r="J3698" s="77" t="str">
        <f t="shared" si="69"/>
        <v>28015YênLập</v>
      </c>
      <c r="K3698" s="77" t="s">
        <v>8593</v>
      </c>
      <c r="L3698" s="77" t="s">
        <v>8594</v>
      </c>
    </row>
    <row r="3699" spans="10:12">
      <c r="J3699" s="77" t="str">
        <f t="shared" si="69"/>
        <v>28015MỹLung</v>
      </c>
      <c r="K3699" s="77" t="s">
        <v>8595</v>
      </c>
      <c r="L3699" s="77" t="s">
        <v>8596</v>
      </c>
    </row>
    <row r="3700" spans="10:12">
      <c r="J3700" s="77" t="str">
        <f t="shared" si="69"/>
        <v>28015MỹLương</v>
      </c>
      <c r="K3700" s="77" t="s">
        <v>8597</v>
      </c>
      <c r="L3700" s="77" t="s">
        <v>2190</v>
      </c>
    </row>
    <row r="3701" spans="10:12">
      <c r="J3701" s="77" t="str">
        <f t="shared" si="69"/>
        <v>28015LươngSơn</v>
      </c>
      <c r="K3701" s="77" t="s">
        <v>8598</v>
      </c>
      <c r="L3701" s="77" t="s">
        <v>4650</v>
      </c>
    </row>
    <row r="3702" spans="10:12">
      <c r="J3702" s="77" t="str">
        <f t="shared" si="69"/>
        <v>28015XuânAn</v>
      </c>
      <c r="K3702" s="77" t="s">
        <v>8599</v>
      </c>
      <c r="L3702" s="77" t="s">
        <v>8600</v>
      </c>
    </row>
    <row r="3703" spans="10:12">
      <c r="J3703" s="77" t="str">
        <f t="shared" si="69"/>
        <v>28015TrungSơn</v>
      </c>
      <c r="K3703" s="77" t="s">
        <v>8601</v>
      </c>
      <c r="L3703" s="77" t="s">
        <v>3148</v>
      </c>
    </row>
    <row r="3704" spans="10:12">
      <c r="J3704" s="77" t="str">
        <f t="shared" si="69"/>
        <v>28015XuânViên</v>
      </c>
      <c r="K3704" s="77" t="s">
        <v>8602</v>
      </c>
      <c r="L3704" s="77" t="s">
        <v>8603</v>
      </c>
    </row>
    <row r="3705" spans="10:12">
      <c r="J3705" s="77" t="str">
        <f t="shared" si="69"/>
        <v>28015XuânThủy</v>
      </c>
      <c r="K3705" s="77" t="s">
        <v>8604</v>
      </c>
      <c r="L3705" s="77" t="s">
        <v>8605</v>
      </c>
    </row>
    <row r="3706" spans="10:12">
      <c r="J3706" s="77" t="str">
        <f t="shared" si="69"/>
        <v>28015HưngLong</v>
      </c>
      <c r="K3706" s="77" t="s">
        <v>8606</v>
      </c>
      <c r="L3706" s="77" t="s">
        <v>7428</v>
      </c>
    </row>
    <row r="3707" spans="10:12">
      <c r="J3707" s="77" t="str">
        <f t="shared" si="69"/>
        <v>28015NgaHoàng</v>
      </c>
      <c r="K3707" s="77" t="s">
        <v>8607</v>
      </c>
      <c r="L3707" s="77" t="s">
        <v>8608</v>
      </c>
    </row>
    <row r="3708" spans="10:12">
      <c r="J3708" s="77" t="str">
        <f t="shared" si="69"/>
        <v>28015ThượngLong</v>
      </c>
      <c r="K3708" s="77" t="s">
        <v>8609</v>
      </c>
      <c r="L3708" s="77" t="s">
        <v>8610</v>
      </c>
    </row>
    <row r="3709" spans="10:12">
      <c r="J3709" s="77" t="str">
        <f t="shared" si="69"/>
        <v>28015ĐồngThịnh</v>
      </c>
      <c r="K3709" s="77" t="s">
        <v>8611</v>
      </c>
      <c r="L3709" s="77" t="s">
        <v>4691</v>
      </c>
    </row>
    <row r="3710" spans="10:12">
      <c r="J3710" s="77" t="str">
        <f t="shared" si="69"/>
        <v>28015ĐồngLạc</v>
      </c>
      <c r="K3710" s="77" t="s">
        <v>8612</v>
      </c>
      <c r="L3710" s="77" t="s">
        <v>2213</v>
      </c>
    </row>
    <row r="3711" spans="10:12">
      <c r="J3711" s="77" t="str">
        <f t="shared" si="69"/>
        <v>28015PhúcKhánh</v>
      </c>
      <c r="K3711" s="77" t="s">
        <v>8613</v>
      </c>
      <c r="L3711" s="77" t="s">
        <v>8614</v>
      </c>
    </row>
    <row r="3712" spans="10:12">
      <c r="J3712" s="77" t="str">
        <f t="shared" si="69"/>
        <v>28015MinhHòa</v>
      </c>
      <c r="K3712" s="77" t="s">
        <v>8615</v>
      </c>
      <c r="L3712" s="77" t="s">
        <v>4363</v>
      </c>
    </row>
    <row r="3713" spans="10:12">
      <c r="J3713" s="77" t="str">
        <f t="shared" si="69"/>
        <v>28015NgọcLập</v>
      </c>
      <c r="K3713" s="77" t="s">
        <v>8616</v>
      </c>
      <c r="L3713" s="77" t="s">
        <v>8617</v>
      </c>
    </row>
    <row r="3714" spans="10:12">
      <c r="J3714" s="77" t="str">
        <f t="shared" ref="J3714:J3777" si="70">SUBSTITUTE(LEFT(K3714,5)&amp;MID(L3714,IF(ISERROR(SEARCH("Thị trấn",L3714)),IF(ISERROR(SEARCH("Phường",L3714)),4,8),10),100)," ","")</f>
        <v>28015NgọcĐồng</v>
      </c>
      <c r="K3714" s="77" t="s">
        <v>8618</v>
      </c>
      <c r="L3714" s="77" t="s">
        <v>8619</v>
      </c>
    </row>
    <row r="3715" spans="10:12">
      <c r="J3715" s="77" t="str">
        <f t="shared" si="70"/>
        <v>28017HưngHóa</v>
      </c>
      <c r="K3715" s="77" t="s">
        <v>8620</v>
      </c>
      <c r="L3715" s="77" t="s">
        <v>8621</v>
      </c>
    </row>
    <row r="3716" spans="10:12">
      <c r="J3716" s="77" t="str">
        <f t="shared" si="70"/>
        <v>28017HiềnQuan</v>
      </c>
      <c r="K3716" s="77" t="s">
        <v>8622</v>
      </c>
      <c r="L3716" s="77" t="s">
        <v>8623</v>
      </c>
    </row>
    <row r="3717" spans="10:12">
      <c r="J3717" s="77" t="str">
        <f t="shared" si="70"/>
        <v>28017VựcTrường</v>
      </c>
      <c r="K3717" s="77" t="s">
        <v>8624</v>
      </c>
      <c r="L3717" s="77" t="s">
        <v>8625</v>
      </c>
    </row>
    <row r="3718" spans="10:12">
      <c r="J3718" s="77" t="str">
        <f t="shared" si="70"/>
        <v>28017ThanhUyên</v>
      </c>
      <c r="K3718" s="77" t="s">
        <v>8626</v>
      </c>
      <c r="L3718" s="77" t="s">
        <v>8627</v>
      </c>
    </row>
    <row r="3719" spans="10:12">
      <c r="J3719" s="77" t="str">
        <f t="shared" si="70"/>
        <v>28017HươngNha</v>
      </c>
      <c r="K3719" s="77" t="s">
        <v>8628</v>
      </c>
      <c r="L3719" s="77" t="s">
        <v>8629</v>
      </c>
    </row>
    <row r="3720" spans="10:12">
      <c r="J3720" s="77" t="str">
        <f t="shared" si="70"/>
        <v>28017XuânQuang</v>
      </c>
      <c r="K3720" s="77" t="s">
        <v>8630</v>
      </c>
      <c r="L3720" s="77" t="s">
        <v>2975</v>
      </c>
    </row>
    <row r="3721" spans="10:12">
      <c r="J3721" s="77" t="str">
        <f t="shared" si="70"/>
        <v>28017TamCường</v>
      </c>
      <c r="K3721" s="77" t="s">
        <v>8631</v>
      </c>
      <c r="L3721" s="77" t="s">
        <v>6980</v>
      </c>
    </row>
    <row r="3722" spans="10:12">
      <c r="J3722" s="77" t="str">
        <f t="shared" si="70"/>
        <v>28017VănLương</v>
      </c>
      <c r="K3722" s="77" t="s">
        <v>8632</v>
      </c>
      <c r="L3722" s="77" t="s">
        <v>8633</v>
      </c>
    </row>
    <row r="3723" spans="10:12">
      <c r="J3723" s="77" t="str">
        <f t="shared" si="70"/>
        <v>28017TứMỹ</v>
      </c>
      <c r="K3723" s="77" t="s">
        <v>8634</v>
      </c>
      <c r="L3723" s="77" t="s">
        <v>8635</v>
      </c>
    </row>
    <row r="3724" spans="10:12">
      <c r="J3724" s="77" t="str">
        <f t="shared" si="70"/>
        <v>28017HùngĐô</v>
      </c>
      <c r="K3724" s="77" t="s">
        <v>8636</v>
      </c>
      <c r="L3724" s="77" t="s">
        <v>8637</v>
      </c>
    </row>
    <row r="3725" spans="10:12">
      <c r="J3725" s="77" t="str">
        <f t="shared" si="70"/>
        <v>28017PhươngThịnh</v>
      </c>
      <c r="K3725" s="77" t="s">
        <v>8638</v>
      </c>
      <c r="L3725" s="77" t="s">
        <v>8639</v>
      </c>
    </row>
    <row r="3726" spans="10:12">
      <c r="J3726" s="77" t="str">
        <f t="shared" si="70"/>
        <v>28017QuangHúc</v>
      </c>
      <c r="K3726" s="77" t="s">
        <v>8640</v>
      </c>
      <c r="L3726" s="77" t="s">
        <v>8641</v>
      </c>
    </row>
    <row r="3727" spans="10:12">
      <c r="J3727" s="77" t="str">
        <f t="shared" si="70"/>
        <v>28017TềLễ</v>
      </c>
      <c r="K3727" s="77" t="s">
        <v>8642</v>
      </c>
      <c r="L3727" s="77" t="s">
        <v>8643</v>
      </c>
    </row>
    <row r="3728" spans="10:12">
      <c r="J3728" s="77" t="str">
        <f t="shared" si="70"/>
        <v>28017CổTiết</v>
      </c>
      <c r="K3728" s="77" t="s">
        <v>8644</v>
      </c>
      <c r="L3728" s="77" t="s">
        <v>8645</v>
      </c>
    </row>
    <row r="3729" spans="10:12">
      <c r="J3729" s="77" t="str">
        <f t="shared" si="70"/>
        <v>28017HươngNộn</v>
      </c>
      <c r="K3729" s="77" t="s">
        <v>8646</v>
      </c>
      <c r="L3729" s="77" t="s">
        <v>8647</v>
      </c>
    </row>
    <row r="3730" spans="10:12">
      <c r="J3730" s="77" t="str">
        <f t="shared" si="70"/>
        <v>28017DịNậu</v>
      </c>
      <c r="K3730" s="77" t="s">
        <v>8648</v>
      </c>
      <c r="L3730" s="77" t="s">
        <v>1870</v>
      </c>
    </row>
    <row r="3731" spans="10:12">
      <c r="J3731" s="77" t="str">
        <f t="shared" si="70"/>
        <v>28017ThọVăn</v>
      </c>
      <c r="K3731" s="77" t="s">
        <v>8649</v>
      </c>
      <c r="L3731" s="77" t="s">
        <v>8650</v>
      </c>
    </row>
    <row r="3732" spans="10:12">
      <c r="J3732" s="77" t="str">
        <f t="shared" si="70"/>
        <v>28017DậuDương</v>
      </c>
      <c r="K3732" s="77" t="s">
        <v>8651</v>
      </c>
      <c r="L3732" s="77" t="s">
        <v>8652</v>
      </c>
    </row>
    <row r="3733" spans="10:12">
      <c r="J3733" s="77" t="str">
        <f t="shared" si="70"/>
        <v>28017ThượngNông</v>
      </c>
      <c r="K3733" s="77" t="s">
        <v>8653</v>
      </c>
      <c r="L3733" s="77" t="s">
        <v>2876</v>
      </c>
    </row>
    <row r="3734" spans="10:12">
      <c r="J3734" s="77" t="str">
        <f t="shared" si="70"/>
        <v>28017HồngĐà</v>
      </c>
      <c r="K3734" s="77" t="s">
        <v>8654</v>
      </c>
      <c r="L3734" s="77" t="s">
        <v>8655</v>
      </c>
    </row>
    <row r="3735" spans="10:12">
      <c r="J3735" s="77" t="str">
        <f t="shared" si="70"/>
        <v>28019ThanhSơn</v>
      </c>
      <c r="K3735" s="77" t="s">
        <v>8656</v>
      </c>
      <c r="L3735" s="77" t="s">
        <v>8657</v>
      </c>
    </row>
    <row r="3736" spans="10:12">
      <c r="J3736" s="77" t="str">
        <f t="shared" si="70"/>
        <v>28019SơnHùng</v>
      </c>
      <c r="K3736" s="77" t="s">
        <v>8658</v>
      </c>
      <c r="L3736" s="77" t="s">
        <v>8659</v>
      </c>
    </row>
    <row r="3737" spans="10:12">
      <c r="J3737" s="77" t="str">
        <f t="shared" si="70"/>
        <v>28019ThụcLuyện</v>
      </c>
      <c r="K3737" s="77" t="s">
        <v>8660</v>
      </c>
      <c r="L3737" s="77" t="s">
        <v>8661</v>
      </c>
    </row>
    <row r="3738" spans="10:12">
      <c r="J3738" s="77" t="str">
        <f t="shared" si="70"/>
        <v>28019GiápLai</v>
      </c>
      <c r="K3738" s="77" t="s">
        <v>8662</v>
      </c>
      <c r="L3738" s="77" t="s">
        <v>8663</v>
      </c>
    </row>
    <row r="3739" spans="10:12">
      <c r="J3739" s="77" t="str">
        <f t="shared" si="70"/>
        <v>28019ThạchKhoán</v>
      </c>
      <c r="K3739" s="77" t="s">
        <v>8664</v>
      </c>
      <c r="L3739" s="77" t="s">
        <v>8665</v>
      </c>
    </row>
    <row r="3740" spans="10:12">
      <c r="J3740" s="77" t="str">
        <f t="shared" si="70"/>
        <v>28019ĐịchQuả</v>
      </c>
      <c r="K3740" s="77" t="s">
        <v>8666</v>
      </c>
      <c r="L3740" s="77" t="s">
        <v>8667</v>
      </c>
    </row>
    <row r="3741" spans="10:12">
      <c r="J3741" s="77" t="str">
        <f t="shared" si="70"/>
        <v>28019CựThắng</v>
      </c>
      <c r="K3741" s="77" t="s">
        <v>8668</v>
      </c>
      <c r="L3741" s="77" t="s">
        <v>8669</v>
      </c>
    </row>
    <row r="3742" spans="10:12">
      <c r="J3742" s="77" t="str">
        <f t="shared" si="70"/>
        <v>28019TấtThắng</v>
      </c>
      <c r="K3742" s="77" t="s">
        <v>8670</v>
      </c>
      <c r="L3742" s="77" t="s">
        <v>8671</v>
      </c>
    </row>
    <row r="3743" spans="10:12">
      <c r="J3743" s="77" t="str">
        <f t="shared" si="70"/>
        <v>28019CựĐồng</v>
      </c>
      <c r="K3743" s="77" t="s">
        <v>8672</v>
      </c>
      <c r="L3743" s="77" t="s">
        <v>8673</v>
      </c>
    </row>
    <row r="3744" spans="10:12">
      <c r="J3744" s="77" t="str">
        <f t="shared" si="70"/>
        <v>28019ThắngSơn</v>
      </c>
      <c r="K3744" s="77" t="s">
        <v>8674</v>
      </c>
      <c r="L3744" s="77" t="s">
        <v>8675</v>
      </c>
    </row>
    <row r="3745" spans="10:12">
      <c r="J3745" s="77" t="str">
        <f t="shared" si="70"/>
        <v>28019HươngCần</v>
      </c>
      <c r="K3745" s="77" t="s">
        <v>8676</v>
      </c>
      <c r="L3745" s="77" t="s">
        <v>8677</v>
      </c>
    </row>
    <row r="3746" spans="10:12">
      <c r="J3746" s="77" t="str">
        <f t="shared" si="70"/>
        <v>28019TânLập</v>
      </c>
      <c r="K3746" s="77" t="s">
        <v>8678</v>
      </c>
      <c r="L3746" s="77" t="s">
        <v>1834</v>
      </c>
    </row>
    <row r="3747" spans="10:12">
      <c r="J3747" s="77" t="str">
        <f t="shared" si="70"/>
        <v>28019YênLương</v>
      </c>
      <c r="K3747" s="77" t="s">
        <v>8679</v>
      </c>
      <c r="L3747" s="77" t="s">
        <v>8680</v>
      </c>
    </row>
    <row r="3748" spans="10:12">
      <c r="J3748" s="77" t="str">
        <f t="shared" si="70"/>
        <v>28019YênLãng</v>
      </c>
      <c r="K3748" s="77" t="s">
        <v>8681</v>
      </c>
      <c r="L3748" s="77" t="s">
        <v>4815</v>
      </c>
    </row>
    <row r="3749" spans="10:12">
      <c r="J3749" s="77" t="str">
        <f t="shared" si="70"/>
        <v>28019YênSơn</v>
      </c>
      <c r="K3749" s="77" t="s">
        <v>8682</v>
      </c>
      <c r="L3749" s="77" t="s">
        <v>2076</v>
      </c>
    </row>
    <row r="3750" spans="10:12">
      <c r="J3750" s="77" t="str">
        <f t="shared" si="70"/>
        <v>28019LươngNha</v>
      </c>
      <c r="K3750" s="77" t="s">
        <v>8683</v>
      </c>
      <c r="L3750" s="77" t="s">
        <v>8684</v>
      </c>
    </row>
    <row r="3751" spans="10:12">
      <c r="J3751" s="77" t="str">
        <f t="shared" si="70"/>
        <v>28019TinhNhuệ</v>
      </c>
      <c r="K3751" s="77" t="s">
        <v>8685</v>
      </c>
      <c r="L3751" s="77" t="s">
        <v>8686</v>
      </c>
    </row>
    <row r="3752" spans="10:12">
      <c r="J3752" s="77" t="str">
        <f t="shared" si="70"/>
        <v>28019TânMinh</v>
      </c>
      <c r="K3752" s="77" t="s">
        <v>8687</v>
      </c>
      <c r="L3752" s="77" t="s">
        <v>961</v>
      </c>
    </row>
    <row r="3753" spans="10:12">
      <c r="J3753" s="77" t="str">
        <f t="shared" si="70"/>
        <v>28019VõMiếu</v>
      </c>
      <c r="K3753" s="77" t="s">
        <v>8688</v>
      </c>
      <c r="L3753" s="77" t="s">
        <v>8689</v>
      </c>
    </row>
    <row r="3754" spans="10:12">
      <c r="J3754" s="77" t="str">
        <f t="shared" si="70"/>
        <v>28019VănMiếu</v>
      </c>
      <c r="K3754" s="77" t="s">
        <v>8690</v>
      </c>
      <c r="L3754" s="77" t="s">
        <v>8691</v>
      </c>
    </row>
    <row r="3755" spans="10:12">
      <c r="J3755" s="77" t="str">
        <f t="shared" si="70"/>
        <v>28019KhảCửu</v>
      </c>
      <c r="K3755" s="77" t="s">
        <v>8692</v>
      </c>
      <c r="L3755" s="77" t="s">
        <v>8693</v>
      </c>
    </row>
    <row r="3756" spans="10:12">
      <c r="J3756" s="77" t="str">
        <f t="shared" si="70"/>
        <v>28019ĐôngCửu</v>
      </c>
      <c r="K3756" s="77" t="s">
        <v>8694</v>
      </c>
      <c r="L3756" s="77" t="s">
        <v>8695</v>
      </c>
    </row>
    <row r="3757" spans="10:12">
      <c r="J3757" s="77" t="str">
        <f t="shared" si="70"/>
        <v>28019ThượngCửu</v>
      </c>
      <c r="K3757" s="77" t="s">
        <v>8696</v>
      </c>
      <c r="L3757" s="77" t="s">
        <v>8697</v>
      </c>
    </row>
    <row r="3758" spans="10:12">
      <c r="J3758" s="77" t="str">
        <f t="shared" si="70"/>
        <v>28021SôngThao</v>
      </c>
      <c r="K3758" s="77" t="s">
        <v>8698</v>
      </c>
      <c r="L3758" s="77" t="s">
        <v>8699</v>
      </c>
    </row>
    <row r="3759" spans="10:12">
      <c r="J3759" s="77" t="str">
        <f t="shared" si="70"/>
        <v>28021TiênLương</v>
      </c>
      <c r="K3759" s="77" t="s">
        <v>8700</v>
      </c>
      <c r="L3759" s="77" t="s">
        <v>8701</v>
      </c>
    </row>
    <row r="3760" spans="10:12">
      <c r="J3760" s="77" t="str">
        <f t="shared" si="70"/>
        <v>28021TuyLộc</v>
      </c>
      <c r="K3760" s="77" t="s">
        <v>8702</v>
      </c>
      <c r="L3760" s="77" t="s">
        <v>4946</v>
      </c>
    </row>
    <row r="3761" spans="10:12">
      <c r="J3761" s="77" t="str">
        <f t="shared" si="70"/>
        <v>28021NgôXá</v>
      </c>
      <c r="K3761" s="77" t="s">
        <v>8703</v>
      </c>
      <c r="L3761" s="77" t="s">
        <v>8704</v>
      </c>
    </row>
    <row r="3762" spans="10:12">
      <c r="J3762" s="77" t="str">
        <f t="shared" si="70"/>
        <v>28021PhượngVĩ</v>
      </c>
      <c r="K3762" s="77" t="s">
        <v>8705</v>
      </c>
      <c r="L3762" s="77" t="s">
        <v>8706</v>
      </c>
    </row>
    <row r="3763" spans="10:12">
      <c r="J3763" s="77" t="str">
        <f t="shared" si="70"/>
        <v>28021PhươngXá</v>
      </c>
      <c r="K3763" s="77" t="s">
        <v>8707</v>
      </c>
      <c r="L3763" s="77" t="s">
        <v>8708</v>
      </c>
    </row>
    <row r="3764" spans="10:12">
      <c r="J3764" s="77" t="str">
        <f t="shared" si="70"/>
        <v>28021PhùngXá</v>
      </c>
      <c r="K3764" s="77" t="s">
        <v>8709</v>
      </c>
      <c r="L3764" s="77" t="s">
        <v>1894</v>
      </c>
    </row>
    <row r="3765" spans="10:12">
      <c r="J3765" s="77" t="str">
        <f t="shared" si="70"/>
        <v>28021ĐồngCam</v>
      </c>
      <c r="K3765" s="77" t="s">
        <v>8710</v>
      </c>
      <c r="L3765" s="77" t="s">
        <v>8711</v>
      </c>
    </row>
    <row r="3766" spans="10:12">
      <c r="J3766" s="77" t="str">
        <f t="shared" si="70"/>
        <v>28021ThụyLiễu</v>
      </c>
      <c r="K3766" s="77" t="s">
        <v>8712</v>
      </c>
      <c r="L3766" s="77" t="s">
        <v>8713</v>
      </c>
    </row>
    <row r="3767" spans="10:12">
      <c r="J3767" s="77" t="str">
        <f t="shared" si="70"/>
        <v>28021TamSơn</v>
      </c>
      <c r="K3767" s="77" t="s">
        <v>8714</v>
      </c>
      <c r="L3767" s="77" t="s">
        <v>8132</v>
      </c>
    </row>
    <row r="3768" spans="10:12">
      <c r="J3768" s="77" t="str">
        <f t="shared" si="70"/>
        <v>28021TùngKhê</v>
      </c>
      <c r="K3768" s="77" t="s">
        <v>8715</v>
      </c>
      <c r="L3768" s="77" t="s">
        <v>8716</v>
      </c>
    </row>
    <row r="3769" spans="10:12">
      <c r="J3769" s="77" t="str">
        <f t="shared" si="70"/>
        <v>28021VănBán</v>
      </c>
      <c r="K3769" s="77" t="s">
        <v>8717</v>
      </c>
      <c r="L3769" s="77" t="s">
        <v>8718</v>
      </c>
    </row>
    <row r="3770" spans="10:12">
      <c r="J3770" s="77" t="str">
        <f t="shared" si="70"/>
        <v>28021SơnNga</v>
      </c>
      <c r="K3770" s="77" t="s">
        <v>8719</v>
      </c>
      <c r="L3770" s="77" t="s">
        <v>8720</v>
      </c>
    </row>
    <row r="3771" spans="10:12">
      <c r="J3771" s="77" t="str">
        <f t="shared" si="70"/>
        <v>28021SaiNga</v>
      </c>
      <c r="K3771" s="77" t="s">
        <v>8721</v>
      </c>
      <c r="L3771" s="77" t="s">
        <v>8722</v>
      </c>
    </row>
    <row r="3772" spans="10:12">
      <c r="J3772" s="77" t="str">
        <f t="shared" si="70"/>
        <v>28021CấpDẫn</v>
      </c>
      <c r="K3772" s="77" t="s">
        <v>8723</v>
      </c>
      <c r="L3772" s="77" t="s">
        <v>8724</v>
      </c>
    </row>
    <row r="3773" spans="10:12">
      <c r="J3773" s="77" t="str">
        <f t="shared" si="70"/>
        <v>28021ThanhNga</v>
      </c>
      <c r="K3773" s="77" t="s">
        <v>8725</v>
      </c>
      <c r="L3773" s="77" t="s">
        <v>8726</v>
      </c>
    </row>
    <row r="3774" spans="10:12">
      <c r="J3774" s="77" t="str">
        <f t="shared" si="70"/>
        <v>28021XươngThịnh</v>
      </c>
      <c r="K3774" s="77" t="s">
        <v>8727</v>
      </c>
      <c r="L3774" s="77" t="s">
        <v>8728</v>
      </c>
    </row>
    <row r="3775" spans="10:12">
      <c r="J3775" s="77" t="str">
        <f t="shared" si="70"/>
        <v>28021PhúKhê</v>
      </c>
      <c r="K3775" s="77" t="s">
        <v>8729</v>
      </c>
      <c r="L3775" s="77" t="s">
        <v>8730</v>
      </c>
    </row>
    <row r="3776" spans="10:12">
      <c r="J3776" s="77" t="str">
        <f t="shared" si="70"/>
        <v>28021SơnTình</v>
      </c>
      <c r="K3776" s="77" t="s">
        <v>8731</v>
      </c>
      <c r="L3776" s="77" t="s">
        <v>8732</v>
      </c>
    </row>
    <row r="3777" spans="10:12">
      <c r="J3777" s="77" t="str">
        <f t="shared" si="70"/>
        <v>28021HươngLung</v>
      </c>
      <c r="K3777" s="77" t="s">
        <v>8733</v>
      </c>
      <c r="L3777" s="77" t="s">
        <v>8734</v>
      </c>
    </row>
    <row r="3778" spans="10:12">
      <c r="J3778" s="77" t="str">
        <f t="shared" ref="J3778:J3841" si="71">SUBSTITUTE(LEFT(K3778,5)&amp;MID(L3778,IF(ISERROR(SEARCH("Thị trấn",L3778)),IF(ISERROR(SEARCH("Phường",L3778)),4,8),10),100)," ","")</f>
        <v>28021YênTập</v>
      </c>
      <c r="K3778" s="77" t="s">
        <v>8735</v>
      </c>
      <c r="L3778" s="77" t="s">
        <v>8736</v>
      </c>
    </row>
    <row r="3779" spans="10:12">
      <c r="J3779" s="77" t="str">
        <f t="shared" si="71"/>
        <v>28021TạXá</v>
      </c>
      <c r="K3779" s="77" t="s">
        <v>8737</v>
      </c>
      <c r="L3779" s="77" t="s">
        <v>8738</v>
      </c>
    </row>
    <row r="3780" spans="10:12">
      <c r="J3780" s="77" t="str">
        <f t="shared" si="71"/>
        <v>28021TìnhCương</v>
      </c>
      <c r="K3780" s="77" t="s">
        <v>8739</v>
      </c>
      <c r="L3780" s="77" t="s">
        <v>8740</v>
      </c>
    </row>
    <row r="3781" spans="10:12">
      <c r="J3781" s="77" t="str">
        <f t="shared" si="71"/>
        <v>28021PhúLạc</v>
      </c>
      <c r="K3781" s="77" t="s">
        <v>8741</v>
      </c>
      <c r="L3781" s="77" t="s">
        <v>4822</v>
      </c>
    </row>
    <row r="3782" spans="10:12">
      <c r="J3782" s="77" t="str">
        <f t="shared" si="71"/>
        <v>28021ChươngXá</v>
      </c>
      <c r="K3782" s="77" t="s">
        <v>8742</v>
      </c>
      <c r="L3782" s="77" t="s">
        <v>8743</v>
      </c>
    </row>
    <row r="3783" spans="10:12">
      <c r="J3783" s="77" t="str">
        <f t="shared" si="71"/>
        <v>28021HiềnĐa</v>
      </c>
      <c r="K3783" s="77" t="s">
        <v>8744</v>
      </c>
      <c r="L3783" s="77" t="s">
        <v>8745</v>
      </c>
    </row>
    <row r="3784" spans="10:12">
      <c r="J3784" s="77" t="str">
        <f t="shared" si="71"/>
        <v>28021VănKhúc</v>
      </c>
      <c r="K3784" s="77" t="s">
        <v>8746</v>
      </c>
      <c r="L3784" s="77" t="s">
        <v>8747</v>
      </c>
    </row>
    <row r="3785" spans="10:12">
      <c r="J3785" s="77" t="str">
        <f t="shared" si="71"/>
        <v>28021CátTrù</v>
      </c>
      <c r="K3785" s="77" t="s">
        <v>8748</v>
      </c>
      <c r="L3785" s="77" t="s">
        <v>8749</v>
      </c>
    </row>
    <row r="3786" spans="10:12">
      <c r="J3786" s="77" t="str">
        <f t="shared" si="71"/>
        <v>28021ĐiêuLương</v>
      </c>
      <c r="K3786" s="77" t="s">
        <v>8750</v>
      </c>
      <c r="L3786" s="77" t="s">
        <v>8751</v>
      </c>
    </row>
    <row r="3787" spans="10:12">
      <c r="J3787" s="77" t="str">
        <f t="shared" si="71"/>
        <v>28021YênDưỡng</v>
      </c>
      <c r="K3787" s="77" t="s">
        <v>8752</v>
      </c>
      <c r="L3787" s="77" t="s">
        <v>8753</v>
      </c>
    </row>
    <row r="3788" spans="10:12">
      <c r="J3788" s="77" t="str">
        <f t="shared" si="71"/>
        <v>28021ĐồngLương</v>
      </c>
      <c r="K3788" s="77" t="s">
        <v>8754</v>
      </c>
      <c r="L3788" s="77" t="s">
        <v>8755</v>
      </c>
    </row>
    <row r="3789" spans="10:12">
      <c r="J3789" s="77" t="str">
        <f t="shared" si="71"/>
        <v>28023PhongChâu</v>
      </c>
      <c r="K3789" s="77" t="s">
        <v>8756</v>
      </c>
      <c r="L3789" s="77" t="s">
        <v>8757</v>
      </c>
    </row>
    <row r="3790" spans="10:12">
      <c r="J3790" s="77" t="str">
        <f t="shared" si="71"/>
        <v>28023HùngLô</v>
      </c>
      <c r="K3790" s="77" t="s">
        <v>8758</v>
      </c>
      <c r="L3790" s="77" t="s">
        <v>8759</v>
      </c>
    </row>
    <row r="3791" spans="10:12">
      <c r="J3791" s="77" t="str">
        <f t="shared" si="71"/>
        <v>28023KimĐức</v>
      </c>
      <c r="K3791" s="77" t="s">
        <v>8760</v>
      </c>
      <c r="L3791" s="77" t="s">
        <v>8761</v>
      </c>
    </row>
    <row r="3792" spans="10:12">
      <c r="J3792" s="77" t="str">
        <f t="shared" si="71"/>
        <v>28023PhúMỹ</v>
      </c>
      <c r="K3792" s="77" t="s">
        <v>8762</v>
      </c>
      <c r="L3792" s="77" t="s">
        <v>4131</v>
      </c>
    </row>
    <row r="3793" spans="10:12">
      <c r="J3793" s="77" t="str">
        <f t="shared" si="71"/>
        <v>28023LiênHoa</v>
      </c>
      <c r="K3793" s="77" t="s">
        <v>8763</v>
      </c>
      <c r="L3793" s="77" t="s">
        <v>8764</v>
      </c>
    </row>
    <row r="3794" spans="10:12">
      <c r="J3794" s="77" t="str">
        <f t="shared" si="71"/>
        <v>28023TrạmThản</v>
      </c>
      <c r="K3794" s="77" t="s">
        <v>8765</v>
      </c>
      <c r="L3794" s="77" t="s">
        <v>8766</v>
      </c>
    </row>
    <row r="3795" spans="10:12">
      <c r="J3795" s="77" t="str">
        <f t="shared" si="71"/>
        <v>28023TrịQuận</v>
      </c>
      <c r="K3795" s="77" t="s">
        <v>8767</v>
      </c>
      <c r="L3795" s="77" t="s">
        <v>8768</v>
      </c>
    </row>
    <row r="3796" spans="10:12">
      <c r="J3796" s="77" t="str">
        <f t="shared" si="71"/>
        <v>28023TrungGiáp</v>
      </c>
      <c r="K3796" s="77" t="s">
        <v>8769</v>
      </c>
      <c r="L3796" s="77" t="s">
        <v>8770</v>
      </c>
    </row>
    <row r="3797" spans="10:12">
      <c r="J3797" s="77" t="str">
        <f t="shared" si="71"/>
        <v>28023HạGiáp</v>
      </c>
      <c r="K3797" s="77" t="s">
        <v>8771</v>
      </c>
      <c r="L3797" s="77" t="s">
        <v>8772</v>
      </c>
    </row>
    <row r="3798" spans="10:12">
      <c r="J3798" s="77" t="str">
        <f t="shared" si="71"/>
        <v>28023BảoThanh</v>
      </c>
      <c r="K3798" s="77" t="s">
        <v>8773</v>
      </c>
      <c r="L3798" s="77" t="s">
        <v>8774</v>
      </c>
    </row>
    <row r="3799" spans="10:12">
      <c r="J3799" s="77" t="str">
        <f t="shared" si="71"/>
        <v>28023TiênPhú</v>
      </c>
      <c r="K3799" s="77" t="s">
        <v>8775</v>
      </c>
      <c r="L3799" s="77" t="s">
        <v>8776</v>
      </c>
    </row>
    <row r="3800" spans="10:12">
      <c r="J3800" s="77" t="str">
        <f t="shared" si="71"/>
        <v>28023GiaThanh</v>
      </c>
      <c r="K3800" s="77" t="s">
        <v>8777</v>
      </c>
      <c r="L3800" s="77" t="s">
        <v>8778</v>
      </c>
    </row>
    <row r="3801" spans="10:12">
      <c r="J3801" s="77" t="str">
        <f t="shared" si="71"/>
        <v>28023TiênDu</v>
      </c>
      <c r="K3801" s="77" t="s">
        <v>8779</v>
      </c>
      <c r="L3801" s="77" t="s">
        <v>8780</v>
      </c>
    </row>
    <row r="3802" spans="10:12">
      <c r="J3802" s="77" t="str">
        <f t="shared" si="71"/>
        <v>28023PhúNham</v>
      </c>
      <c r="K3802" s="77" t="s">
        <v>8781</v>
      </c>
      <c r="L3802" s="77" t="s">
        <v>8782</v>
      </c>
    </row>
    <row r="3803" spans="10:12">
      <c r="J3803" s="77" t="str">
        <f t="shared" si="71"/>
        <v>28023PhúLộc</v>
      </c>
      <c r="K3803" s="77" t="s">
        <v>8783</v>
      </c>
      <c r="L3803" s="77" t="s">
        <v>8784</v>
      </c>
    </row>
    <row r="3804" spans="10:12">
      <c r="J3804" s="77" t="str">
        <f t="shared" si="71"/>
        <v>28023BìnhBộ</v>
      </c>
      <c r="K3804" s="77" t="s">
        <v>8785</v>
      </c>
      <c r="L3804" s="77" t="s">
        <v>8786</v>
      </c>
    </row>
    <row r="3805" spans="10:12">
      <c r="J3805" s="77" t="str">
        <f t="shared" si="71"/>
        <v>28023AnĐạo</v>
      </c>
      <c r="K3805" s="77" t="s">
        <v>8787</v>
      </c>
      <c r="L3805" s="77" t="s">
        <v>8788</v>
      </c>
    </row>
    <row r="3806" spans="10:12">
      <c r="J3806" s="77" t="str">
        <f t="shared" si="71"/>
        <v>28023TửĐà</v>
      </c>
      <c r="K3806" s="77" t="s">
        <v>8789</v>
      </c>
      <c r="L3806" s="77" t="s">
        <v>8790</v>
      </c>
    </row>
    <row r="3807" spans="10:12">
      <c r="J3807" s="77" t="str">
        <f t="shared" si="71"/>
        <v>28023PhùNinh</v>
      </c>
      <c r="K3807" s="77" t="s">
        <v>8791</v>
      </c>
      <c r="L3807" s="77" t="s">
        <v>6782</v>
      </c>
    </row>
    <row r="3808" spans="10:12">
      <c r="J3808" s="77" t="str">
        <f t="shared" si="71"/>
        <v>28023VĩnhPhú</v>
      </c>
      <c r="K3808" s="77" t="s">
        <v>8792</v>
      </c>
      <c r="L3808" s="77" t="s">
        <v>8793</v>
      </c>
    </row>
    <row r="3809" spans="10:12">
      <c r="J3809" s="77" t="str">
        <f t="shared" si="71"/>
        <v>28023LệMỹ</v>
      </c>
      <c r="K3809" s="77" t="s">
        <v>8794</v>
      </c>
      <c r="L3809" s="77" t="s">
        <v>8795</v>
      </c>
    </row>
    <row r="3810" spans="10:12">
      <c r="J3810" s="77" t="str">
        <f t="shared" si="71"/>
        <v>28025TamThanh</v>
      </c>
      <c r="K3810" s="77" t="s">
        <v>8796</v>
      </c>
      <c r="L3810" s="77" t="s">
        <v>8797</v>
      </c>
    </row>
    <row r="3811" spans="10:12">
      <c r="J3811" s="77" t="str">
        <f t="shared" si="71"/>
        <v>28025VĩnhTiền</v>
      </c>
      <c r="K3811" s="77" t="s">
        <v>8798</v>
      </c>
      <c r="L3811" s="77" t="s">
        <v>8799</v>
      </c>
    </row>
    <row r="3812" spans="10:12">
      <c r="J3812" s="77" t="str">
        <f t="shared" si="71"/>
        <v>28025VănLuông</v>
      </c>
      <c r="K3812" s="77" t="s">
        <v>8800</v>
      </c>
      <c r="L3812" s="77" t="s">
        <v>8801</v>
      </c>
    </row>
    <row r="3813" spans="10:12">
      <c r="J3813" s="77" t="str">
        <f t="shared" si="71"/>
        <v>28025LongCốc</v>
      </c>
      <c r="K3813" s="77" t="s">
        <v>8802</v>
      </c>
      <c r="L3813" s="77" t="s">
        <v>8803</v>
      </c>
    </row>
    <row r="3814" spans="10:12">
      <c r="J3814" s="77" t="str">
        <f t="shared" si="71"/>
        <v>28025MinhĐài</v>
      </c>
      <c r="K3814" s="77" t="s">
        <v>8804</v>
      </c>
      <c r="L3814" s="77" t="s">
        <v>8805</v>
      </c>
    </row>
    <row r="3815" spans="10:12">
      <c r="J3815" s="77" t="str">
        <f t="shared" si="71"/>
        <v>28025XuânĐài</v>
      </c>
      <c r="K3815" s="77" t="s">
        <v>8806</v>
      </c>
      <c r="L3815" s="77" t="s">
        <v>8807</v>
      </c>
    </row>
    <row r="3816" spans="10:12">
      <c r="J3816" s="77" t="str">
        <f t="shared" si="71"/>
        <v>28025KimThượng</v>
      </c>
      <c r="K3816" s="77" t="s">
        <v>8808</v>
      </c>
      <c r="L3816" s="77" t="s">
        <v>8809</v>
      </c>
    </row>
    <row r="3817" spans="10:12">
      <c r="J3817" s="77" t="str">
        <f t="shared" si="71"/>
        <v>28025XuânSơn</v>
      </c>
      <c r="K3817" s="77" t="s">
        <v>8810</v>
      </c>
      <c r="L3817" s="77" t="s">
        <v>1528</v>
      </c>
    </row>
    <row r="3818" spans="10:12">
      <c r="J3818" s="77" t="str">
        <f t="shared" si="71"/>
        <v>28025MỹThuận</v>
      </c>
      <c r="K3818" s="77" t="s">
        <v>8811</v>
      </c>
      <c r="L3818" s="77" t="s">
        <v>8812</v>
      </c>
    </row>
    <row r="3819" spans="10:12">
      <c r="J3819" s="77" t="str">
        <f t="shared" si="71"/>
        <v>28025ThuNgạc</v>
      </c>
      <c r="K3819" s="77" t="s">
        <v>8813</v>
      </c>
      <c r="L3819" s="77" t="s">
        <v>8814</v>
      </c>
    </row>
    <row r="3820" spans="10:12">
      <c r="J3820" s="77" t="str">
        <f t="shared" si="71"/>
        <v>28025TânPhú</v>
      </c>
      <c r="K3820" s="77" t="s">
        <v>8815</v>
      </c>
      <c r="L3820" s="77" t="s">
        <v>2084</v>
      </c>
    </row>
    <row r="3821" spans="10:12">
      <c r="J3821" s="77" t="str">
        <f t="shared" si="71"/>
        <v>28025ThạchKiệt</v>
      </c>
      <c r="K3821" s="77" t="s">
        <v>8816</v>
      </c>
      <c r="L3821" s="77" t="s">
        <v>8817</v>
      </c>
    </row>
    <row r="3822" spans="10:12">
      <c r="J3822" s="77" t="str">
        <f t="shared" si="71"/>
        <v>28025KiệtSơn</v>
      </c>
      <c r="K3822" s="77" t="s">
        <v>8818</v>
      </c>
      <c r="L3822" s="77" t="s">
        <v>8819</v>
      </c>
    </row>
    <row r="3823" spans="10:12">
      <c r="J3823" s="77" t="str">
        <f t="shared" si="71"/>
        <v>28025TânSơn</v>
      </c>
      <c r="K3823" s="77" t="s">
        <v>8820</v>
      </c>
      <c r="L3823" s="77" t="s">
        <v>4556</v>
      </c>
    </row>
    <row r="3824" spans="10:12">
      <c r="J3824" s="77" t="str">
        <f t="shared" si="71"/>
        <v>28025LaiĐồng</v>
      </c>
      <c r="K3824" s="77" t="s">
        <v>8821</v>
      </c>
      <c r="L3824" s="77" t="s">
        <v>8822</v>
      </c>
    </row>
    <row r="3825" spans="10:12">
      <c r="J3825" s="77" t="str">
        <f t="shared" si="71"/>
        <v>28025ĐồngSơn</v>
      </c>
      <c r="K3825" s="77" t="s">
        <v>8823</v>
      </c>
      <c r="L3825" s="77" t="s">
        <v>6543</v>
      </c>
    </row>
    <row r="3826" spans="10:12">
      <c r="J3826" s="77" t="str">
        <f t="shared" si="71"/>
        <v>28025ThuCúc</v>
      </c>
      <c r="K3826" s="77" t="s">
        <v>8824</v>
      </c>
      <c r="L3826" s="77" t="s">
        <v>8825</v>
      </c>
    </row>
    <row r="3827" spans="10:12">
      <c r="J3827" s="77" t="str">
        <f t="shared" si="71"/>
        <v>29001TíchSơn</v>
      </c>
      <c r="K3827" s="77" t="s">
        <v>8826</v>
      </c>
      <c r="L3827" s="77" t="s">
        <v>8827</v>
      </c>
    </row>
    <row r="3828" spans="10:12">
      <c r="J3828" s="77" t="str">
        <f t="shared" si="71"/>
        <v>29001ĐốngĐa</v>
      </c>
      <c r="K3828" s="77" t="s">
        <v>8828</v>
      </c>
      <c r="L3828" s="77" t="s">
        <v>8829</v>
      </c>
    </row>
    <row r="3829" spans="10:12">
      <c r="J3829" s="77" t="str">
        <f t="shared" si="71"/>
        <v>29001LiênBảo</v>
      </c>
      <c r="K3829" s="77" t="s">
        <v>8830</v>
      </c>
      <c r="L3829" s="77" t="s">
        <v>8831</v>
      </c>
    </row>
    <row r="3830" spans="10:12">
      <c r="J3830" s="77" t="str">
        <f t="shared" si="71"/>
        <v>29001HộiHợp</v>
      </c>
      <c r="K3830" s="77" t="s">
        <v>8832</v>
      </c>
      <c r="L3830" s="77" t="s">
        <v>8833</v>
      </c>
    </row>
    <row r="3831" spans="10:12">
      <c r="J3831" s="77" t="str">
        <f t="shared" si="71"/>
        <v>29001NgôQuyền</v>
      </c>
      <c r="K3831" s="77" t="s">
        <v>8834</v>
      </c>
      <c r="L3831" s="77" t="s">
        <v>1509</v>
      </c>
    </row>
    <row r="3832" spans="10:12">
      <c r="J3832" s="77" t="str">
        <f t="shared" si="71"/>
        <v>29001ĐồngTâm</v>
      </c>
      <c r="K3832" s="77" t="s">
        <v>8835</v>
      </c>
      <c r="L3832" s="77" t="s">
        <v>1779</v>
      </c>
    </row>
    <row r="3833" spans="10:12">
      <c r="J3833" s="77" t="str">
        <f t="shared" si="71"/>
        <v>29001TamĐảo</v>
      </c>
      <c r="K3833" s="77" t="s">
        <v>8836</v>
      </c>
      <c r="L3833" s="77" t="s">
        <v>8837</v>
      </c>
    </row>
    <row r="3834" spans="10:12">
      <c r="J3834" s="77" t="str">
        <f t="shared" si="71"/>
        <v>29001ĐịnhTrung</v>
      </c>
      <c r="K3834" s="77" t="s">
        <v>8838</v>
      </c>
      <c r="L3834" s="77" t="s">
        <v>8839</v>
      </c>
    </row>
    <row r="3835" spans="10:12">
      <c r="J3835" s="77" t="str">
        <f t="shared" si="71"/>
        <v>29001KhaiQuang</v>
      </c>
      <c r="K3835" s="77" t="s">
        <v>8840</v>
      </c>
      <c r="L3835" s="77" t="s">
        <v>8841</v>
      </c>
    </row>
    <row r="3836" spans="10:12">
      <c r="J3836" s="77" t="str">
        <f t="shared" si="71"/>
        <v>29001ThanhTrù</v>
      </c>
      <c r="K3836" s="77" t="s">
        <v>8842</v>
      </c>
      <c r="L3836" s="77" t="s">
        <v>8843</v>
      </c>
    </row>
    <row r="3837" spans="10:12">
      <c r="J3837" s="77" t="str">
        <f t="shared" si="71"/>
        <v>29003LậpThạch</v>
      </c>
      <c r="K3837" s="77" t="s">
        <v>8844</v>
      </c>
      <c r="L3837" s="77" t="s">
        <v>8845</v>
      </c>
    </row>
    <row r="3838" spans="10:12">
      <c r="J3838" s="77" t="str">
        <f t="shared" si="71"/>
        <v>29003ĐạoTrù</v>
      </c>
      <c r="K3838" s="77" t="s">
        <v>8846</v>
      </c>
      <c r="L3838" s="77" t="s">
        <v>8847</v>
      </c>
    </row>
    <row r="3839" spans="10:12">
      <c r="J3839" s="77" t="str">
        <f t="shared" si="71"/>
        <v>29003YênDương</v>
      </c>
      <c r="K3839" s="77" t="s">
        <v>8848</v>
      </c>
      <c r="L3839" s="77" t="s">
        <v>8849</v>
      </c>
    </row>
    <row r="3840" spans="10:12">
      <c r="J3840" s="77" t="str">
        <f t="shared" si="71"/>
        <v>29003QuangSơn</v>
      </c>
      <c r="K3840" s="77" t="s">
        <v>8850</v>
      </c>
      <c r="L3840" s="77" t="s">
        <v>4781</v>
      </c>
    </row>
    <row r="3841" spans="10:12">
      <c r="J3841" s="77" t="str">
        <f t="shared" si="71"/>
        <v>29003NgọcMỹ</v>
      </c>
      <c r="K3841" s="77" t="s">
        <v>8851</v>
      </c>
      <c r="L3841" s="77" t="s">
        <v>2052</v>
      </c>
    </row>
    <row r="3842" spans="10:12">
      <c r="J3842" s="77" t="str">
        <f t="shared" ref="J3842:J3905" si="72">SUBSTITUTE(LEFT(K3842,5)&amp;MID(L3842,IF(ISERROR(SEARCH("Thị trấn",L3842)),IF(ISERROR(SEARCH("Phường",L3842)),4,8),10),100)," ","")</f>
        <v>29003HợpLý</v>
      </c>
      <c r="K3842" s="77" t="s">
        <v>8852</v>
      </c>
      <c r="L3842" s="77" t="s">
        <v>8853</v>
      </c>
    </row>
    <row r="3843" spans="10:12">
      <c r="J3843" s="77" t="str">
        <f t="shared" si="72"/>
        <v>29003LãngCông</v>
      </c>
      <c r="K3843" s="77" t="s">
        <v>8854</v>
      </c>
      <c r="L3843" s="77" t="s">
        <v>8855</v>
      </c>
    </row>
    <row r="3844" spans="10:12">
      <c r="J3844" s="77" t="str">
        <f t="shared" si="72"/>
        <v>29003QuangYên</v>
      </c>
      <c r="K3844" s="77" t="s">
        <v>8856</v>
      </c>
      <c r="L3844" s="77" t="s">
        <v>8857</v>
      </c>
    </row>
    <row r="3845" spans="10:12">
      <c r="J3845" s="77" t="str">
        <f t="shared" si="72"/>
        <v>29003BạchLưu</v>
      </c>
      <c r="K3845" s="77" t="s">
        <v>8858</v>
      </c>
      <c r="L3845" s="77" t="s">
        <v>8859</v>
      </c>
    </row>
    <row r="3846" spans="10:12">
      <c r="J3846" s="77" t="str">
        <f t="shared" si="72"/>
        <v>29003HảiLựu</v>
      </c>
      <c r="K3846" s="77" t="s">
        <v>8860</v>
      </c>
      <c r="L3846" s="77" t="s">
        <v>8861</v>
      </c>
    </row>
    <row r="3847" spans="10:12">
      <c r="J3847" s="77" t="str">
        <f t="shared" si="72"/>
        <v>29003BồLý</v>
      </c>
      <c r="K3847" s="77" t="s">
        <v>8862</v>
      </c>
      <c r="L3847" s="77" t="s">
        <v>8863</v>
      </c>
    </row>
    <row r="3848" spans="10:12">
      <c r="J3848" s="77" t="str">
        <f t="shared" si="72"/>
        <v>29003BắcBình</v>
      </c>
      <c r="K3848" s="77" t="s">
        <v>8864</v>
      </c>
      <c r="L3848" s="77" t="s">
        <v>8865</v>
      </c>
    </row>
    <row r="3849" spans="10:12">
      <c r="J3849" s="77" t="str">
        <f t="shared" si="72"/>
        <v>29003TháiHòa</v>
      </c>
      <c r="K3849" s="77" t="s">
        <v>8866</v>
      </c>
      <c r="L3849" s="77" t="s">
        <v>1622</v>
      </c>
    </row>
    <row r="3850" spans="10:12">
      <c r="J3850" s="77" t="str">
        <f t="shared" si="72"/>
        <v>29003LiễnSơn</v>
      </c>
      <c r="K3850" s="77" t="s">
        <v>8867</v>
      </c>
      <c r="L3850" s="77" t="s">
        <v>8868</v>
      </c>
    </row>
    <row r="3851" spans="10:12">
      <c r="J3851" s="77" t="str">
        <f t="shared" si="72"/>
        <v>29003XuânHòa</v>
      </c>
      <c r="K3851" s="77" t="s">
        <v>8869</v>
      </c>
      <c r="L3851" s="77" t="s">
        <v>3659</v>
      </c>
    </row>
    <row r="3852" spans="10:12">
      <c r="J3852" s="77" t="str">
        <f t="shared" si="72"/>
        <v>29003VânTrục</v>
      </c>
      <c r="K3852" s="77" t="s">
        <v>8870</v>
      </c>
      <c r="L3852" s="77" t="s">
        <v>8871</v>
      </c>
    </row>
    <row r="3853" spans="10:12">
      <c r="J3853" s="77" t="str">
        <f t="shared" si="72"/>
        <v>29003ĐồngQuế</v>
      </c>
      <c r="K3853" s="77" t="s">
        <v>8872</v>
      </c>
      <c r="L3853" s="77" t="s">
        <v>8873</v>
      </c>
    </row>
    <row r="3854" spans="10:12">
      <c r="J3854" s="77" t="str">
        <f t="shared" si="72"/>
        <v>29003NhânĐạo</v>
      </c>
      <c r="K3854" s="77" t="s">
        <v>8874</v>
      </c>
      <c r="L3854" s="77" t="s">
        <v>8875</v>
      </c>
    </row>
    <row r="3855" spans="10:12">
      <c r="J3855" s="77" t="str">
        <f t="shared" si="72"/>
        <v>29003ĐônNhân</v>
      </c>
      <c r="K3855" s="77" t="s">
        <v>8876</v>
      </c>
      <c r="L3855" s="77" t="s">
        <v>8877</v>
      </c>
    </row>
    <row r="3856" spans="10:12">
      <c r="J3856" s="77" t="str">
        <f t="shared" si="72"/>
        <v>29003PhươngKhoan</v>
      </c>
      <c r="K3856" s="77" t="s">
        <v>8878</v>
      </c>
      <c r="L3856" s="77" t="s">
        <v>8879</v>
      </c>
    </row>
    <row r="3857" spans="10:12">
      <c r="J3857" s="77" t="str">
        <f t="shared" si="72"/>
        <v>29003LiênHòa</v>
      </c>
      <c r="K3857" s="77" t="s">
        <v>8880</v>
      </c>
      <c r="L3857" s="77" t="s">
        <v>6116</v>
      </c>
    </row>
    <row r="3858" spans="10:12">
      <c r="J3858" s="77" t="str">
        <f t="shared" si="72"/>
        <v>29003TửDu</v>
      </c>
      <c r="K3858" s="77" t="s">
        <v>8881</v>
      </c>
      <c r="L3858" s="77" t="s">
        <v>8882</v>
      </c>
    </row>
    <row r="3859" spans="10:12">
      <c r="J3859" s="77" t="str">
        <f t="shared" si="72"/>
        <v>29003TânLập</v>
      </c>
      <c r="K3859" s="77" t="s">
        <v>8883</v>
      </c>
      <c r="L3859" s="77" t="s">
        <v>1834</v>
      </c>
    </row>
    <row r="3860" spans="10:12">
      <c r="J3860" s="77" t="str">
        <f t="shared" si="72"/>
        <v>29003NhạoSơn</v>
      </c>
      <c r="K3860" s="77" t="s">
        <v>8884</v>
      </c>
      <c r="L3860" s="77" t="s">
        <v>8885</v>
      </c>
    </row>
    <row r="3861" spans="10:12">
      <c r="J3861" s="77" t="str">
        <f t="shared" si="72"/>
        <v>29003TamSơn</v>
      </c>
      <c r="K3861" s="77" t="s">
        <v>8886</v>
      </c>
      <c r="L3861" s="77" t="s">
        <v>8132</v>
      </c>
    </row>
    <row r="3862" spans="10:12">
      <c r="J3862" s="77" t="str">
        <f t="shared" si="72"/>
        <v>29003NhưThụy</v>
      </c>
      <c r="K3862" s="77" t="s">
        <v>8887</v>
      </c>
      <c r="L3862" s="77" t="s">
        <v>8888</v>
      </c>
    </row>
    <row r="3863" spans="10:12">
      <c r="J3863" s="77" t="str">
        <f t="shared" si="72"/>
        <v>29003YênThạch</v>
      </c>
      <c r="K3863" s="77" t="s">
        <v>8889</v>
      </c>
      <c r="L3863" s="77" t="s">
        <v>8890</v>
      </c>
    </row>
    <row r="3864" spans="10:12">
      <c r="J3864" s="77" t="str">
        <f t="shared" si="72"/>
        <v>29003BànGiản</v>
      </c>
      <c r="K3864" s="77" t="s">
        <v>8891</v>
      </c>
      <c r="L3864" s="77" t="s">
        <v>8892</v>
      </c>
    </row>
    <row r="3865" spans="10:12">
      <c r="J3865" s="77" t="str">
        <f t="shared" si="72"/>
        <v>29003XuânLôi</v>
      </c>
      <c r="K3865" s="77" t="s">
        <v>8893</v>
      </c>
      <c r="L3865" s="77" t="s">
        <v>8894</v>
      </c>
    </row>
    <row r="3866" spans="10:12">
      <c r="J3866" s="77" t="str">
        <f t="shared" si="72"/>
        <v>29003ĐồngÍch</v>
      </c>
      <c r="K3866" s="77" t="s">
        <v>8895</v>
      </c>
      <c r="L3866" s="77" t="s">
        <v>8896</v>
      </c>
    </row>
    <row r="3867" spans="10:12">
      <c r="J3867" s="77" t="str">
        <f t="shared" si="72"/>
        <v>29003TiênLữ</v>
      </c>
      <c r="K3867" s="77" t="s">
        <v>8897</v>
      </c>
      <c r="L3867" s="77" t="s">
        <v>8898</v>
      </c>
    </row>
    <row r="3868" spans="10:12">
      <c r="J3868" s="77" t="str">
        <f t="shared" si="72"/>
        <v>29003VănQuán</v>
      </c>
      <c r="K3868" s="77" t="s">
        <v>8899</v>
      </c>
      <c r="L3868" s="77" t="s">
        <v>8900</v>
      </c>
    </row>
    <row r="3869" spans="10:12">
      <c r="J3869" s="77" t="str">
        <f t="shared" si="72"/>
        <v>29003ĐồngThịnh</v>
      </c>
      <c r="K3869" s="77" t="s">
        <v>8901</v>
      </c>
      <c r="L3869" s="77" t="s">
        <v>4691</v>
      </c>
    </row>
    <row r="3870" spans="10:12">
      <c r="J3870" s="77" t="str">
        <f t="shared" si="72"/>
        <v>29003TứYên</v>
      </c>
      <c r="K3870" s="77" t="s">
        <v>8902</v>
      </c>
      <c r="L3870" s="77" t="s">
        <v>8903</v>
      </c>
    </row>
    <row r="3871" spans="10:12">
      <c r="J3871" s="77" t="str">
        <f t="shared" si="72"/>
        <v>29003ĐứcBác</v>
      </c>
      <c r="K3871" s="77" t="s">
        <v>8904</v>
      </c>
      <c r="L3871" s="77" t="s">
        <v>8905</v>
      </c>
    </row>
    <row r="3872" spans="10:12">
      <c r="J3872" s="77" t="str">
        <f t="shared" si="72"/>
        <v>29003ĐìnhChu</v>
      </c>
      <c r="K3872" s="77" t="s">
        <v>8906</v>
      </c>
      <c r="L3872" s="77" t="s">
        <v>8907</v>
      </c>
    </row>
    <row r="3873" spans="10:12">
      <c r="J3873" s="77" t="str">
        <f t="shared" si="72"/>
        <v>29003CaoPhong</v>
      </c>
      <c r="K3873" s="77" t="s">
        <v>8908</v>
      </c>
      <c r="L3873" s="77" t="s">
        <v>8909</v>
      </c>
    </row>
    <row r="3874" spans="10:12">
      <c r="J3874" s="77" t="str">
        <f t="shared" si="72"/>
        <v>29003TriệuĐề</v>
      </c>
      <c r="K3874" s="77" t="s">
        <v>8910</v>
      </c>
      <c r="L3874" s="77" t="s">
        <v>8911</v>
      </c>
    </row>
    <row r="3875" spans="10:12">
      <c r="J3875" s="77" t="str">
        <f t="shared" si="72"/>
        <v>29003SơnĐông</v>
      </c>
      <c r="K3875" s="77" t="s">
        <v>8912</v>
      </c>
      <c r="L3875" s="77" t="s">
        <v>1547</v>
      </c>
    </row>
    <row r="3876" spans="10:12">
      <c r="J3876" s="77" t="str">
        <f t="shared" si="72"/>
        <v>29005HoàngHoa</v>
      </c>
      <c r="K3876" s="77" t="s">
        <v>8913</v>
      </c>
      <c r="L3876" s="77" t="s">
        <v>8914</v>
      </c>
    </row>
    <row r="3877" spans="10:12">
      <c r="J3877" s="77" t="str">
        <f t="shared" si="72"/>
        <v>29005ĐồngTĩnh</v>
      </c>
      <c r="K3877" s="77" t="s">
        <v>8915</v>
      </c>
      <c r="L3877" s="77" t="s">
        <v>8916</v>
      </c>
    </row>
    <row r="3878" spans="10:12">
      <c r="J3878" s="77" t="str">
        <f t="shared" si="72"/>
        <v>29005HợpHòa</v>
      </c>
      <c r="K3878" s="77" t="s">
        <v>8917</v>
      </c>
      <c r="L3878" s="77" t="s">
        <v>8918</v>
      </c>
    </row>
    <row r="3879" spans="10:12">
      <c r="J3879" s="77" t="str">
        <f t="shared" si="72"/>
        <v>29005KimLong</v>
      </c>
      <c r="K3879" s="77" t="s">
        <v>8919</v>
      </c>
      <c r="L3879" s="77" t="s">
        <v>8920</v>
      </c>
    </row>
    <row r="3880" spans="10:12">
      <c r="J3880" s="77" t="str">
        <f t="shared" si="72"/>
        <v>29005HướngĐạo</v>
      </c>
      <c r="K3880" s="77" t="s">
        <v>8921</v>
      </c>
      <c r="L3880" s="77" t="s">
        <v>8922</v>
      </c>
    </row>
    <row r="3881" spans="10:12">
      <c r="J3881" s="77" t="str">
        <f t="shared" si="72"/>
        <v>29005ĐạoTú</v>
      </c>
      <c r="K3881" s="77" t="s">
        <v>8923</v>
      </c>
      <c r="L3881" s="77" t="s">
        <v>8924</v>
      </c>
    </row>
    <row r="3882" spans="10:12">
      <c r="J3882" s="77" t="str">
        <f t="shared" si="72"/>
        <v>29005AnHòa</v>
      </c>
      <c r="K3882" s="77" t="s">
        <v>8925</v>
      </c>
      <c r="L3882" s="77" t="s">
        <v>6963</v>
      </c>
    </row>
    <row r="3883" spans="10:12">
      <c r="J3883" s="77" t="str">
        <f t="shared" si="72"/>
        <v>29005ThanhVân</v>
      </c>
      <c r="K3883" s="77" t="s">
        <v>8926</v>
      </c>
      <c r="L3883" s="77" t="s">
        <v>3376</v>
      </c>
    </row>
    <row r="3884" spans="10:12">
      <c r="J3884" s="77" t="str">
        <f t="shared" si="72"/>
        <v>29005DuyPhiên</v>
      </c>
      <c r="K3884" s="77" t="s">
        <v>8927</v>
      </c>
      <c r="L3884" s="77" t="s">
        <v>8928</v>
      </c>
    </row>
    <row r="3885" spans="10:12">
      <c r="J3885" s="77" t="str">
        <f t="shared" si="72"/>
        <v>29005HoàngĐan</v>
      </c>
      <c r="K3885" s="77" t="s">
        <v>8929</v>
      </c>
      <c r="L3885" s="77" t="s">
        <v>8930</v>
      </c>
    </row>
    <row r="3886" spans="10:12">
      <c r="J3886" s="77" t="str">
        <f t="shared" si="72"/>
        <v>29005HoàngLâu</v>
      </c>
      <c r="K3886" s="77" t="s">
        <v>8931</v>
      </c>
      <c r="L3886" s="77" t="s">
        <v>8932</v>
      </c>
    </row>
    <row r="3887" spans="10:12">
      <c r="J3887" s="77" t="str">
        <f t="shared" si="72"/>
        <v>29005VânHội</v>
      </c>
      <c r="K3887" s="77" t="s">
        <v>8933</v>
      </c>
      <c r="L3887" s="77" t="s">
        <v>5132</v>
      </c>
    </row>
    <row r="3888" spans="10:12">
      <c r="J3888" s="77" t="str">
        <f t="shared" si="72"/>
        <v>29005HợpThịnh</v>
      </c>
      <c r="K3888" s="77" t="s">
        <v>8934</v>
      </c>
      <c r="L3888" s="77" t="s">
        <v>7876</v>
      </c>
    </row>
    <row r="3889" spans="10:12">
      <c r="J3889" s="77" t="str">
        <f t="shared" si="72"/>
        <v>29007VĩnhTường</v>
      </c>
      <c r="K3889" s="77" t="s">
        <v>8935</v>
      </c>
      <c r="L3889" s="77" t="s">
        <v>8936</v>
      </c>
    </row>
    <row r="3890" spans="10:12">
      <c r="J3890" s="77" t="str">
        <f t="shared" si="72"/>
        <v>29007KimXá</v>
      </c>
      <c r="K3890" s="77" t="s">
        <v>8937</v>
      </c>
      <c r="L3890" s="77" t="s">
        <v>8938</v>
      </c>
    </row>
    <row r="3891" spans="10:12">
      <c r="J3891" s="77" t="str">
        <f t="shared" si="72"/>
        <v>29007YênBình</v>
      </c>
      <c r="K3891" s="77" t="s">
        <v>8939</v>
      </c>
      <c r="L3891" s="77" t="s">
        <v>1926</v>
      </c>
    </row>
    <row r="3892" spans="10:12">
      <c r="J3892" s="77" t="str">
        <f t="shared" si="72"/>
        <v>29007ChấnHưng</v>
      </c>
      <c r="K3892" s="77" t="s">
        <v>8940</v>
      </c>
      <c r="L3892" s="77" t="s">
        <v>8941</v>
      </c>
    </row>
    <row r="3893" spans="10:12">
      <c r="J3893" s="77" t="str">
        <f t="shared" si="72"/>
        <v>29007NghĩaHưng</v>
      </c>
      <c r="K3893" s="77" t="s">
        <v>8942</v>
      </c>
      <c r="L3893" s="77" t="s">
        <v>7901</v>
      </c>
    </row>
    <row r="3894" spans="10:12">
      <c r="J3894" s="77" t="str">
        <f t="shared" si="72"/>
        <v>29007YênLập</v>
      </c>
      <c r="K3894" s="77" t="s">
        <v>8943</v>
      </c>
      <c r="L3894" s="77" t="s">
        <v>2967</v>
      </c>
    </row>
    <row r="3895" spans="10:12">
      <c r="J3895" s="77" t="str">
        <f t="shared" si="72"/>
        <v>29007ViệtXuân</v>
      </c>
      <c r="K3895" s="77" t="s">
        <v>8944</v>
      </c>
      <c r="L3895" s="77" t="s">
        <v>8945</v>
      </c>
    </row>
    <row r="3896" spans="10:12">
      <c r="J3896" s="77" t="str">
        <f t="shared" si="72"/>
        <v>29007BồSao</v>
      </c>
      <c r="K3896" s="77" t="s">
        <v>8946</v>
      </c>
      <c r="L3896" s="77" t="s">
        <v>8947</v>
      </c>
    </row>
    <row r="3897" spans="10:12">
      <c r="J3897" s="77" t="str">
        <f t="shared" si="72"/>
        <v>29007ĐạiĐồng</v>
      </c>
      <c r="K3897" s="77" t="s">
        <v>8948</v>
      </c>
      <c r="L3897" s="77" t="s">
        <v>1850</v>
      </c>
    </row>
    <row r="3898" spans="10:12">
      <c r="J3898" s="77" t="str">
        <f t="shared" si="72"/>
        <v>29007TânTiến</v>
      </c>
      <c r="K3898" s="77" t="s">
        <v>8949</v>
      </c>
      <c r="L3898" s="77" t="s">
        <v>2154</v>
      </c>
    </row>
    <row r="3899" spans="10:12">
      <c r="J3899" s="77" t="str">
        <f t="shared" si="72"/>
        <v>29007LũngHòa</v>
      </c>
      <c r="K3899" s="77" t="s">
        <v>8950</v>
      </c>
      <c r="L3899" s="77" t="s">
        <v>8951</v>
      </c>
    </row>
    <row r="3900" spans="10:12">
      <c r="J3900" s="77" t="str">
        <f t="shared" si="72"/>
        <v>29007CaoĐại</v>
      </c>
      <c r="K3900" s="77" t="s">
        <v>8952</v>
      </c>
      <c r="L3900" s="77" t="s">
        <v>8953</v>
      </c>
    </row>
    <row r="3901" spans="10:12">
      <c r="J3901" s="77" t="str">
        <f t="shared" si="72"/>
        <v>29007ThổTang</v>
      </c>
      <c r="K3901" s="77" t="s">
        <v>8954</v>
      </c>
      <c r="L3901" s="77" t="s">
        <v>8955</v>
      </c>
    </row>
    <row r="3902" spans="10:12">
      <c r="J3902" s="77" t="str">
        <f t="shared" si="72"/>
        <v>29007VĩnhSơn</v>
      </c>
      <c r="K3902" s="77" t="s">
        <v>8956</v>
      </c>
      <c r="L3902" s="77" t="s">
        <v>8957</v>
      </c>
    </row>
    <row r="3903" spans="10:12">
      <c r="J3903" s="77" t="str">
        <f t="shared" si="72"/>
        <v>29007BìnhDương</v>
      </c>
      <c r="K3903" s="77" t="s">
        <v>8958</v>
      </c>
      <c r="L3903" s="77" t="s">
        <v>3841</v>
      </c>
    </row>
    <row r="3904" spans="10:12">
      <c r="J3904" s="77" t="str">
        <f t="shared" si="72"/>
        <v>29007TânCương</v>
      </c>
      <c r="K3904" s="77" t="s">
        <v>8959</v>
      </c>
      <c r="L3904" s="77" t="s">
        <v>4646</v>
      </c>
    </row>
    <row r="3905" spans="10:12">
      <c r="J3905" s="77" t="str">
        <f t="shared" si="72"/>
        <v>29007PhúThịnh</v>
      </c>
      <c r="K3905" s="77" t="s">
        <v>8960</v>
      </c>
      <c r="L3905" s="77" t="s">
        <v>3162</v>
      </c>
    </row>
    <row r="3906" spans="10:12">
      <c r="J3906" s="77" t="str">
        <f t="shared" ref="J3906:J3969" si="73">SUBSTITUTE(LEFT(K3906,5)&amp;MID(L3906,IF(ISERROR(SEARCH("Thị trấn",L3906)),IF(ISERROR(SEARCH("Phường",L3906)),4,8),10),100)," ","")</f>
        <v>29007ThượngTrưng</v>
      </c>
      <c r="K3906" s="77" t="s">
        <v>8961</v>
      </c>
      <c r="L3906" s="77" t="s">
        <v>8962</v>
      </c>
    </row>
    <row r="3907" spans="10:12">
      <c r="J3907" s="77" t="str">
        <f t="shared" si="73"/>
        <v>29007VũDi</v>
      </c>
      <c r="K3907" s="77" t="s">
        <v>8963</v>
      </c>
      <c r="L3907" s="77" t="s">
        <v>8964</v>
      </c>
    </row>
    <row r="3908" spans="10:12">
      <c r="J3908" s="77" t="str">
        <f t="shared" si="73"/>
        <v>29007LýNhân</v>
      </c>
      <c r="K3908" s="77" t="s">
        <v>8965</v>
      </c>
      <c r="L3908" s="77" t="s">
        <v>8966</v>
      </c>
    </row>
    <row r="3909" spans="10:12">
      <c r="J3909" s="77" t="str">
        <f t="shared" si="73"/>
        <v>29007TuânChính</v>
      </c>
      <c r="K3909" s="77" t="s">
        <v>8967</v>
      </c>
      <c r="L3909" s="77" t="s">
        <v>8968</v>
      </c>
    </row>
    <row r="3910" spans="10:12">
      <c r="J3910" s="77" t="str">
        <f t="shared" si="73"/>
        <v>29007VânXuân</v>
      </c>
      <c r="K3910" s="77" t="s">
        <v>8969</v>
      </c>
      <c r="L3910" s="77" t="s">
        <v>8970</v>
      </c>
    </row>
    <row r="3911" spans="10:12">
      <c r="J3911" s="77" t="str">
        <f t="shared" si="73"/>
        <v>29007TamPhúc</v>
      </c>
      <c r="K3911" s="77" t="s">
        <v>8971</v>
      </c>
      <c r="L3911" s="77" t="s">
        <v>8972</v>
      </c>
    </row>
    <row r="3912" spans="10:12">
      <c r="J3912" s="77" t="str">
        <f t="shared" si="73"/>
        <v>29007TứTrưng</v>
      </c>
      <c r="K3912" s="77" t="s">
        <v>8973</v>
      </c>
      <c r="L3912" s="77" t="s">
        <v>8974</v>
      </c>
    </row>
    <row r="3913" spans="10:12">
      <c r="J3913" s="77" t="str">
        <f t="shared" si="73"/>
        <v>29007NgũKiên</v>
      </c>
      <c r="K3913" s="77" t="s">
        <v>8975</v>
      </c>
      <c r="L3913" s="77" t="s">
        <v>8976</v>
      </c>
    </row>
    <row r="3914" spans="10:12">
      <c r="J3914" s="77" t="str">
        <f t="shared" si="73"/>
        <v>29007AnTường</v>
      </c>
      <c r="K3914" s="77" t="s">
        <v>8977</v>
      </c>
      <c r="L3914" s="77" t="s">
        <v>2845</v>
      </c>
    </row>
    <row r="3915" spans="10:12">
      <c r="J3915" s="77" t="str">
        <f t="shared" si="73"/>
        <v>29007VĩnhThịnh</v>
      </c>
      <c r="K3915" s="77" t="s">
        <v>8978</v>
      </c>
      <c r="L3915" s="77" t="s">
        <v>8979</v>
      </c>
    </row>
    <row r="3916" spans="10:12">
      <c r="J3916" s="77" t="str">
        <f t="shared" si="73"/>
        <v>29007PhúĐa</v>
      </c>
      <c r="K3916" s="77" t="s">
        <v>8980</v>
      </c>
      <c r="L3916" s="77" t="s">
        <v>8981</v>
      </c>
    </row>
    <row r="3917" spans="10:12">
      <c r="J3917" s="77" t="str">
        <f t="shared" si="73"/>
        <v>29007VĩnhNinh</v>
      </c>
      <c r="K3917" s="77" t="s">
        <v>8982</v>
      </c>
      <c r="L3917" s="77" t="s">
        <v>8983</v>
      </c>
    </row>
    <row r="3918" spans="10:12">
      <c r="J3918" s="77" t="str">
        <f t="shared" si="73"/>
        <v>29009YênLạc</v>
      </c>
      <c r="K3918" s="77" t="s">
        <v>8984</v>
      </c>
      <c r="L3918" s="77" t="s">
        <v>8985</v>
      </c>
    </row>
    <row r="3919" spans="10:12">
      <c r="J3919" s="77" t="str">
        <f t="shared" si="73"/>
        <v>29009ĐồngCương</v>
      </c>
      <c r="K3919" s="77" t="s">
        <v>8986</v>
      </c>
      <c r="L3919" s="77" t="s">
        <v>8987</v>
      </c>
    </row>
    <row r="3920" spans="10:12">
      <c r="J3920" s="77" t="str">
        <f t="shared" si="73"/>
        <v>29009ĐồngVăn</v>
      </c>
      <c r="K3920" s="77" t="s">
        <v>8988</v>
      </c>
      <c r="L3920" s="77" t="s">
        <v>3259</v>
      </c>
    </row>
    <row r="3921" spans="10:12">
      <c r="J3921" s="77" t="str">
        <f t="shared" si="73"/>
        <v>29009BìnhĐịnh</v>
      </c>
      <c r="K3921" s="77" t="s">
        <v>8989</v>
      </c>
      <c r="L3921" s="77" t="s">
        <v>8324</v>
      </c>
    </row>
    <row r="3922" spans="10:12">
      <c r="J3922" s="77" t="str">
        <f t="shared" si="73"/>
        <v>29009TrungNguyên</v>
      </c>
      <c r="K3922" s="77" t="s">
        <v>8990</v>
      </c>
      <c r="L3922" s="77" t="s">
        <v>8991</v>
      </c>
    </row>
    <row r="3923" spans="10:12">
      <c r="J3923" s="77" t="str">
        <f t="shared" si="73"/>
        <v>29009TềLỗ</v>
      </c>
      <c r="K3923" s="77" t="s">
        <v>8992</v>
      </c>
      <c r="L3923" s="77" t="s">
        <v>8993</v>
      </c>
    </row>
    <row r="3924" spans="10:12">
      <c r="J3924" s="77" t="str">
        <f t="shared" si="73"/>
        <v>29009TamHồng</v>
      </c>
      <c r="K3924" s="77" t="s">
        <v>8994</v>
      </c>
      <c r="L3924" s="77" t="s">
        <v>8995</v>
      </c>
    </row>
    <row r="3925" spans="10:12">
      <c r="J3925" s="77" t="str">
        <f t="shared" si="73"/>
        <v>29009YênĐồng</v>
      </c>
      <c r="K3925" s="77" t="s">
        <v>8996</v>
      </c>
      <c r="L3925" s="77" t="s">
        <v>8997</v>
      </c>
    </row>
    <row r="3926" spans="10:12">
      <c r="J3926" s="77" t="str">
        <f t="shared" si="73"/>
        <v>29009VănTiến</v>
      </c>
      <c r="K3926" s="77" t="s">
        <v>8998</v>
      </c>
      <c r="L3926" s="77" t="s">
        <v>5127</v>
      </c>
    </row>
    <row r="3927" spans="10:12">
      <c r="J3927" s="77" t="str">
        <f t="shared" si="73"/>
        <v>29009NguyệtĐức</v>
      </c>
      <c r="K3927" s="77" t="s">
        <v>8999</v>
      </c>
      <c r="L3927" s="77" t="s">
        <v>8264</v>
      </c>
    </row>
    <row r="3928" spans="10:12">
      <c r="J3928" s="77" t="str">
        <f t="shared" si="73"/>
        <v>29009YênPhương</v>
      </c>
      <c r="K3928" s="77" t="s">
        <v>9000</v>
      </c>
      <c r="L3928" s="77" t="s">
        <v>9001</v>
      </c>
    </row>
    <row r="3929" spans="10:12">
      <c r="J3929" s="77" t="str">
        <f t="shared" si="73"/>
        <v>29009HồngPhương</v>
      </c>
      <c r="K3929" s="77" t="s">
        <v>9002</v>
      </c>
      <c r="L3929" s="77" t="s">
        <v>9003</v>
      </c>
    </row>
    <row r="3930" spans="10:12">
      <c r="J3930" s="77" t="str">
        <f t="shared" si="73"/>
        <v>29009TrungKiên</v>
      </c>
      <c r="K3930" s="77" t="s">
        <v>9004</v>
      </c>
      <c r="L3930" s="77" t="s">
        <v>9005</v>
      </c>
    </row>
    <row r="3931" spans="10:12">
      <c r="J3931" s="77" t="str">
        <f t="shared" si="73"/>
        <v>29009LiênChâu</v>
      </c>
      <c r="K3931" s="77" t="s">
        <v>9006</v>
      </c>
      <c r="L3931" s="77" t="s">
        <v>2295</v>
      </c>
    </row>
    <row r="3932" spans="10:12">
      <c r="J3932" s="77" t="str">
        <f t="shared" si="73"/>
        <v>29009ĐạiTự</v>
      </c>
      <c r="K3932" s="77" t="s">
        <v>9007</v>
      </c>
      <c r="L3932" s="77" t="s">
        <v>9008</v>
      </c>
    </row>
    <row r="3933" spans="10:12">
      <c r="J3933" s="77" t="str">
        <f t="shared" si="73"/>
        <v>29009HồngChâu</v>
      </c>
      <c r="K3933" s="77" t="s">
        <v>9009</v>
      </c>
      <c r="L3933" s="77" t="s">
        <v>9010</v>
      </c>
    </row>
    <row r="3934" spans="10:12">
      <c r="J3934" s="77" t="str">
        <f t="shared" si="73"/>
        <v>29009TrungHà</v>
      </c>
      <c r="K3934" s="77" t="s">
        <v>9011</v>
      </c>
      <c r="L3934" s="77" t="s">
        <v>2947</v>
      </c>
    </row>
    <row r="3935" spans="10:12">
      <c r="J3935" s="77" t="str">
        <f t="shared" si="73"/>
        <v>29011TamĐảo</v>
      </c>
      <c r="K3935" s="77" t="s">
        <v>9012</v>
      </c>
      <c r="L3935" s="77" t="s">
        <v>8837</v>
      </c>
    </row>
    <row r="3936" spans="10:12">
      <c r="J3936" s="77" t="str">
        <f t="shared" si="73"/>
        <v>29011HợpChâu</v>
      </c>
      <c r="K3936" s="77" t="s">
        <v>9013</v>
      </c>
      <c r="L3936" s="77" t="s">
        <v>9014</v>
      </c>
    </row>
    <row r="3937" spans="10:12">
      <c r="J3937" s="77" t="str">
        <f t="shared" si="73"/>
        <v>29011ĐạoTrù</v>
      </c>
      <c r="K3937" s="77" t="s">
        <v>9015</v>
      </c>
      <c r="L3937" s="77" t="s">
        <v>8847</v>
      </c>
    </row>
    <row r="3938" spans="10:12">
      <c r="J3938" s="77" t="str">
        <f t="shared" si="73"/>
        <v>29011YênDương</v>
      </c>
      <c r="K3938" s="77" t="s">
        <v>9016</v>
      </c>
      <c r="L3938" s="77" t="s">
        <v>8849</v>
      </c>
    </row>
    <row r="3939" spans="10:12">
      <c r="J3939" s="77" t="str">
        <f t="shared" si="73"/>
        <v>29011BồLý</v>
      </c>
      <c r="K3939" s="77" t="s">
        <v>9017</v>
      </c>
      <c r="L3939" s="77" t="s">
        <v>8863</v>
      </c>
    </row>
    <row r="3940" spans="10:12">
      <c r="J3940" s="77" t="str">
        <f t="shared" si="73"/>
        <v>29011ĐạiĐình</v>
      </c>
      <c r="K3940" s="77" t="s">
        <v>9018</v>
      </c>
      <c r="L3940" s="77" t="s">
        <v>9019</v>
      </c>
    </row>
    <row r="3941" spans="10:12">
      <c r="J3941" s="77" t="str">
        <f t="shared" si="73"/>
        <v>29011TamQuan</v>
      </c>
      <c r="K3941" s="77" t="s">
        <v>9020</v>
      </c>
      <c r="L3941" s="77" t="s">
        <v>9021</v>
      </c>
    </row>
    <row r="3942" spans="10:12">
      <c r="J3942" s="77" t="str">
        <f t="shared" si="73"/>
        <v>29011HồSơn</v>
      </c>
      <c r="K3942" s="77" t="s">
        <v>9022</v>
      </c>
      <c r="L3942" s="77" t="s">
        <v>4368</v>
      </c>
    </row>
    <row r="3943" spans="10:12">
      <c r="J3943" s="77" t="str">
        <f t="shared" si="73"/>
        <v>29011MinhQuang</v>
      </c>
      <c r="K3943" s="77" t="s">
        <v>9023</v>
      </c>
      <c r="L3943" s="77" t="s">
        <v>1669</v>
      </c>
    </row>
    <row r="3944" spans="10:12">
      <c r="J3944" s="77" t="str">
        <f t="shared" si="73"/>
        <v>29013HươngCanh</v>
      </c>
      <c r="K3944" s="77" t="s">
        <v>9024</v>
      </c>
      <c r="L3944" s="77" t="s">
        <v>9025</v>
      </c>
    </row>
    <row r="3945" spans="10:12">
      <c r="J3945" s="77" t="str">
        <f t="shared" si="73"/>
        <v>29013TrungMỹ</v>
      </c>
      <c r="K3945" s="77" t="s">
        <v>9026</v>
      </c>
      <c r="L3945" s="77" t="s">
        <v>9027</v>
      </c>
    </row>
    <row r="3946" spans="10:12">
      <c r="J3946" s="77" t="str">
        <f t="shared" si="73"/>
        <v>29013PhúXuân</v>
      </c>
      <c r="K3946" s="77" t="s">
        <v>9028</v>
      </c>
      <c r="L3946" s="77" t="s">
        <v>9029</v>
      </c>
    </row>
    <row r="3947" spans="10:12">
      <c r="J3947" s="77" t="str">
        <f t="shared" si="73"/>
        <v>29013GiaKhánh</v>
      </c>
      <c r="K3947" s="77" t="s">
        <v>9030</v>
      </c>
      <c r="L3947" s="77" t="s">
        <v>7241</v>
      </c>
    </row>
    <row r="3948" spans="10:12">
      <c r="J3948" s="77" t="str">
        <f t="shared" si="73"/>
        <v>29013BáHiến</v>
      </c>
      <c r="K3948" s="77" t="s">
        <v>9031</v>
      </c>
      <c r="L3948" s="77" t="s">
        <v>9032</v>
      </c>
    </row>
    <row r="3949" spans="10:12">
      <c r="J3949" s="77" t="str">
        <f t="shared" si="73"/>
        <v>29013ThiệnKế</v>
      </c>
      <c r="K3949" s="77" t="s">
        <v>9033</v>
      </c>
      <c r="L3949" s="77" t="s">
        <v>3224</v>
      </c>
    </row>
    <row r="3950" spans="10:12">
      <c r="J3950" s="77" t="str">
        <f t="shared" si="73"/>
        <v>29013HươngSơn</v>
      </c>
      <c r="K3950" s="77" t="s">
        <v>9034</v>
      </c>
      <c r="L3950" s="77" t="s">
        <v>2496</v>
      </c>
    </row>
    <row r="3951" spans="10:12">
      <c r="J3951" s="77" t="str">
        <f t="shared" si="73"/>
        <v>29013TamHợp</v>
      </c>
      <c r="K3951" s="77" t="s">
        <v>9035</v>
      </c>
      <c r="L3951" s="77" t="s">
        <v>9036</v>
      </c>
    </row>
    <row r="3952" spans="10:12">
      <c r="J3952" s="77" t="str">
        <f t="shared" si="73"/>
        <v>29013QuấtLưu</v>
      </c>
      <c r="K3952" s="77" t="s">
        <v>9037</v>
      </c>
      <c r="L3952" s="77" t="s">
        <v>9038</v>
      </c>
    </row>
    <row r="3953" spans="10:12">
      <c r="J3953" s="77" t="str">
        <f t="shared" si="73"/>
        <v>29013SơnLôi</v>
      </c>
      <c r="K3953" s="77" t="s">
        <v>9039</v>
      </c>
      <c r="L3953" s="77" t="s">
        <v>9040</v>
      </c>
    </row>
    <row r="3954" spans="10:12">
      <c r="J3954" s="77" t="str">
        <f t="shared" si="73"/>
        <v>29013ĐạoĐức</v>
      </c>
      <c r="K3954" s="77" t="s">
        <v>9041</v>
      </c>
      <c r="L3954" s="77" t="s">
        <v>3491</v>
      </c>
    </row>
    <row r="3955" spans="10:12">
      <c r="J3955" s="77" t="str">
        <f t="shared" si="73"/>
        <v>29013TânPhong</v>
      </c>
      <c r="K3955" s="77" t="s">
        <v>9042</v>
      </c>
      <c r="L3955" s="77" t="s">
        <v>5986</v>
      </c>
    </row>
    <row r="3956" spans="10:12">
      <c r="J3956" s="77" t="str">
        <f t="shared" si="73"/>
        <v>29013ThanhLãng</v>
      </c>
      <c r="K3956" s="77" t="s">
        <v>9043</v>
      </c>
      <c r="L3956" s="77" t="s">
        <v>9044</v>
      </c>
    </row>
    <row r="3957" spans="10:12">
      <c r="J3957" s="77" t="str">
        <f t="shared" si="73"/>
        <v>29015TrưngTrắc</v>
      </c>
      <c r="K3957" s="77" t="s">
        <v>9045</v>
      </c>
      <c r="L3957" s="77" t="s">
        <v>9046</v>
      </c>
    </row>
    <row r="3958" spans="10:12">
      <c r="J3958" s="77" t="str">
        <f t="shared" si="73"/>
        <v>29015HùngVương</v>
      </c>
      <c r="K3958" s="77" t="s">
        <v>9047</v>
      </c>
      <c r="L3958" s="77" t="s">
        <v>6666</v>
      </c>
    </row>
    <row r="3959" spans="10:12">
      <c r="J3959" s="77" t="str">
        <f t="shared" si="73"/>
        <v>29015TrưngNhị</v>
      </c>
      <c r="K3959" s="77" t="s">
        <v>9048</v>
      </c>
      <c r="L3959" s="77" t="s">
        <v>9049</v>
      </c>
    </row>
    <row r="3960" spans="10:12">
      <c r="J3960" s="77" t="str">
        <f t="shared" si="73"/>
        <v>29015PhúcThắng</v>
      </c>
      <c r="K3960" s="77" t="s">
        <v>9050</v>
      </c>
      <c r="L3960" s="77" t="s">
        <v>9051</v>
      </c>
    </row>
    <row r="3961" spans="10:12">
      <c r="J3961" s="77" t="str">
        <f t="shared" si="73"/>
        <v>29015XuânHòa</v>
      </c>
      <c r="K3961" s="77" t="s">
        <v>9052</v>
      </c>
      <c r="L3961" s="77" t="s">
        <v>9053</v>
      </c>
    </row>
    <row r="3962" spans="10:12">
      <c r="J3962" s="77" t="str">
        <f t="shared" si="73"/>
        <v>29015NgọcThanh</v>
      </c>
      <c r="K3962" s="77" t="s">
        <v>9054</v>
      </c>
      <c r="L3962" s="77" t="s">
        <v>7559</v>
      </c>
    </row>
    <row r="3963" spans="10:12">
      <c r="J3963" s="77" t="str">
        <f t="shared" si="73"/>
        <v>29015CaoMinh</v>
      </c>
      <c r="K3963" s="77" t="s">
        <v>9055</v>
      </c>
      <c r="L3963" s="77" t="s">
        <v>3995</v>
      </c>
    </row>
    <row r="3964" spans="10:12">
      <c r="J3964" s="77" t="str">
        <f t="shared" si="73"/>
        <v>29015NamViêm</v>
      </c>
      <c r="K3964" s="77" t="s">
        <v>9056</v>
      </c>
      <c r="L3964" s="77" t="s">
        <v>9057</v>
      </c>
    </row>
    <row r="3965" spans="10:12">
      <c r="J3965" s="77" t="str">
        <f t="shared" si="73"/>
        <v>29015TiềnChâu</v>
      </c>
      <c r="K3965" s="77" t="s">
        <v>9058</v>
      </c>
      <c r="L3965" s="77" t="s">
        <v>9059</v>
      </c>
    </row>
    <row r="3966" spans="10:12">
      <c r="J3966" s="77" t="str">
        <f t="shared" si="73"/>
        <v>30001PhươngLâm</v>
      </c>
      <c r="K3966" s="77" t="s">
        <v>9060</v>
      </c>
      <c r="L3966" s="77" t="s">
        <v>9061</v>
      </c>
    </row>
    <row r="3967" spans="10:12">
      <c r="J3967" s="77" t="str">
        <f t="shared" si="73"/>
        <v>30001ĐồngTiến</v>
      </c>
      <c r="K3967" s="77" t="s">
        <v>9062</v>
      </c>
      <c r="L3967" s="77" t="s">
        <v>9063</v>
      </c>
    </row>
    <row r="3968" spans="10:12">
      <c r="J3968" s="77" t="str">
        <f t="shared" si="73"/>
        <v>30001ChămMát</v>
      </c>
      <c r="K3968" s="77" t="s">
        <v>9064</v>
      </c>
      <c r="L3968" s="77" t="s">
        <v>9065</v>
      </c>
    </row>
    <row r="3969" spans="10:12">
      <c r="J3969" s="77" t="str">
        <f t="shared" si="73"/>
        <v>30001TânThịnh</v>
      </c>
      <c r="K3969" s="77" t="s">
        <v>9066</v>
      </c>
      <c r="L3969" s="77" t="s">
        <v>4620</v>
      </c>
    </row>
    <row r="3970" spans="10:12">
      <c r="J3970" s="77" t="str">
        <f t="shared" ref="J3970:J4033" si="74">SUBSTITUTE(LEFT(K3970,5)&amp;MID(L3970,IF(ISERROR(SEARCH("Thị trấn",L3970)),IF(ISERROR(SEARCH("Phường",L3970)),4,8),10),100)," ","")</f>
        <v>30001TânHòa</v>
      </c>
      <c r="K3970" s="77" t="s">
        <v>9067</v>
      </c>
      <c r="L3970" s="77" t="s">
        <v>9068</v>
      </c>
    </row>
    <row r="3971" spans="10:12">
      <c r="J3971" s="77" t="str">
        <f t="shared" si="74"/>
        <v>30001HữuNghị</v>
      </c>
      <c r="K3971" s="77" t="s">
        <v>9069</v>
      </c>
      <c r="L3971" s="77" t="s">
        <v>9070</v>
      </c>
    </row>
    <row r="3972" spans="10:12">
      <c r="J3972" s="77" t="str">
        <f t="shared" si="74"/>
        <v>30001YênMông</v>
      </c>
      <c r="K3972" s="77" t="s">
        <v>9071</v>
      </c>
      <c r="L3972" s="77" t="s">
        <v>9072</v>
      </c>
    </row>
    <row r="3973" spans="10:12">
      <c r="J3973" s="77" t="str">
        <f t="shared" si="74"/>
        <v>30001HòaBình</v>
      </c>
      <c r="K3973" s="77" t="s">
        <v>9073</v>
      </c>
      <c r="L3973" s="77" t="s">
        <v>2331</v>
      </c>
    </row>
    <row r="3974" spans="10:12">
      <c r="J3974" s="77" t="str">
        <f t="shared" si="74"/>
        <v>30001ThịnhLang</v>
      </c>
      <c r="K3974" s="77" t="s">
        <v>9074</v>
      </c>
      <c r="L3974" s="77" t="s">
        <v>9075</v>
      </c>
    </row>
    <row r="3975" spans="10:12">
      <c r="J3975" s="77" t="str">
        <f t="shared" si="74"/>
        <v>30001SủNgòi</v>
      </c>
      <c r="K3975" s="77" t="s">
        <v>9076</v>
      </c>
      <c r="L3975" s="77" t="s">
        <v>9077</v>
      </c>
    </row>
    <row r="3976" spans="10:12">
      <c r="J3976" s="77" t="str">
        <f t="shared" si="74"/>
        <v>30001DânChủ</v>
      </c>
      <c r="K3976" s="77" t="s">
        <v>9078</v>
      </c>
      <c r="L3976" s="77" t="s">
        <v>3810</v>
      </c>
    </row>
    <row r="3977" spans="10:12">
      <c r="J3977" s="77" t="str">
        <f t="shared" si="74"/>
        <v>30001TháiThịnh</v>
      </c>
      <c r="K3977" s="77" t="s">
        <v>9079</v>
      </c>
      <c r="L3977" s="77" t="s">
        <v>7146</v>
      </c>
    </row>
    <row r="3978" spans="10:12">
      <c r="J3978" s="77" t="str">
        <f t="shared" si="74"/>
        <v>30001TháiBình</v>
      </c>
      <c r="K3978" s="77" t="s">
        <v>9080</v>
      </c>
      <c r="L3978" s="77" t="s">
        <v>3170</v>
      </c>
    </row>
    <row r="3979" spans="10:12">
      <c r="J3979" s="77" t="str">
        <f t="shared" si="74"/>
        <v>30001ThốngNhất</v>
      </c>
      <c r="K3979" s="77" t="s">
        <v>9081</v>
      </c>
      <c r="L3979" s="77" t="s">
        <v>2410</v>
      </c>
    </row>
    <row r="3980" spans="10:12">
      <c r="J3980" s="77" t="str">
        <f t="shared" si="74"/>
        <v>30001TrungMinh</v>
      </c>
      <c r="K3980" s="77" t="s">
        <v>9082</v>
      </c>
      <c r="L3980" s="77" t="s">
        <v>3136</v>
      </c>
    </row>
    <row r="3981" spans="10:12">
      <c r="J3981" s="77" t="str">
        <f t="shared" si="74"/>
        <v>30003ĐàBắc</v>
      </c>
      <c r="K3981" s="77" t="s">
        <v>9083</v>
      </c>
      <c r="L3981" s="77" t="s">
        <v>9084</v>
      </c>
    </row>
    <row r="3982" spans="10:12">
      <c r="J3982" s="77" t="str">
        <f t="shared" si="74"/>
        <v>30003ĐồngNghê</v>
      </c>
      <c r="K3982" s="77" t="s">
        <v>9085</v>
      </c>
      <c r="L3982" s="77" t="s">
        <v>9086</v>
      </c>
    </row>
    <row r="3983" spans="10:12">
      <c r="J3983" s="77" t="str">
        <f t="shared" si="74"/>
        <v>30003SuốiNánh</v>
      </c>
      <c r="K3983" s="77" t="s">
        <v>9087</v>
      </c>
      <c r="L3983" s="77" t="s">
        <v>9088</v>
      </c>
    </row>
    <row r="3984" spans="10:12">
      <c r="J3984" s="77" t="str">
        <f t="shared" si="74"/>
        <v>30003MườngTuổng</v>
      </c>
      <c r="K3984" s="77" t="s">
        <v>9089</v>
      </c>
      <c r="L3984" s="77" t="s">
        <v>9090</v>
      </c>
    </row>
    <row r="3985" spans="10:12">
      <c r="J3985" s="77" t="str">
        <f t="shared" si="74"/>
        <v>30003GiápĐắt</v>
      </c>
      <c r="K3985" s="77" t="s">
        <v>9091</v>
      </c>
      <c r="L3985" s="77" t="s">
        <v>9092</v>
      </c>
    </row>
    <row r="3986" spans="10:12">
      <c r="J3986" s="77" t="str">
        <f t="shared" si="74"/>
        <v>30003MườngChiềng</v>
      </c>
      <c r="K3986" s="77" t="s">
        <v>9093</v>
      </c>
      <c r="L3986" s="77" t="s">
        <v>9094</v>
      </c>
    </row>
    <row r="3987" spans="10:12">
      <c r="J3987" s="77" t="str">
        <f t="shared" si="74"/>
        <v>30003TânPheo</v>
      </c>
      <c r="K3987" s="77" t="s">
        <v>9095</v>
      </c>
      <c r="L3987" s="77" t="s">
        <v>9096</v>
      </c>
    </row>
    <row r="3988" spans="10:12">
      <c r="J3988" s="77" t="str">
        <f t="shared" si="74"/>
        <v>30003ĐồngChum</v>
      </c>
      <c r="K3988" s="77" t="s">
        <v>9097</v>
      </c>
      <c r="L3988" s="77" t="s">
        <v>9098</v>
      </c>
    </row>
    <row r="3989" spans="10:12">
      <c r="J3989" s="77" t="str">
        <f t="shared" si="74"/>
        <v>30003ĐoànKết</v>
      </c>
      <c r="K3989" s="77" t="s">
        <v>9099</v>
      </c>
      <c r="L3989" s="77" t="s">
        <v>3993</v>
      </c>
    </row>
    <row r="3990" spans="10:12">
      <c r="J3990" s="77" t="str">
        <f t="shared" si="74"/>
        <v>30003ĐồngRuộng</v>
      </c>
      <c r="K3990" s="77" t="s">
        <v>9100</v>
      </c>
      <c r="L3990" s="77" t="s">
        <v>9101</v>
      </c>
    </row>
    <row r="3991" spans="10:12">
      <c r="J3991" s="77" t="str">
        <f t="shared" si="74"/>
        <v>30003TânMinh</v>
      </c>
      <c r="K3991" s="77" t="s">
        <v>9102</v>
      </c>
      <c r="L3991" s="77" t="s">
        <v>961</v>
      </c>
    </row>
    <row r="3992" spans="10:12">
      <c r="J3992" s="77" t="str">
        <f t="shared" si="74"/>
        <v>30003TuLý</v>
      </c>
      <c r="K3992" s="77" t="s">
        <v>9103</v>
      </c>
      <c r="L3992" s="77" t="s">
        <v>9104</v>
      </c>
    </row>
    <row r="3993" spans="10:12">
      <c r="J3993" s="77" t="str">
        <f t="shared" si="74"/>
        <v>30003HàoLý</v>
      </c>
      <c r="K3993" s="77" t="s">
        <v>9105</v>
      </c>
      <c r="L3993" s="77" t="s">
        <v>9106</v>
      </c>
    </row>
    <row r="3994" spans="10:12">
      <c r="J3994" s="77" t="str">
        <f t="shared" si="74"/>
        <v>30003TrungThành</v>
      </c>
      <c r="K3994" s="77" t="s">
        <v>9107</v>
      </c>
      <c r="L3994" s="77" t="s">
        <v>3503</v>
      </c>
    </row>
    <row r="3995" spans="10:12">
      <c r="J3995" s="77" t="str">
        <f t="shared" si="74"/>
        <v>30003ToànSơn</v>
      </c>
      <c r="K3995" s="77" t="s">
        <v>9108</v>
      </c>
      <c r="L3995" s="77" t="s">
        <v>9109</v>
      </c>
    </row>
    <row r="3996" spans="10:12">
      <c r="J3996" s="77" t="str">
        <f t="shared" si="74"/>
        <v>30003YênHòa</v>
      </c>
      <c r="K3996" s="77" t="s">
        <v>9110</v>
      </c>
      <c r="L3996" s="77" t="s">
        <v>7703</v>
      </c>
    </row>
    <row r="3997" spans="10:12">
      <c r="J3997" s="77" t="str">
        <f t="shared" si="74"/>
        <v>30003VầyNưa</v>
      </c>
      <c r="K3997" s="77" t="s">
        <v>9111</v>
      </c>
      <c r="L3997" s="77" t="s">
        <v>9112</v>
      </c>
    </row>
    <row r="3998" spans="10:12">
      <c r="J3998" s="77" t="str">
        <f t="shared" si="74"/>
        <v>30003HiềnLương</v>
      </c>
      <c r="K3998" s="77" t="s">
        <v>9113</v>
      </c>
      <c r="L3998" s="77" t="s">
        <v>8450</v>
      </c>
    </row>
    <row r="3999" spans="10:12">
      <c r="J3999" s="77" t="str">
        <f t="shared" si="74"/>
        <v>30003CaoSơn</v>
      </c>
      <c r="K3999" s="77" t="s">
        <v>9114</v>
      </c>
      <c r="L3999" s="77" t="s">
        <v>4546</v>
      </c>
    </row>
    <row r="4000" spans="10:12">
      <c r="J4000" s="77" t="str">
        <f t="shared" si="74"/>
        <v>30003TiềnPhong</v>
      </c>
      <c r="K4000" s="77" t="s">
        <v>9115</v>
      </c>
      <c r="L4000" s="77" t="s">
        <v>2367</v>
      </c>
    </row>
    <row r="4001" spans="10:12">
      <c r="J4001" s="77" t="str">
        <f t="shared" si="74"/>
        <v>30005MaiChâu</v>
      </c>
      <c r="K4001" s="77" t="s">
        <v>9116</v>
      </c>
      <c r="L4001" s="77" t="s">
        <v>9117</v>
      </c>
    </row>
    <row r="4002" spans="10:12">
      <c r="J4002" s="77" t="str">
        <f t="shared" si="74"/>
        <v>30005TânMai</v>
      </c>
      <c r="K4002" s="77" t="s">
        <v>9118</v>
      </c>
      <c r="L4002" s="77" t="s">
        <v>9119</v>
      </c>
    </row>
    <row r="4003" spans="10:12">
      <c r="J4003" s="77" t="str">
        <f t="shared" si="74"/>
        <v>30005PhúcSạn</v>
      </c>
      <c r="K4003" s="77" t="s">
        <v>9120</v>
      </c>
      <c r="L4003" s="77" t="s">
        <v>9121</v>
      </c>
    </row>
    <row r="4004" spans="10:12">
      <c r="J4004" s="77" t="str">
        <f t="shared" si="74"/>
        <v>30005PàCò</v>
      </c>
      <c r="K4004" s="77" t="s">
        <v>9122</v>
      </c>
      <c r="L4004" s="77" t="s">
        <v>9123</v>
      </c>
    </row>
    <row r="4005" spans="10:12">
      <c r="J4005" s="77" t="str">
        <f t="shared" si="74"/>
        <v>30005HangKia</v>
      </c>
      <c r="K4005" s="77" t="s">
        <v>9124</v>
      </c>
      <c r="L4005" s="77" t="s">
        <v>9125</v>
      </c>
    </row>
    <row r="4006" spans="10:12">
      <c r="J4006" s="77" t="str">
        <f t="shared" si="74"/>
        <v>30005BaKhan</v>
      </c>
      <c r="K4006" s="77" t="s">
        <v>9126</v>
      </c>
      <c r="L4006" s="77" t="s">
        <v>9127</v>
      </c>
    </row>
    <row r="4007" spans="10:12">
      <c r="J4007" s="77" t="str">
        <f t="shared" si="74"/>
        <v>30005TânSơn</v>
      </c>
      <c r="K4007" s="77" t="s">
        <v>9128</v>
      </c>
      <c r="L4007" s="77" t="s">
        <v>4556</v>
      </c>
    </row>
    <row r="4008" spans="10:12">
      <c r="J4008" s="77" t="str">
        <f t="shared" si="74"/>
        <v>30005BaoLa</v>
      </c>
      <c r="K4008" s="77" t="s">
        <v>9129</v>
      </c>
      <c r="L4008" s="77" t="s">
        <v>9130</v>
      </c>
    </row>
    <row r="4009" spans="10:12">
      <c r="J4009" s="77" t="str">
        <f t="shared" si="74"/>
        <v>30005PiềngVế</v>
      </c>
      <c r="K4009" s="77" t="s">
        <v>9131</v>
      </c>
      <c r="L4009" s="77" t="s">
        <v>9132</v>
      </c>
    </row>
    <row r="4010" spans="10:12">
      <c r="J4010" s="77" t="str">
        <f t="shared" si="74"/>
        <v>30005ĐồngBảng</v>
      </c>
      <c r="K4010" s="77" t="s">
        <v>9133</v>
      </c>
      <c r="L4010" s="77" t="s">
        <v>9134</v>
      </c>
    </row>
    <row r="4011" spans="10:12">
      <c r="J4011" s="77" t="str">
        <f t="shared" si="74"/>
        <v>30005CunPheo</v>
      </c>
      <c r="K4011" s="77" t="s">
        <v>9135</v>
      </c>
      <c r="L4011" s="77" t="s">
        <v>9136</v>
      </c>
    </row>
    <row r="4012" spans="10:12">
      <c r="J4012" s="77" t="str">
        <f t="shared" si="74"/>
        <v>30005TòngĐậu</v>
      </c>
      <c r="K4012" s="77" t="s">
        <v>9137</v>
      </c>
      <c r="L4012" s="77" t="s">
        <v>9138</v>
      </c>
    </row>
    <row r="4013" spans="10:12">
      <c r="J4013" s="77" t="str">
        <f t="shared" si="74"/>
        <v>30005NàMèo</v>
      </c>
      <c r="K4013" s="77" t="s">
        <v>9139</v>
      </c>
      <c r="L4013" s="77" t="s">
        <v>9140</v>
      </c>
    </row>
    <row r="4014" spans="10:12">
      <c r="J4014" s="77" t="str">
        <f t="shared" si="74"/>
        <v>30005ThungKhe</v>
      </c>
      <c r="K4014" s="77" t="s">
        <v>9141</v>
      </c>
      <c r="L4014" s="77" t="s">
        <v>9142</v>
      </c>
    </row>
    <row r="4015" spans="10:12">
      <c r="J4015" s="77" t="str">
        <f t="shared" si="74"/>
        <v>30005SămKhóe</v>
      </c>
      <c r="K4015" s="77" t="s">
        <v>9143</v>
      </c>
      <c r="L4015" s="77" t="s">
        <v>9144</v>
      </c>
    </row>
    <row r="4016" spans="10:12">
      <c r="J4016" s="77" t="str">
        <f t="shared" si="74"/>
        <v>30005NàPhòn</v>
      </c>
      <c r="K4016" s="77" t="s">
        <v>9145</v>
      </c>
      <c r="L4016" s="77" t="s">
        <v>9146</v>
      </c>
    </row>
    <row r="4017" spans="10:12">
      <c r="J4017" s="77" t="str">
        <f t="shared" si="74"/>
        <v>30005ChiềngChâu</v>
      </c>
      <c r="K4017" s="77" t="s">
        <v>9147</v>
      </c>
      <c r="L4017" s="77" t="s">
        <v>9148</v>
      </c>
    </row>
    <row r="4018" spans="10:12">
      <c r="J4018" s="77" t="str">
        <f t="shared" si="74"/>
        <v>30005MaiHạ</v>
      </c>
      <c r="K4018" s="77" t="s">
        <v>9149</v>
      </c>
      <c r="L4018" s="77" t="s">
        <v>9150</v>
      </c>
    </row>
    <row r="4019" spans="10:12">
      <c r="J4019" s="77" t="str">
        <f t="shared" si="74"/>
        <v>30005MaiHịch</v>
      </c>
      <c r="K4019" s="77" t="s">
        <v>9151</v>
      </c>
      <c r="L4019" s="77" t="s">
        <v>9152</v>
      </c>
    </row>
    <row r="4020" spans="10:12">
      <c r="J4020" s="77" t="str">
        <f t="shared" si="74"/>
        <v>30005NongLuông</v>
      </c>
      <c r="K4020" s="77" t="s">
        <v>9153</v>
      </c>
      <c r="L4020" s="77" t="s">
        <v>9154</v>
      </c>
    </row>
    <row r="4021" spans="10:12">
      <c r="J4021" s="77" t="str">
        <f t="shared" si="74"/>
        <v>30005PùPin</v>
      </c>
      <c r="K4021" s="77" t="s">
        <v>9155</v>
      </c>
      <c r="L4021" s="77" t="s">
        <v>9156</v>
      </c>
    </row>
    <row r="4022" spans="10:12">
      <c r="J4022" s="77" t="str">
        <f t="shared" si="74"/>
        <v>30005VạnMai</v>
      </c>
      <c r="K4022" s="77" t="s">
        <v>9157</v>
      </c>
      <c r="L4022" s="77" t="s">
        <v>9158</v>
      </c>
    </row>
    <row r="4023" spans="10:12">
      <c r="J4023" s="77" t="str">
        <f t="shared" si="74"/>
        <v>30005TânDân</v>
      </c>
      <c r="K4023" s="77" t="s">
        <v>9159</v>
      </c>
      <c r="L4023" s="77" t="s">
        <v>842</v>
      </c>
    </row>
    <row r="4024" spans="10:12">
      <c r="J4024" s="77" t="str">
        <f t="shared" si="74"/>
        <v>30007KỳSơn</v>
      </c>
      <c r="K4024" s="77" t="s">
        <v>9160</v>
      </c>
      <c r="L4024" s="77" t="s">
        <v>9161</v>
      </c>
    </row>
    <row r="4025" spans="10:12">
      <c r="J4025" s="77" t="str">
        <f t="shared" si="74"/>
        <v>30007CaoPhong</v>
      </c>
      <c r="K4025" s="77" t="s">
        <v>9162</v>
      </c>
      <c r="L4025" s="77" t="s">
        <v>9163</v>
      </c>
    </row>
    <row r="4026" spans="10:12">
      <c r="J4026" s="77" t="str">
        <f t="shared" si="74"/>
        <v>30007HợpThịnh</v>
      </c>
      <c r="K4026" s="77" t="s">
        <v>9164</v>
      </c>
      <c r="L4026" s="77" t="s">
        <v>7876</v>
      </c>
    </row>
    <row r="4027" spans="10:12">
      <c r="J4027" s="77" t="str">
        <f t="shared" si="74"/>
        <v>30007PhúMinh</v>
      </c>
      <c r="K4027" s="77" t="s">
        <v>9165</v>
      </c>
      <c r="L4027" s="77" t="s">
        <v>878</v>
      </c>
    </row>
    <row r="4028" spans="10:12">
      <c r="J4028" s="77" t="str">
        <f t="shared" si="74"/>
        <v>30007HợpThành</v>
      </c>
      <c r="K4028" s="77" t="s">
        <v>9166</v>
      </c>
      <c r="L4028" s="77" t="s">
        <v>3199</v>
      </c>
    </row>
    <row r="4029" spans="10:12">
      <c r="J4029" s="77" t="str">
        <f t="shared" si="74"/>
        <v>30007PhúcTiến</v>
      </c>
      <c r="K4029" s="77" t="s">
        <v>9167</v>
      </c>
      <c r="L4029" s="77" t="s">
        <v>2695</v>
      </c>
    </row>
    <row r="4030" spans="10:12">
      <c r="J4030" s="77" t="str">
        <f t="shared" si="74"/>
        <v>30007DânHòa</v>
      </c>
      <c r="K4030" s="77" t="s">
        <v>9168</v>
      </c>
      <c r="L4030" s="77" t="s">
        <v>2299</v>
      </c>
    </row>
    <row r="4031" spans="10:12">
      <c r="J4031" s="77" t="str">
        <f t="shared" si="74"/>
        <v>30007MôngHóa</v>
      </c>
      <c r="K4031" s="77" t="s">
        <v>9169</v>
      </c>
      <c r="L4031" s="77" t="s">
        <v>9170</v>
      </c>
    </row>
    <row r="4032" spans="10:12">
      <c r="J4032" s="77" t="str">
        <f t="shared" si="74"/>
        <v>30007DânHạ</v>
      </c>
      <c r="K4032" s="77" t="s">
        <v>9171</v>
      </c>
      <c r="L4032" s="77" t="s">
        <v>9172</v>
      </c>
    </row>
    <row r="4033" spans="10:12">
      <c r="J4033" s="77" t="str">
        <f t="shared" si="74"/>
        <v>30007YênQuang</v>
      </c>
      <c r="K4033" s="77" t="s">
        <v>9173</v>
      </c>
      <c r="L4033" s="77" t="s">
        <v>9174</v>
      </c>
    </row>
    <row r="4034" spans="10:12">
      <c r="J4034" s="77" t="str">
        <f t="shared" ref="J4034:J4097" si="75">SUBSTITUTE(LEFT(K4034,5)&amp;MID(L4034,IF(ISERROR(SEARCH("Thị trấn",L4034)),IF(ISERROR(SEARCH("Phường",L4034)),4,8),10),100)," ","")</f>
        <v>30007ĐộcLập</v>
      </c>
      <c r="K4034" s="77" t="s">
        <v>9175</v>
      </c>
      <c r="L4034" s="77" t="s">
        <v>3861</v>
      </c>
    </row>
    <row r="4035" spans="10:12">
      <c r="J4035" s="77" t="str">
        <f t="shared" si="75"/>
        <v>30007BìnhThanh</v>
      </c>
      <c r="K4035" s="77" t="s">
        <v>9176</v>
      </c>
      <c r="L4035" s="77" t="s">
        <v>9177</v>
      </c>
    </row>
    <row r="4036" spans="10:12">
      <c r="J4036" s="77" t="str">
        <f t="shared" si="75"/>
        <v>30007ThungNai</v>
      </c>
      <c r="K4036" s="77" t="s">
        <v>9178</v>
      </c>
      <c r="L4036" s="77" t="s">
        <v>9179</v>
      </c>
    </row>
    <row r="4037" spans="10:12">
      <c r="J4037" s="77" t="str">
        <f t="shared" si="75"/>
        <v>30007BắcPhong</v>
      </c>
      <c r="K4037" s="77" t="s">
        <v>9180</v>
      </c>
      <c r="L4037" s="77" t="s">
        <v>5989</v>
      </c>
    </row>
    <row r="4038" spans="10:12">
      <c r="J4038" s="77" t="str">
        <f t="shared" si="75"/>
        <v>30007ThuPhong</v>
      </c>
      <c r="K4038" s="77" t="s">
        <v>9181</v>
      </c>
      <c r="L4038" s="77" t="s">
        <v>9182</v>
      </c>
    </row>
    <row r="4039" spans="10:12">
      <c r="J4039" s="77" t="str">
        <f t="shared" si="75"/>
        <v>30007ĐôngPhong</v>
      </c>
      <c r="K4039" s="77" t="s">
        <v>9183</v>
      </c>
      <c r="L4039" s="77" t="s">
        <v>8173</v>
      </c>
    </row>
    <row r="4040" spans="10:12">
      <c r="J4040" s="77" t="str">
        <f t="shared" si="75"/>
        <v>30007XuânPhong</v>
      </c>
      <c r="K4040" s="77" t="s">
        <v>9184</v>
      </c>
      <c r="L4040" s="77" t="s">
        <v>9185</v>
      </c>
    </row>
    <row r="4041" spans="10:12">
      <c r="J4041" s="77" t="str">
        <f t="shared" si="75"/>
        <v>30007TânPhong</v>
      </c>
      <c r="K4041" s="77" t="s">
        <v>9186</v>
      </c>
      <c r="L4041" s="77" t="s">
        <v>5986</v>
      </c>
    </row>
    <row r="4042" spans="10:12">
      <c r="J4042" s="77" t="str">
        <f t="shared" si="75"/>
        <v>30007TâyPhong</v>
      </c>
      <c r="K4042" s="77" t="s">
        <v>9187</v>
      </c>
      <c r="L4042" s="77" t="s">
        <v>9188</v>
      </c>
    </row>
    <row r="4043" spans="10:12">
      <c r="J4043" s="77" t="str">
        <f t="shared" si="75"/>
        <v>30007DũngPhong</v>
      </c>
      <c r="K4043" s="77" t="s">
        <v>9189</v>
      </c>
      <c r="L4043" s="77" t="s">
        <v>9190</v>
      </c>
    </row>
    <row r="4044" spans="10:12">
      <c r="J4044" s="77" t="str">
        <f t="shared" si="75"/>
        <v>30007NamPhong</v>
      </c>
      <c r="K4044" s="77" t="s">
        <v>9191</v>
      </c>
      <c r="L4044" s="77" t="s">
        <v>2726</v>
      </c>
    </row>
    <row r="4045" spans="10:12">
      <c r="J4045" s="77" t="str">
        <f t="shared" si="75"/>
        <v>30007YênLập</v>
      </c>
      <c r="K4045" s="77" t="s">
        <v>9192</v>
      </c>
      <c r="L4045" s="77" t="s">
        <v>2967</v>
      </c>
    </row>
    <row r="4046" spans="10:12">
      <c r="J4046" s="77" t="str">
        <f t="shared" si="75"/>
        <v>30007YênThượng</v>
      </c>
      <c r="K4046" s="77" t="s">
        <v>9193</v>
      </c>
      <c r="L4046" s="77" t="s">
        <v>4459</v>
      </c>
    </row>
    <row r="4047" spans="10:12">
      <c r="J4047" s="77" t="str">
        <f t="shared" si="75"/>
        <v>30009LươngSơn</v>
      </c>
      <c r="K4047" s="77" t="s">
        <v>9194</v>
      </c>
      <c r="L4047" s="77" t="s">
        <v>9195</v>
      </c>
    </row>
    <row r="4048" spans="10:12">
      <c r="J4048" s="77" t="str">
        <f t="shared" si="75"/>
        <v>30009TrungSơn</v>
      </c>
      <c r="K4048" s="77" t="s">
        <v>9196</v>
      </c>
      <c r="L4048" s="77" t="s">
        <v>3148</v>
      </c>
    </row>
    <row r="4049" spans="10:12">
      <c r="J4049" s="77" t="str">
        <f t="shared" si="75"/>
        <v>30009TiếnSơn</v>
      </c>
      <c r="K4049" s="77" t="s">
        <v>9197</v>
      </c>
      <c r="L4049" s="77" t="s">
        <v>9198</v>
      </c>
    </row>
    <row r="4050" spans="10:12">
      <c r="J4050" s="77" t="str">
        <f t="shared" si="75"/>
        <v>30009ThànhLập</v>
      </c>
      <c r="K4050" s="77" t="s">
        <v>9199</v>
      </c>
      <c r="L4050" s="77" t="s">
        <v>9200</v>
      </c>
    </row>
    <row r="4051" spans="10:12">
      <c r="J4051" s="77" t="str">
        <f t="shared" si="75"/>
        <v>30009TânThành</v>
      </c>
      <c r="K4051" s="77" t="s">
        <v>9201</v>
      </c>
      <c r="L4051" s="77" t="s">
        <v>3071</v>
      </c>
    </row>
    <row r="4052" spans="10:12">
      <c r="J4052" s="77" t="str">
        <f t="shared" si="75"/>
        <v>30009CaoDương</v>
      </c>
      <c r="K4052" s="77" t="s">
        <v>9202</v>
      </c>
      <c r="L4052" s="77" t="s">
        <v>2303</v>
      </c>
    </row>
    <row r="4053" spans="10:12">
      <c r="J4053" s="77" t="str">
        <f t="shared" si="75"/>
        <v>30009LâmSơn</v>
      </c>
      <c r="K4053" s="77" t="s">
        <v>9203</v>
      </c>
      <c r="L4053" s="77" t="s">
        <v>4302</v>
      </c>
    </row>
    <row r="4054" spans="10:12">
      <c r="J4054" s="77" t="str">
        <f t="shared" si="75"/>
        <v>30009HòaSơn</v>
      </c>
      <c r="K4054" s="77" t="s">
        <v>9204</v>
      </c>
      <c r="L4054" s="77" t="s">
        <v>4365</v>
      </c>
    </row>
    <row r="4055" spans="10:12">
      <c r="J4055" s="77" t="str">
        <f t="shared" si="75"/>
        <v>30009TrườngSơn</v>
      </c>
      <c r="K4055" s="77" t="s">
        <v>9205</v>
      </c>
      <c r="L4055" s="77" t="s">
        <v>6853</v>
      </c>
    </row>
    <row r="4056" spans="10:12">
      <c r="J4056" s="77" t="str">
        <f t="shared" si="75"/>
        <v>30009TânVinh</v>
      </c>
      <c r="K4056" s="77" t="s">
        <v>9206</v>
      </c>
      <c r="L4056" s="77" t="s">
        <v>9207</v>
      </c>
    </row>
    <row r="4057" spans="10:12">
      <c r="J4057" s="77" t="str">
        <f t="shared" si="75"/>
        <v>30009NhuậnTrạch</v>
      </c>
      <c r="K4057" s="77" t="s">
        <v>9208</v>
      </c>
      <c r="L4057" s="77" t="s">
        <v>9209</v>
      </c>
    </row>
    <row r="4058" spans="10:12">
      <c r="J4058" s="77" t="str">
        <f t="shared" si="75"/>
        <v>30009CaoRăm</v>
      </c>
      <c r="K4058" s="77" t="s">
        <v>9210</v>
      </c>
      <c r="L4058" s="77" t="s">
        <v>9211</v>
      </c>
    </row>
    <row r="4059" spans="10:12">
      <c r="J4059" s="77" t="str">
        <f t="shared" si="75"/>
        <v>30009CưYên</v>
      </c>
      <c r="K4059" s="77" t="s">
        <v>9212</v>
      </c>
      <c r="L4059" s="77" t="s">
        <v>9213</v>
      </c>
    </row>
    <row r="4060" spans="10:12">
      <c r="J4060" s="77" t="str">
        <f t="shared" si="75"/>
        <v>30009HợpHòa</v>
      </c>
      <c r="K4060" s="77" t="s">
        <v>9214</v>
      </c>
      <c r="L4060" s="77" t="s">
        <v>3211</v>
      </c>
    </row>
    <row r="4061" spans="10:12">
      <c r="J4061" s="77" t="str">
        <f t="shared" si="75"/>
        <v>30009LiênSơn</v>
      </c>
      <c r="K4061" s="77" t="s">
        <v>9215</v>
      </c>
      <c r="L4061" s="77" t="s">
        <v>4300</v>
      </c>
    </row>
    <row r="4062" spans="10:12">
      <c r="J4062" s="77" t="str">
        <f t="shared" si="75"/>
        <v>30009HợpChâu</v>
      </c>
      <c r="K4062" s="77" t="s">
        <v>9216</v>
      </c>
      <c r="L4062" s="77" t="s">
        <v>9014</v>
      </c>
    </row>
    <row r="4063" spans="10:12">
      <c r="J4063" s="77" t="str">
        <f t="shared" si="75"/>
        <v>30009CaoThắng</v>
      </c>
      <c r="K4063" s="77" t="s">
        <v>9217</v>
      </c>
      <c r="L4063" s="77" t="s">
        <v>7378</v>
      </c>
    </row>
    <row r="4064" spans="10:12">
      <c r="J4064" s="77" t="str">
        <f t="shared" si="75"/>
        <v>30009LongSơn</v>
      </c>
      <c r="K4064" s="77" t="s">
        <v>9218</v>
      </c>
      <c r="L4064" s="77" t="s">
        <v>7970</v>
      </c>
    </row>
    <row r="4065" spans="10:12">
      <c r="J4065" s="77" t="str">
        <f t="shared" si="75"/>
        <v>30009ThanhLương</v>
      </c>
      <c r="K4065" s="77" t="s">
        <v>9219</v>
      </c>
      <c r="L4065" s="77" t="s">
        <v>5215</v>
      </c>
    </row>
    <row r="4066" spans="10:12">
      <c r="J4066" s="77" t="str">
        <f t="shared" si="75"/>
        <v>30009HợpThanh</v>
      </c>
      <c r="K4066" s="77" t="s">
        <v>9220</v>
      </c>
      <c r="L4066" s="77" t="s">
        <v>2512</v>
      </c>
    </row>
    <row r="4067" spans="10:12">
      <c r="J4067" s="77" t="str">
        <f t="shared" si="75"/>
        <v>30011Bo</v>
      </c>
      <c r="K4067" s="77" t="s">
        <v>9221</v>
      </c>
      <c r="L4067" s="77" t="s">
        <v>9222</v>
      </c>
    </row>
    <row r="4068" spans="10:12">
      <c r="J4068" s="77" t="str">
        <f t="shared" si="75"/>
        <v>30011MiHòa</v>
      </c>
      <c r="K4068" s="77" t="s">
        <v>9223</v>
      </c>
      <c r="L4068" s="77" t="s">
        <v>9224</v>
      </c>
    </row>
    <row r="4069" spans="10:12">
      <c r="J4069" s="77" t="str">
        <f t="shared" si="75"/>
        <v>30011ĐúSáng</v>
      </c>
      <c r="K4069" s="77" t="s">
        <v>9225</v>
      </c>
      <c r="L4069" s="77" t="s">
        <v>9226</v>
      </c>
    </row>
    <row r="4070" spans="10:12">
      <c r="J4070" s="77" t="str">
        <f t="shared" si="75"/>
        <v>30011BắcSơn</v>
      </c>
      <c r="K4070" s="77" t="s">
        <v>9227</v>
      </c>
      <c r="L4070" s="77" t="s">
        <v>903</v>
      </c>
    </row>
    <row r="4071" spans="10:12">
      <c r="J4071" s="77" t="str">
        <f t="shared" si="75"/>
        <v>30011BìnhSơn</v>
      </c>
      <c r="K4071" s="77" t="s">
        <v>9228</v>
      </c>
      <c r="L4071" s="77" t="s">
        <v>4665</v>
      </c>
    </row>
    <row r="4072" spans="10:12">
      <c r="J4072" s="77" t="str">
        <f t="shared" si="75"/>
        <v>30011HùngTiến</v>
      </c>
      <c r="K4072" s="77" t="s">
        <v>9229</v>
      </c>
      <c r="L4072" s="77" t="s">
        <v>2500</v>
      </c>
    </row>
    <row r="4073" spans="10:12">
      <c r="J4073" s="77" t="str">
        <f t="shared" si="75"/>
        <v>30011HợpKim</v>
      </c>
      <c r="K4073" s="77" t="s">
        <v>9230</v>
      </c>
      <c r="L4073" s="77" t="s">
        <v>9231</v>
      </c>
    </row>
    <row r="4074" spans="10:12">
      <c r="J4074" s="77" t="str">
        <f t="shared" si="75"/>
        <v>30011TúSơn</v>
      </c>
      <c r="K4074" s="77" t="s">
        <v>9232</v>
      </c>
      <c r="L4074" s="77" t="s">
        <v>6902</v>
      </c>
    </row>
    <row r="4075" spans="10:12">
      <c r="J4075" s="77" t="str">
        <f t="shared" si="75"/>
        <v>30011NậtSơn</v>
      </c>
      <c r="K4075" s="77" t="s">
        <v>9233</v>
      </c>
      <c r="L4075" s="77" t="s">
        <v>9234</v>
      </c>
    </row>
    <row r="4076" spans="10:12">
      <c r="J4076" s="77" t="str">
        <f t="shared" si="75"/>
        <v>30011VĩnhTiến</v>
      </c>
      <c r="K4076" s="77" t="s">
        <v>9235</v>
      </c>
      <c r="L4076" s="77" t="s">
        <v>3997</v>
      </c>
    </row>
    <row r="4077" spans="10:12">
      <c r="J4077" s="77" t="str">
        <f t="shared" si="75"/>
        <v>30011SơnThủy</v>
      </c>
      <c r="K4077" s="77" t="s">
        <v>9236</v>
      </c>
      <c r="L4077" s="77" t="s">
        <v>5538</v>
      </c>
    </row>
    <row r="4078" spans="10:12">
      <c r="J4078" s="77" t="str">
        <f t="shared" si="75"/>
        <v>30011KimBôi</v>
      </c>
      <c r="K4078" s="77" t="s">
        <v>9237</v>
      </c>
      <c r="L4078" s="77" t="s">
        <v>9238</v>
      </c>
    </row>
    <row r="4079" spans="10:12">
      <c r="J4079" s="77" t="str">
        <f t="shared" si="75"/>
        <v>30011ThượngBì</v>
      </c>
      <c r="K4079" s="77" t="s">
        <v>9239</v>
      </c>
      <c r="L4079" s="77" t="s">
        <v>9240</v>
      </c>
    </row>
    <row r="4080" spans="10:12">
      <c r="J4080" s="77" t="str">
        <f t="shared" si="75"/>
        <v>30011HạBì</v>
      </c>
      <c r="K4080" s="77" t="s">
        <v>9241</v>
      </c>
      <c r="L4080" s="77" t="s">
        <v>9242</v>
      </c>
    </row>
    <row r="4081" spans="10:12">
      <c r="J4081" s="77" t="str">
        <f t="shared" si="75"/>
        <v>30011TrungBì</v>
      </c>
      <c r="K4081" s="77" t="s">
        <v>9243</v>
      </c>
      <c r="L4081" s="77" t="s">
        <v>9244</v>
      </c>
    </row>
    <row r="4082" spans="10:12">
      <c r="J4082" s="77" t="str">
        <f t="shared" si="75"/>
        <v>30011ĐôngBắc</v>
      </c>
      <c r="K4082" s="77" t="s">
        <v>9245</v>
      </c>
      <c r="L4082" s="77" t="s">
        <v>9246</v>
      </c>
    </row>
    <row r="4083" spans="10:12">
      <c r="J4083" s="77" t="str">
        <f t="shared" si="75"/>
        <v>30011LậpChiệng</v>
      </c>
      <c r="K4083" s="77" t="s">
        <v>9247</v>
      </c>
      <c r="L4083" s="77" t="s">
        <v>9248</v>
      </c>
    </row>
    <row r="4084" spans="10:12">
      <c r="J4084" s="77" t="str">
        <f t="shared" si="75"/>
        <v>30011NamThượng</v>
      </c>
      <c r="K4084" s="77" t="s">
        <v>9249</v>
      </c>
      <c r="L4084" s="77" t="s">
        <v>9250</v>
      </c>
    </row>
    <row r="4085" spans="10:12">
      <c r="J4085" s="77" t="str">
        <f t="shared" si="75"/>
        <v>30011VĩnhĐồng</v>
      </c>
      <c r="K4085" s="77" t="s">
        <v>9251</v>
      </c>
      <c r="L4085" s="77" t="s">
        <v>9252</v>
      </c>
    </row>
    <row r="4086" spans="10:12">
      <c r="J4086" s="77" t="str">
        <f t="shared" si="75"/>
        <v>30011KimSơn</v>
      </c>
      <c r="K4086" s="77" t="s">
        <v>9253</v>
      </c>
      <c r="L4086" s="77" t="s">
        <v>1159</v>
      </c>
    </row>
    <row r="4087" spans="10:12">
      <c r="J4087" s="77" t="str">
        <f t="shared" si="75"/>
        <v>30011HợpĐồng</v>
      </c>
      <c r="K4087" s="77" t="s">
        <v>9254</v>
      </c>
      <c r="L4087" s="77" t="s">
        <v>2170</v>
      </c>
    </row>
    <row r="4088" spans="10:12">
      <c r="J4088" s="77" t="str">
        <f t="shared" si="75"/>
        <v>30011KimTuy</v>
      </c>
      <c r="K4088" s="77" t="s">
        <v>9255</v>
      </c>
      <c r="L4088" s="77" t="s">
        <v>9256</v>
      </c>
    </row>
    <row r="4089" spans="10:12">
      <c r="J4089" s="77" t="str">
        <f t="shared" si="75"/>
        <v>30011ThượngTiến</v>
      </c>
      <c r="K4089" s="77" t="s">
        <v>9257</v>
      </c>
      <c r="L4089" s="77" t="s">
        <v>9258</v>
      </c>
    </row>
    <row r="4090" spans="10:12">
      <c r="J4090" s="77" t="str">
        <f t="shared" si="75"/>
        <v>30011NuôngDăm</v>
      </c>
      <c r="K4090" s="77" t="s">
        <v>9259</v>
      </c>
      <c r="L4090" s="77" t="s">
        <v>9260</v>
      </c>
    </row>
    <row r="4091" spans="10:12">
      <c r="J4091" s="77" t="str">
        <f t="shared" si="75"/>
        <v>30011KimBình</v>
      </c>
      <c r="K4091" s="77" t="s">
        <v>9261</v>
      </c>
      <c r="L4091" s="77" t="s">
        <v>3005</v>
      </c>
    </row>
    <row r="4092" spans="10:12">
      <c r="J4092" s="77" t="str">
        <f t="shared" si="75"/>
        <v>30011KimTiến</v>
      </c>
      <c r="K4092" s="77" t="s">
        <v>9262</v>
      </c>
      <c r="L4092" s="77" t="s">
        <v>9263</v>
      </c>
    </row>
    <row r="4093" spans="10:12">
      <c r="J4093" s="77" t="str">
        <f t="shared" si="75"/>
        <v>30011CuốiHạ</v>
      </c>
      <c r="K4093" s="77" t="s">
        <v>9264</v>
      </c>
      <c r="L4093" s="77" t="s">
        <v>9265</v>
      </c>
    </row>
    <row r="4094" spans="10:12">
      <c r="J4094" s="77" t="str">
        <f t="shared" si="75"/>
        <v>30011SàoBáy</v>
      </c>
      <c r="K4094" s="77" t="s">
        <v>9266</v>
      </c>
      <c r="L4094" s="77" t="s">
        <v>9267</v>
      </c>
    </row>
    <row r="4095" spans="10:12">
      <c r="J4095" s="77" t="str">
        <f t="shared" si="75"/>
        <v>30013MườngKhến</v>
      </c>
      <c r="K4095" s="77" t="s">
        <v>9268</v>
      </c>
      <c r="L4095" s="77" t="s">
        <v>9269</v>
      </c>
    </row>
    <row r="4096" spans="10:12">
      <c r="J4096" s="77" t="str">
        <f t="shared" si="75"/>
        <v>30013NgòiHoa</v>
      </c>
      <c r="K4096" s="77" t="s">
        <v>9270</v>
      </c>
      <c r="L4096" s="77" t="s">
        <v>9271</v>
      </c>
    </row>
    <row r="4097" spans="10:12">
      <c r="J4097" s="77" t="str">
        <f t="shared" si="75"/>
        <v>30013TrungHòa</v>
      </c>
      <c r="K4097" s="77" t="s">
        <v>9272</v>
      </c>
      <c r="L4097" s="77" t="s">
        <v>2143</v>
      </c>
    </row>
    <row r="4098" spans="10:12">
      <c r="J4098" s="77" t="str">
        <f t="shared" ref="J4098:J4161" si="76">SUBSTITUTE(LEFT(K4098,5)&amp;MID(L4098,IF(ISERROR(SEARCH("Thị trấn",L4098)),IF(ISERROR(SEARCH("Phường",L4098)),4,8),10),100)," ","")</f>
        <v>30013PhúVinh</v>
      </c>
      <c r="K4098" s="77" t="s">
        <v>9273</v>
      </c>
      <c r="L4098" s="77" t="s">
        <v>9274</v>
      </c>
    </row>
    <row r="4099" spans="10:12">
      <c r="J4099" s="77" t="str">
        <f t="shared" si="76"/>
        <v>30013PhúCường</v>
      </c>
      <c r="K4099" s="77" t="s">
        <v>9275</v>
      </c>
      <c r="L4099" s="77" t="s">
        <v>872</v>
      </c>
    </row>
    <row r="4100" spans="10:12">
      <c r="J4100" s="77" t="str">
        <f t="shared" si="76"/>
        <v>30013MỹHòa</v>
      </c>
      <c r="K4100" s="77" t="s">
        <v>9276</v>
      </c>
      <c r="L4100" s="77" t="s">
        <v>9277</v>
      </c>
    </row>
    <row r="4101" spans="10:12">
      <c r="J4101" s="77" t="str">
        <f t="shared" si="76"/>
        <v>30013QuyHậu</v>
      </c>
      <c r="K4101" s="77" t="s">
        <v>9278</v>
      </c>
      <c r="L4101" s="77" t="s">
        <v>9279</v>
      </c>
    </row>
    <row r="4102" spans="10:12">
      <c r="J4102" s="77" t="str">
        <f t="shared" si="76"/>
        <v>30013PhongPhú</v>
      </c>
      <c r="K4102" s="77" t="s">
        <v>9280</v>
      </c>
      <c r="L4102" s="77" t="s">
        <v>8429</v>
      </c>
    </row>
    <row r="4103" spans="10:12">
      <c r="J4103" s="77" t="str">
        <f t="shared" si="76"/>
        <v>30013MãnĐức</v>
      </c>
      <c r="K4103" s="77" t="s">
        <v>9281</v>
      </c>
      <c r="L4103" s="77" t="s">
        <v>9282</v>
      </c>
    </row>
    <row r="4104" spans="10:12">
      <c r="J4104" s="77" t="str">
        <f t="shared" si="76"/>
        <v>30013QuyếtChiến</v>
      </c>
      <c r="K4104" s="77" t="s">
        <v>9283</v>
      </c>
      <c r="L4104" s="77" t="s">
        <v>9284</v>
      </c>
    </row>
    <row r="4105" spans="10:12">
      <c r="J4105" s="77" t="str">
        <f t="shared" si="76"/>
        <v>30013ĐịchGiáo</v>
      </c>
      <c r="K4105" s="77" t="s">
        <v>9285</v>
      </c>
      <c r="L4105" s="77" t="s">
        <v>9286</v>
      </c>
    </row>
    <row r="4106" spans="10:12">
      <c r="J4106" s="77" t="str">
        <f t="shared" si="76"/>
        <v>30013TuânLộ</v>
      </c>
      <c r="K4106" s="77" t="s">
        <v>9287</v>
      </c>
      <c r="L4106" s="77" t="s">
        <v>3222</v>
      </c>
    </row>
    <row r="4107" spans="10:12">
      <c r="J4107" s="77" t="str">
        <f t="shared" si="76"/>
        <v>30013TửNê</v>
      </c>
      <c r="K4107" s="77" t="s">
        <v>9288</v>
      </c>
      <c r="L4107" s="77" t="s">
        <v>9289</v>
      </c>
    </row>
    <row r="4108" spans="10:12">
      <c r="J4108" s="77" t="str">
        <f t="shared" si="76"/>
        <v>30013NgọcMỹ</v>
      </c>
      <c r="K4108" s="77" t="s">
        <v>9290</v>
      </c>
      <c r="L4108" s="77" t="s">
        <v>2052</v>
      </c>
    </row>
    <row r="4109" spans="10:12">
      <c r="J4109" s="77" t="str">
        <f t="shared" si="76"/>
        <v>30013ThanhHối</v>
      </c>
      <c r="K4109" s="77" t="s">
        <v>9291</v>
      </c>
      <c r="L4109" s="77" t="s">
        <v>9292</v>
      </c>
    </row>
    <row r="4110" spans="10:12">
      <c r="J4110" s="77" t="str">
        <f t="shared" si="76"/>
        <v>30013ĐôngLai</v>
      </c>
      <c r="K4110" s="77" t="s">
        <v>9293</v>
      </c>
      <c r="L4110" s="77" t="s">
        <v>9294</v>
      </c>
    </row>
    <row r="4111" spans="10:12">
      <c r="J4111" s="77" t="str">
        <f t="shared" si="76"/>
        <v>30013BắcSơn</v>
      </c>
      <c r="K4111" s="77" t="s">
        <v>9295</v>
      </c>
      <c r="L4111" s="77" t="s">
        <v>903</v>
      </c>
    </row>
    <row r="4112" spans="10:12">
      <c r="J4112" s="77" t="str">
        <f t="shared" si="76"/>
        <v>30013LũngVân</v>
      </c>
      <c r="K4112" s="77" t="s">
        <v>9296</v>
      </c>
      <c r="L4112" s="77" t="s">
        <v>9297</v>
      </c>
    </row>
    <row r="4113" spans="10:12">
      <c r="J4113" s="77" t="str">
        <f t="shared" si="76"/>
        <v>30013QuyMỹ</v>
      </c>
      <c r="K4113" s="77" t="s">
        <v>9298</v>
      </c>
      <c r="L4113" s="77" t="s">
        <v>9299</v>
      </c>
    </row>
    <row r="4114" spans="10:12">
      <c r="J4114" s="77" t="str">
        <f t="shared" si="76"/>
        <v>30013DoNhân</v>
      </c>
      <c r="K4114" s="77" t="s">
        <v>9300</v>
      </c>
      <c r="L4114" s="77" t="s">
        <v>9301</v>
      </c>
    </row>
    <row r="4115" spans="10:12">
      <c r="J4115" s="77" t="str">
        <f t="shared" si="76"/>
        <v>30013NamSơn</v>
      </c>
      <c r="K4115" s="77" t="s">
        <v>9302</v>
      </c>
      <c r="L4115" s="77" t="s">
        <v>898</v>
      </c>
    </row>
    <row r="4116" spans="10:12">
      <c r="J4116" s="77" t="str">
        <f t="shared" si="76"/>
        <v>30013LỗSơn</v>
      </c>
      <c r="K4116" s="77" t="s">
        <v>9303</v>
      </c>
      <c r="L4116" s="77" t="s">
        <v>9304</v>
      </c>
    </row>
    <row r="4117" spans="10:12">
      <c r="J4117" s="77" t="str">
        <f t="shared" si="76"/>
        <v>30013NgổLuông</v>
      </c>
      <c r="K4117" s="77" t="s">
        <v>9305</v>
      </c>
      <c r="L4117" s="77" t="s">
        <v>9306</v>
      </c>
    </row>
    <row r="4118" spans="10:12">
      <c r="J4118" s="77" t="str">
        <f t="shared" si="76"/>
        <v>30013GiaMô</v>
      </c>
      <c r="K4118" s="77" t="s">
        <v>9307</v>
      </c>
      <c r="L4118" s="77" t="s">
        <v>9308</v>
      </c>
    </row>
    <row r="4119" spans="10:12">
      <c r="J4119" s="77" t="str">
        <f t="shared" si="76"/>
        <v>30015VụBản</v>
      </c>
      <c r="K4119" s="77" t="s">
        <v>9309</v>
      </c>
      <c r="L4119" s="77" t="s">
        <v>9310</v>
      </c>
    </row>
    <row r="4120" spans="10:12">
      <c r="J4120" s="77" t="str">
        <f t="shared" si="76"/>
        <v>30015QuýHòa</v>
      </c>
      <c r="K4120" s="77" t="s">
        <v>9311</v>
      </c>
      <c r="L4120" s="77" t="s">
        <v>4067</v>
      </c>
    </row>
    <row r="4121" spans="10:12">
      <c r="J4121" s="77" t="str">
        <f t="shared" si="76"/>
        <v>30015MiềnĐồi</v>
      </c>
      <c r="K4121" s="77" t="s">
        <v>9312</v>
      </c>
      <c r="L4121" s="77" t="s">
        <v>9313</v>
      </c>
    </row>
    <row r="4122" spans="10:12">
      <c r="J4122" s="77" t="str">
        <f t="shared" si="76"/>
        <v>30015MỹThành</v>
      </c>
      <c r="K4122" s="77" t="s">
        <v>9314</v>
      </c>
      <c r="L4122" s="77" t="s">
        <v>2450</v>
      </c>
    </row>
    <row r="4123" spans="10:12">
      <c r="J4123" s="77" t="str">
        <f t="shared" si="76"/>
        <v>30015TuânĐạo</v>
      </c>
      <c r="K4123" s="77" t="s">
        <v>9315</v>
      </c>
      <c r="L4123" s="77" t="s">
        <v>9316</v>
      </c>
    </row>
    <row r="4124" spans="10:12">
      <c r="J4124" s="77" t="str">
        <f t="shared" si="76"/>
        <v>30015VănNghĩa</v>
      </c>
      <c r="K4124" s="77" t="s">
        <v>9317</v>
      </c>
      <c r="L4124" s="77" t="s">
        <v>9318</v>
      </c>
    </row>
    <row r="4125" spans="10:12">
      <c r="J4125" s="77" t="str">
        <f t="shared" si="76"/>
        <v>30015VănSơn</v>
      </c>
      <c r="K4125" s="77" t="s">
        <v>9319</v>
      </c>
      <c r="L4125" s="77" t="s">
        <v>5530</v>
      </c>
    </row>
    <row r="4126" spans="10:12">
      <c r="J4126" s="77" t="str">
        <f t="shared" si="76"/>
        <v>30015TânLập</v>
      </c>
      <c r="K4126" s="77" t="s">
        <v>9320</v>
      </c>
      <c r="L4126" s="77" t="s">
        <v>1834</v>
      </c>
    </row>
    <row r="4127" spans="10:12">
      <c r="J4127" s="77" t="str">
        <f t="shared" si="76"/>
        <v>30015NhânNghĩa</v>
      </c>
      <c r="K4127" s="77" t="s">
        <v>9321</v>
      </c>
      <c r="L4127" s="77" t="s">
        <v>9322</v>
      </c>
    </row>
    <row r="4128" spans="10:12">
      <c r="J4128" s="77" t="str">
        <f t="shared" si="76"/>
        <v>30015ThượngCốc</v>
      </c>
      <c r="K4128" s="77" t="s">
        <v>9323</v>
      </c>
      <c r="L4128" s="77" t="s">
        <v>1728</v>
      </c>
    </row>
    <row r="4129" spans="10:12">
      <c r="J4129" s="77" t="str">
        <f t="shared" si="76"/>
        <v>30015PhúLương</v>
      </c>
      <c r="K4129" s="77" t="s">
        <v>9324</v>
      </c>
      <c r="L4129" s="77" t="s">
        <v>1477</v>
      </c>
    </row>
    <row r="4130" spans="10:12">
      <c r="J4130" s="77" t="str">
        <f t="shared" si="76"/>
        <v>30015PhúcTuy</v>
      </c>
      <c r="K4130" s="77" t="s">
        <v>9325</v>
      </c>
      <c r="L4130" s="77" t="s">
        <v>9326</v>
      </c>
    </row>
    <row r="4131" spans="10:12">
      <c r="J4131" s="77" t="str">
        <f t="shared" si="76"/>
        <v>30015XuấtHóa</v>
      </c>
      <c r="K4131" s="77" t="s">
        <v>9327</v>
      </c>
      <c r="L4131" s="77" t="s">
        <v>4384</v>
      </c>
    </row>
    <row r="4132" spans="10:12">
      <c r="J4132" s="77" t="str">
        <f t="shared" si="76"/>
        <v>30015YênPhú</v>
      </c>
      <c r="K4132" s="77" t="s">
        <v>9328</v>
      </c>
      <c r="L4132" s="77" t="s">
        <v>3067</v>
      </c>
    </row>
    <row r="4133" spans="10:12">
      <c r="J4133" s="77" t="str">
        <f t="shared" si="76"/>
        <v>30015BìnhHẻm</v>
      </c>
      <c r="K4133" s="77" t="s">
        <v>9329</v>
      </c>
      <c r="L4133" s="77" t="s">
        <v>9330</v>
      </c>
    </row>
    <row r="4134" spans="10:12">
      <c r="J4134" s="77" t="str">
        <f t="shared" si="76"/>
        <v>30015ChíĐạo</v>
      </c>
      <c r="K4134" s="77" t="s">
        <v>9331</v>
      </c>
      <c r="L4134" s="77" t="s">
        <v>9332</v>
      </c>
    </row>
    <row r="4135" spans="10:12">
      <c r="J4135" s="77" t="str">
        <f t="shared" si="76"/>
        <v>30015ChíThiện</v>
      </c>
      <c r="K4135" s="77" t="s">
        <v>9333</v>
      </c>
      <c r="L4135" s="77" t="s">
        <v>9334</v>
      </c>
    </row>
    <row r="4136" spans="10:12">
      <c r="J4136" s="77" t="str">
        <f t="shared" si="76"/>
        <v>30015BìnhCảng</v>
      </c>
      <c r="K4136" s="77" t="s">
        <v>9335</v>
      </c>
      <c r="L4136" s="77" t="s">
        <v>9336</v>
      </c>
    </row>
    <row r="4137" spans="10:12">
      <c r="J4137" s="77" t="str">
        <f t="shared" si="76"/>
        <v>30015BìnhChân</v>
      </c>
      <c r="K4137" s="77" t="s">
        <v>9337</v>
      </c>
      <c r="L4137" s="77" t="s">
        <v>9338</v>
      </c>
    </row>
    <row r="4138" spans="10:12">
      <c r="J4138" s="77" t="str">
        <f t="shared" si="76"/>
        <v>30015ĐịnhCư</v>
      </c>
      <c r="K4138" s="77" t="s">
        <v>9339</v>
      </c>
      <c r="L4138" s="77" t="s">
        <v>9340</v>
      </c>
    </row>
    <row r="4139" spans="10:12">
      <c r="J4139" s="77" t="str">
        <f t="shared" si="76"/>
        <v>30015HươngNhượng</v>
      </c>
      <c r="K4139" s="77" t="s">
        <v>9341</v>
      </c>
      <c r="L4139" s="77" t="s">
        <v>9342</v>
      </c>
    </row>
    <row r="4140" spans="10:12">
      <c r="J4140" s="77" t="str">
        <f t="shared" si="76"/>
        <v>30015LiênVũ</v>
      </c>
      <c r="K4140" s="77" t="s">
        <v>9343</v>
      </c>
      <c r="L4140" s="77" t="s">
        <v>9344</v>
      </c>
    </row>
    <row r="4141" spans="10:12">
      <c r="J4141" s="77" t="str">
        <f t="shared" si="76"/>
        <v>30015NgọcSơn</v>
      </c>
      <c r="K4141" s="77" t="s">
        <v>9345</v>
      </c>
      <c r="L4141" s="77" t="s">
        <v>2123</v>
      </c>
    </row>
    <row r="4142" spans="10:12">
      <c r="J4142" s="77" t="str">
        <f t="shared" si="76"/>
        <v>30015TựDo</v>
      </c>
      <c r="K4142" s="77" t="s">
        <v>9346</v>
      </c>
      <c r="L4142" s="77" t="s">
        <v>3875</v>
      </c>
    </row>
    <row r="4143" spans="10:12">
      <c r="J4143" s="77" t="str">
        <f t="shared" si="76"/>
        <v>30015VũLâm</v>
      </c>
      <c r="K4143" s="77" t="s">
        <v>9347</v>
      </c>
      <c r="L4143" s="77" t="s">
        <v>9348</v>
      </c>
    </row>
    <row r="4144" spans="10:12">
      <c r="J4144" s="77" t="str">
        <f t="shared" si="76"/>
        <v>30015TânMỹ</v>
      </c>
      <c r="K4144" s="77" t="s">
        <v>9349</v>
      </c>
      <c r="L4144" s="77" t="s">
        <v>2955</v>
      </c>
    </row>
    <row r="4145" spans="10:12">
      <c r="J4145" s="77" t="str">
        <f t="shared" si="76"/>
        <v>30015ÂnNghĩa</v>
      </c>
      <c r="K4145" s="77" t="s">
        <v>9350</v>
      </c>
      <c r="L4145" s="77" t="s">
        <v>9351</v>
      </c>
    </row>
    <row r="4146" spans="10:12">
      <c r="J4146" s="77" t="str">
        <f t="shared" si="76"/>
        <v>30015YênNghiệp</v>
      </c>
      <c r="K4146" s="77" t="s">
        <v>9352</v>
      </c>
      <c r="L4146" s="77" t="s">
        <v>9353</v>
      </c>
    </row>
    <row r="4147" spans="10:12">
      <c r="J4147" s="77" t="str">
        <f t="shared" si="76"/>
        <v>30015NgọcLâu</v>
      </c>
      <c r="K4147" s="77" t="s">
        <v>9354</v>
      </c>
      <c r="L4147" s="77" t="s">
        <v>9355</v>
      </c>
    </row>
    <row r="4148" spans="10:12">
      <c r="J4148" s="77" t="str">
        <f t="shared" si="76"/>
        <v>30017ChiNê</v>
      </c>
      <c r="K4148" s="77" t="s">
        <v>9356</v>
      </c>
      <c r="L4148" s="77" t="s">
        <v>9357</v>
      </c>
    </row>
    <row r="4149" spans="10:12">
      <c r="J4149" s="77" t="str">
        <f t="shared" si="76"/>
        <v>30017ThanhHà</v>
      </c>
      <c r="K4149" s="77" t="s">
        <v>9358</v>
      </c>
      <c r="L4149" s="77" t="s">
        <v>7104</v>
      </c>
    </row>
    <row r="4150" spans="10:12">
      <c r="J4150" s="77" t="str">
        <f t="shared" si="76"/>
        <v>30017PhúLão</v>
      </c>
      <c r="K4150" s="77" t="s">
        <v>9359</v>
      </c>
      <c r="L4150" s="77" t="s">
        <v>9360</v>
      </c>
    </row>
    <row r="4151" spans="10:12">
      <c r="J4151" s="77" t="str">
        <f t="shared" si="76"/>
        <v>30017PhúThành</v>
      </c>
      <c r="K4151" s="77" t="s">
        <v>9361</v>
      </c>
      <c r="L4151" s="77" t="s">
        <v>9362</v>
      </c>
    </row>
    <row r="4152" spans="10:12">
      <c r="J4152" s="77" t="str">
        <f t="shared" si="76"/>
        <v>30017CốNghĩa</v>
      </c>
      <c r="K4152" s="77" t="s">
        <v>9363</v>
      </c>
      <c r="L4152" s="77" t="s">
        <v>9364</v>
      </c>
    </row>
    <row r="4153" spans="10:12">
      <c r="J4153" s="77" t="str">
        <f t="shared" si="76"/>
        <v>30017HưngThi</v>
      </c>
      <c r="K4153" s="77" t="s">
        <v>9365</v>
      </c>
      <c r="L4153" s="77" t="s">
        <v>9366</v>
      </c>
    </row>
    <row r="4154" spans="10:12">
      <c r="J4154" s="77" t="str">
        <f t="shared" si="76"/>
        <v>30017LạcLong</v>
      </c>
      <c r="K4154" s="77" t="s">
        <v>9367</v>
      </c>
      <c r="L4154" s="77" t="s">
        <v>7158</v>
      </c>
    </row>
    <row r="4155" spans="10:12">
      <c r="J4155" s="77" t="str">
        <f t="shared" si="76"/>
        <v>30017LiênHòa</v>
      </c>
      <c r="K4155" s="77" t="s">
        <v>9368</v>
      </c>
      <c r="L4155" s="77" t="s">
        <v>6116</v>
      </c>
    </row>
    <row r="4156" spans="10:12">
      <c r="J4156" s="77" t="str">
        <f t="shared" si="76"/>
        <v>30017KhoanDụ</v>
      </c>
      <c r="K4156" s="77" t="s">
        <v>9369</v>
      </c>
      <c r="L4156" s="77" t="s">
        <v>9370</v>
      </c>
    </row>
    <row r="4157" spans="10:12">
      <c r="J4157" s="77" t="str">
        <f t="shared" si="76"/>
        <v>30017ĐồngMôn</v>
      </c>
      <c r="K4157" s="77" t="s">
        <v>9371</v>
      </c>
      <c r="L4157" s="77" t="s">
        <v>9372</v>
      </c>
    </row>
    <row r="4158" spans="10:12">
      <c r="J4158" s="77" t="str">
        <f t="shared" si="76"/>
        <v>30017ĐồngTâm</v>
      </c>
      <c r="K4158" s="77" t="s">
        <v>9373</v>
      </c>
      <c r="L4158" s="77" t="s">
        <v>2434</v>
      </c>
    </row>
    <row r="4159" spans="10:12">
      <c r="J4159" s="77" t="str">
        <f t="shared" si="76"/>
        <v>30017YênBồng</v>
      </c>
      <c r="K4159" s="77" t="s">
        <v>9374</v>
      </c>
      <c r="L4159" s="77" t="s">
        <v>9375</v>
      </c>
    </row>
    <row r="4160" spans="10:12">
      <c r="J4160" s="77" t="str">
        <f t="shared" si="76"/>
        <v>30017AnLạc</v>
      </c>
      <c r="K4160" s="77" t="s">
        <v>9376</v>
      </c>
      <c r="L4160" s="77" t="s">
        <v>3898</v>
      </c>
    </row>
    <row r="4161" spans="10:12">
      <c r="J4161" s="77" t="str">
        <f t="shared" si="76"/>
        <v>30017AnBình</v>
      </c>
      <c r="K4161" s="77" t="s">
        <v>9377</v>
      </c>
      <c r="L4161" s="77" t="s">
        <v>5012</v>
      </c>
    </row>
    <row r="4162" spans="10:12">
      <c r="J4162" s="77" t="str">
        <f t="shared" ref="J4162:J4225" si="77">SUBSTITUTE(LEFT(K4162,5)&amp;MID(L4162,IF(ISERROR(SEARCH("Thị trấn",L4162)),IF(ISERROR(SEARCH("Phường",L4162)),4,8),10),100)," ","")</f>
        <v>30017ThanhNông</v>
      </c>
      <c r="K4162" s="77" t="s">
        <v>9378</v>
      </c>
      <c r="L4162" s="77" t="s">
        <v>9379</v>
      </c>
    </row>
    <row r="4163" spans="10:12">
      <c r="J4163" s="77" t="str">
        <f t="shared" si="77"/>
        <v>30019HàngTrạm</v>
      </c>
      <c r="K4163" s="77" t="s">
        <v>9380</v>
      </c>
      <c r="L4163" s="77" t="s">
        <v>9381</v>
      </c>
    </row>
    <row r="4164" spans="10:12">
      <c r="J4164" s="77" t="str">
        <f t="shared" si="77"/>
        <v>30019LạcSỹ</v>
      </c>
      <c r="K4164" s="77" t="s">
        <v>9382</v>
      </c>
      <c r="L4164" s="77" t="s">
        <v>9383</v>
      </c>
    </row>
    <row r="4165" spans="10:12">
      <c r="J4165" s="77" t="str">
        <f t="shared" si="77"/>
        <v>30019LạcHưng</v>
      </c>
      <c r="K4165" s="77" t="s">
        <v>9384</v>
      </c>
      <c r="L4165" s="77" t="s">
        <v>9385</v>
      </c>
    </row>
    <row r="4166" spans="10:12">
      <c r="J4166" s="77" t="str">
        <f t="shared" si="77"/>
        <v>30019LạcLương</v>
      </c>
      <c r="K4166" s="77" t="s">
        <v>9386</v>
      </c>
      <c r="L4166" s="77" t="s">
        <v>9387</v>
      </c>
    </row>
    <row r="4167" spans="10:12">
      <c r="J4167" s="77" t="str">
        <f t="shared" si="77"/>
        <v>30019BảoHiệu</v>
      </c>
      <c r="K4167" s="77" t="s">
        <v>9388</v>
      </c>
      <c r="L4167" s="77" t="s">
        <v>9389</v>
      </c>
    </row>
    <row r="4168" spans="10:12">
      <c r="J4168" s="77" t="str">
        <f t="shared" si="77"/>
        <v>30019ĐaPhúc</v>
      </c>
      <c r="K4168" s="77" t="s">
        <v>9390</v>
      </c>
      <c r="L4168" s="77" t="s">
        <v>6868</v>
      </c>
    </row>
    <row r="4169" spans="10:12">
      <c r="J4169" s="77" t="str">
        <f t="shared" si="77"/>
        <v>30019HữuLợi</v>
      </c>
      <c r="K4169" s="77" t="s">
        <v>9391</v>
      </c>
      <c r="L4169" s="77" t="s">
        <v>9392</v>
      </c>
    </row>
    <row r="4170" spans="10:12">
      <c r="J4170" s="77" t="str">
        <f t="shared" si="77"/>
        <v>30019LạcThịnh</v>
      </c>
      <c r="K4170" s="77" t="s">
        <v>9393</v>
      </c>
      <c r="L4170" s="77" t="s">
        <v>9394</v>
      </c>
    </row>
    <row r="4171" spans="10:12">
      <c r="J4171" s="77" t="str">
        <f t="shared" si="77"/>
        <v>30019YênLạc</v>
      </c>
      <c r="K4171" s="77" t="s">
        <v>9395</v>
      </c>
      <c r="L4171" s="77" t="s">
        <v>3775</v>
      </c>
    </row>
    <row r="4172" spans="10:12">
      <c r="J4172" s="77" t="str">
        <f t="shared" si="77"/>
        <v>30019PhúLai</v>
      </c>
      <c r="K4172" s="77" t="s">
        <v>9396</v>
      </c>
      <c r="L4172" s="77" t="s">
        <v>9397</v>
      </c>
    </row>
    <row r="4173" spans="10:12">
      <c r="J4173" s="77" t="str">
        <f t="shared" si="77"/>
        <v>30019ĐoànKết</v>
      </c>
      <c r="K4173" s="77" t="s">
        <v>9398</v>
      </c>
      <c r="L4173" s="77" t="s">
        <v>3993</v>
      </c>
    </row>
    <row r="4174" spans="10:12">
      <c r="J4174" s="77" t="str">
        <f t="shared" si="77"/>
        <v>30019YênTrị</v>
      </c>
      <c r="K4174" s="77" t="s">
        <v>9399</v>
      </c>
      <c r="L4174" s="77" t="s">
        <v>9400</v>
      </c>
    </row>
    <row r="4175" spans="10:12">
      <c r="J4175" s="77" t="str">
        <f t="shared" si="77"/>
        <v>30019NgọcLương</v>
      </c>
      <c r="K4175" s="77" t="s">
        <v>9401</v>
      </c>
      <c r="L4175" s="77" t="s">
        <v>9402</v>
      </c>
    </row>
    <row r="4176" spans="10:12">
      <c r="J4176" s="77" t="str">
        <f t="shared" si="77"/>
        <v>31001TrầnTếXương</v>
      </c>
      <c r="K4176" s="77" t="s">
        <v>9403</v>
      </c>
      <c r="L4176" s="77" t="s">
        <v>9404</v>
      </c>
    </row>
    <row r="4177" spans="10:12">
      <c r="J4177" s="77" t="str">
        <f t="shared" si="77"/>
        <v>31001HạLong</v>
      </c>
      <c r="K4177" s="77" t="s">
        <v>9405</v>
      </c>
      <c r="L4177" s="77" t="s">
        <v>9406</v>
      </c>
    </row>
    <row r="4178" spans="10:12">
      <c r="J4178" s="77" t="str">
        <f t="shared" si="77"/>
        <v>31001VịXuyên</v>
      </c>
      <c r="K4178" s="77" t="s">
        <v>9407</v>
      </c>
      <c r="L4178" s="77" t="s">
        <v>9408</v>
      </c>
    </row>
    <row r="4179" spans="10:12">
      <c r="J4179" s="77" t="str">
        <f t="shared" si="77"/>
        <v>31001VịHoàng</v>
      </c>
      <c r="K4179" s="77" t="s">
        <v>9409</v>
      </c>
      <c r="L4179" s="77" t="s">
        <v>9410</v>
      </c>
    </row>
    <row r="4180" spans="10:12">
      <c r="J4180" s="77" t="str">
        <f t="shared" si="77"/>
        <v>31001NguyễnDu</v>
      </c>
      <c r="K4180" s="77" t="s">
        <v>9411</v>
      </c>
      <c r="L4180" s="77" t="s">
        <v>479</v>
      </c>
    </row>
    <row r="4181" spans="10:12">
      <c r="J4181" s="77" t="str">
        <f t="shared" si="77"/>
        <v>31001BàTriệu</v>
      </c>
      <c r="K4181" s="77" t="s">
        <v>9412</v>
      </c>
      <c r="L4181" s="77" t="s">
        <v>9413</v>
      </c>
    </row>
    <row r="4182" spans="10:12">
      <c r="J4182" s="77" t="str">
        <f t="shared" si="77"/>
        <v>31001CửaBắc</v>
      </c>
      <c r="K4182" s="77" t="s">
        <v>9414</v>
      </c>
      <c r="L4182" s="77" t="s">
        <v>9415</v>
      </c>
    </row>
    <row r="4183" spans="10:12">
      <c r="J4183" s="77" t="str">
        <f t="shared" si="77"/>
        <v>31001TrầnHưngĐạo</v>
      </c>
      <c r="K4183" s="77" t="s">
        <v>9416</v>
      </c>
      <c r="L4183" s="77" t="s">
        <v>349</v>
      </c>
    </row>
    <row r="4184" spans="10:12">
      <c r="J4184" s="77" t="str">
        <f t="shared" si="77"/>
        <v>31001PhanĐìnhPhùng</v>
      </c>
      <c r="K4184" s="77" t="s">
        <v>9417</v>
      </c>
      <c r="L4184" s="77" t="s">
        <v>4616</v>
      </c>
    </row>
    <row r="4185" spans="10:12">
      <c r="J4185" s="77" t="str">
        <f t="shared" si="77"/>
        <v>31001NgôQuyền</v>
      </c>
      <c r="K4185" s="77" t="s">
        <v>9418</v>
      </c>
      <c r="L4185" s="77" t="s">
        <v>1509</v>
      </c>
    </row>
    <row r="4186" spans="10:12">
      <c r="J4186" s="77" t="str">
        <f t="shared" si="77"/>
        <v>31001NăngTĩnh</v>
      </c>
      <c r="K4186" s="77" t="s">
        <v>9419</v>
      </c>
      <c r="L4186" s="77" t="s">
        <v>9420</v>
      </c>
    </row>
    <row r="4187" spans="10:12">
      <c r="J4187" s="77" t="str">
        <f t="shared" si="77"/>
        <v>31001TrầnĐăngNinh</v>
      </c>
      <c r="K4187" s="77" t="s">
        <v>9421</v>
      </c>
      <c r="L4187" s="77" t="s">
        <v>9422</v>
      </c>
    </row>
    <row r="4188" spans="10:12">
      <c r="J4188" s="77" t="str">
        <f t="shared" si="77"/>
        <v>31001TrườngThi</v>
      </c>
      <c r="K4188" s="77" t="s">
        <v>9423</v>
      </c>
      <c r="L4188" s="77" t="s">
        <v>9424</v>
      </c>
    </row>
    <row r="4189" spans="10:12">
      <c r="J4189" s="77" t="str">
        <f t="shared" si="77"/>
        <v>31001VănMiếu</v>
      </c>
      <c r="K4189" s="77" t="s">
        <v>9425</v>
      </c>
      <c r="L4189" s="77" t="s">
        <v>619</v>
      </c>
    </row>
    <row r="4190" spans="10:12">
      <c r="J4190" s="77" t="str">
        <f t="shared" si="77"/>
        <v>31001QuangTrung</v>
      </c>
      <c r="K4190" s="77" t="s">
        <v>9426</v>
      </c>
      <c r="L4190" s="77" t="s">
        <v>665</v>
      </c>
    </row>
    <row r="4191" spans="10:12">
      <c r="J4191" s="77" t="str">
        <f t="shared" si="77"/>
        <v>31001MỹXá</v>
      </c>
      <c r="K4191" s="77" t="s">
        <v>9427</v>
      </c>
      <c r="L4191" s="77" t="s">
        <v>9428</v>
      </c>
    </row>
    <row r="4192" spans="10:12">
      <c r="J4192" s="77" t="str">
        <f t="shared" si="77"/>
        <v>31001LộcHạ</v>
      </c>
      <c r="K4192" s="77" t="s">
        <v>9429</v>
      </c>
      <c r="L4192" s="77" t="s">
        <v>9430</v>
      </c>
    </row>
    <row r="4193" spans="10:12">
      <c r="J4193" s="77" t="str">
        <f t="shared" si="77"/>
        <v>31001LộcVượng</v>
      </c>
      <c r="K4193" s="77" t="s">
        <v>9431</v>
      </c>
      <c r="L4193" s="77" t="s">
        <v>9432</v>
      </c>
    </row>
    <row r="4194" spans="10:12">
      <c r="J4194" s="77" t="str">
        <f t="shared" si="77"/>
        <v>31001LộcAn</v>
      </c>
      <c r="K4194" s="77" t="s">
        <v>9433</v>
      </c>
      <c r="L4194" s="77" t="s">
        <v>9434</v>
      </c>
    </row>
    <row r="4195" spans="10:12">
      <c r="J4195" s="77" t="str">
        <f t="shared" si="77"/>
        <v>31001LộcHòa</v>
      </c>
      <c r="K4195" s="77" t="s">
        <v>9435</v>
      </c>
      <c r="L4195" s="77" t="s">
        <v>9436</v>
      </c>
    </row>
    <row r="4196" spans="10:12">
      <c r="J4196" s="77" t="str">
        <f t="shared" si="77"/>
        <v>31001NamPhong</v>
      </c>
      <c r="K4196" s="77" t="s">
        <v>9437</v>
      </c>
      <c r="L4196" s="77" t="s">
        <v>2726</v>
      </c>
    </row>
    <row r="4197" spans="10:12">
      <c r="J4197" s="77" t="str">
        <f t="shared" si="77"/>
        <v>31001NamVân</v>
      </c>
      <c r="K4197" s="77" t="s">
        <v>9438</v>
      </c>
      <c r="L4197" s="77" t="s">
        <v>9439</v>
      </c>
    </row>
    <row r="4198" spans="10:12">
      <c r="J4198" s="77" t="str">
        <f t="shared" si="77"/>
        <v>31001TrầnQuangKhải</v>
      </c>
      <c r="K4198" s="77" t="s">
        <v>9440</v>
      </c>
      <c r="L4198" s="77" t="s">
        <v>9441</v>
      </c>
    </row>
    <row r="4199" spans="10:12">
      <c r="J4199" s="77" t="str">
        <f t="shared" si="77"/>
        <v>31003Gôi</v>
      </c>
      <c r="K4199" s="77" t="s">
        <v>9442</v>
      </c>
      <c r="L4199" s="77" t="s">
        <v>9443</v>
      </c>
    </row>
    <row r="4200" spans="10:12">
      <c r="J4200" s="77" t="str">
        <f t="shared" si="77"/>
        <v>31003ĐạiThắng</v>
      </c>
      <c r="K4200" s="77" t="s">
        <v>9444</v>
      </c>
      <c r="L4200" s="77" t="s">
        <v>2656</v>
      </c>
    </row>
    <row r="4201" spans="10:12">
      <c r="J4201" s="77" t="str">
        <f t="shared" si="77"/>
        <v>31003HợpHưng</v>
      </c>
      <c r="K4201" s="77" t="s">
        <v>9445</v>
      </c>
      <c r="L4201" s="77" t="s">
        <v>9446</v>
      </c>
    </row>
    <row r="4202" spans="10:12">
      <c r="J4202" s="77" t="str">
        <f t="shared" si="77"/>
        <v>31003TrungThành</v>
      </c>
      <c r="K4202" s="77" t="s">
        <v>9447</v>
      </c>
      <c r="L4202" s="77" t="s">
        <v>3503</v>
      </c>
    </row>
    <row r="4203" spans="10:12">
      <c r="J4203" s="77" t="str">
        <f t="shared" si="77"/>
        <v>31003VĩnhHào</v>
      </c>
      <c r="K4203" s="77" t="s">
        <v>9448</v>
      </c>
      <c r="L4203" s="77" t="s">
        <v>9449</v>
      </c>
    </row>
    <row r="4204" spans="10:12">
      <c r="J4204" s="77" t="str">
        <f t="shared" si="77"/>
        <v>31003MinhTân</v>
      </c>
      <c r="K4204" s="77" t="s">
        <v>9450</v>
      </c>
      <c r="L4204" s="77" t="s">
        <v>2745</v>
      </c>
    </row>
    <row r="4205" spans="10:12">
      <c r="J4205" s="77" t="str">
        <f t="shared" si="77"/>
        <v>31003CộngHòa</v>
      </c>
      <c r="K4205" s="77" t="s">
        <v>9451</v>
      </c>
      <c r="L4205" s="77" t="s">
        <v>2096</v>
      </c>
    </row>
    <row r="4206" spans="10:12">
      <c r="J4206" s="77" t="str">
        <f t="shared" si="77"/>
        <v>31003QuangTrung</v>
      </c>
      <c r="K4206" s="77" t="s">
        <v>9452</v>
      </c>
      <c r="L4206" s="77" t="s">
        <v>2676</v>
      </c>
    </row>
    <row r="4207" spans="10:12">
      <c r="J4207" s="77" t="str">
        <f t="shared" si="77"/>
        <v>31003ĐạiAn</v>
      </c>
      <c r="K4207" s="77" t="s">
        <v>9453</v>
      </c>
      <c r="L4207" s="77" t="s">
        <v>4144</v>
      </c>
    </row>
    <row r="4208" spans="10:12">
      <c r="J4208" s="77" t="str">
        <f t="shared" si="77"/>
        <v>31003TânKhánh</v>
      </c>
      <c r="K4208" s="77" t="s">
        <v>9454</v>
      </c>
      <c r="L4208" s="77" t="s">
        <v>4871</v>
      </c>
    </row>
    <row r="4209" spans="10:12">
      <c r="J4209" s="77" t="str">
        <f t="shared" si="77"/>
        <v>31003HiểnKhánh</v>
      </c>
      <c r="K4209" s="77" t="s">
        <v>9455</v>
      </c>
      <c r="L4209" s="77" t="s">
        <v>9456</v>
      </c>
    </row>
    <row r="4210" spans="10:12">
      <c r="J4210" s="77" t="str">
        <f t="shared" si="77"/>
        <v>31003LiênBảo</v>
      </c>
      <c r="K4210" s="77" t="s">
        <v>9457</v>
      </c>
      <c r="L4210" s="77" t="s">
        <v>9458</v>
      </c>
    </row>
    <row r="4211" spans="10:12">
      <c r="J4211" s="77" t="str">
        <f t="shared" si="77"/>
        <v>31003LiênMinh</v>
      </c>
      <c r="K4211" s="77" t="s">
        <v>9459</v>
      </c>
      <c r="L4211" s="77" t="s">
        <v>4737</v>
      </c>
    </row>
    <row r="4212" spans="10:12">
      <c r="J4212" s="77" t="str">
        <f t="shared" si="77"/>
        <v>31003MinhThuận</v>
      </c>
      <c r="K4212" s="77" t="s">
        <v>9460</v>
      </c>
      <c r="L4212" s="77" t="s">
        <v>9461</v>
      </c>
    </row>
    <row r="4213" spans="10:12">
      <c r="J4213" s="77" t="str">
        <f t="shared" si="77"/>
        <v>31003KimThái</v>
      </c>
      <c r="K4213" s="77" t="s">
        <v>9462</v>
      </c>
      <c r="L4213" s="77" t="s">
        <v>9463</v>
      </c>
    </row>
    <row r="4214" spans="10:12">
      <c r="J4214" s="77" t="str">
        <f t="shared" si="77"/>
        <v>31003TamThanh</v>
      </c>
      <c r="K4214" s="77" t="s">
        <v>9464</v>
      </c>
      <c r="L4214" s="77" t="s">
        <v>8797</v>
      </c>
    </row>
    <row r="4215" spans="10:12">
      <c r="J4215" s="77" t="str">
        <f t="shared" si="77"/>
        <v>31003ThànhLợi</v>
      </c>
      <c r="K4215" s="77" t="s">
        <v>9465</v>
      </c>
      <c r="L4215" s="77" t="s">
        <v>9466</v>
      </c>
    </row>
    <row r="4216" spans="10:12">
      <c r="J4216" s="77" t="str">
        <f t="shared" si="77"/>
        <v>31003TânThành</v>
      </c>
      <c r="K4216" s="77" t="s">
        <v>9467</v>
      </c>
      <c r="L4216" s="77" t="s">
        <v>3071</v>
      </c>
    </row>
    <row r="4217" spans="10:12">
      <c r="J4217" s="77" t="str">
        <f t="shared" si="77"/>
        <v>31005MỹLộc</v>
      </c>
      <c r="K4217" s="77" t="s">
        <v>9468</v>
      </c>
      <c r="L4217" s="77" t="s">
        <v>9469</v>
      </c>
    </row>
    <row r="4218" spans="10:12">
      <c r="J4218" s="77" t="str">
        <f t="shared" si="77"/>
        <v>31005MỹPhúc</v>
      </c>
      <c r="K4218" s="77" t="s">
        <v>9470</v>
      </c>
      <c r="L4218" s="77" t="s">
        <v>9471</v>
      </c>
    </row>
    <row r="4219" spans="10:12">
      <c r="J4219" s="77" t="str">
        <f t="shared" si="77"/>
        <v>31005MỹHưng</v>
      </c>
      <c r="K4219" s="77" t="s">
        <v>9472</v>
      </c>
      <c r="L4219" s="77" t="s">
        <v>2247</v>
      </c>
    </row>
    <row r="4220" spans="10:12">
      <c r="J4220" s="77" t="str">
        <f t="shared" si="77"/>
        <v>31005MỹHà</v>
      </c>
      <c r="K4220" s="77" t="s">
        <v>9473</v>
      </c>
      <c r="L4220" s="77" t="s">
        <v>7912</v>
      </c>
    </row>
    <row r="4221" spans="10:12">
      <c r="J4221" s="77" t="str">
        <f t="shared" si="77"/>
        <v>31005MỹThắng</v>
      </c>
      <c r="K4221" s="77" t="s">
        <v>9474</v>
      </c>
      <c r="L4221" s="77" t="s">
        <v>9475</v>
      </c>
    </row>
    <row r="4222" spans="10:12">
      <c r="J4222" s="77" t="str">
        <f t="shared" si="77"/>
        <v>31005MỹThịnh</v>
      </c>
      <c r="K4222" s="77" t="s">
        <v>9476</v>
      </c>
      <c r="L4222" s="77" t="s">
        <v>9477</v>
      </c>
    </row>
    <row r="4223" spans="10:12">
      <c r="J4223" s="77" t="str">
        <f t="shared" si="77"/>
        <v>31005MỹTiến</v>
      </c>
      <c r="K4223" s="77" t="s">
        <v>9478</v>
      </c>
      <c r="L4223" s="77" t="s">
        <v>9479</v>
      </c>
    </row>
    <row r="4224" spans="10:12">
      <c r="J4224" s="77" t="str">
        <f t="shared" si="77"/>
        <v>31005MỹThuận</v>
      </c>
      <c r="K4224" s="77" t="s">
        <v>9480</v>
      </c>
      <c r="L4224" s="77" t="s">
        <v>8812</v>
      </c>
    </row>
    <row r="4225" spans="10:12">
      <c r="J4225" s="77" t="str">
        <f t="shared" si="77"/>
        <v>31005MỹThành</v>
      </c>
      <c r="K4225" s="77" t="s">
        <v>9481</v>
      </c>
      <c r="L4225" s="77" t="s">
        <v>2450</v>
      </c>
    </row>
    <row r="4226" spans="10:12">
      <c r="J4226" s="77" t="str">
        <f t="shared" ref="J4226:J4289" si="78">SUBSTITUTE(LEFT(K4226,5)&amp;MID(L4226,IF(ISERROR(SEARCH("Thị trấn",L4226)),IF(ISERROR(SEARCH("Phường",L4226)),4,8),10),100)," ","")</f>
        <v>31005MỹTân</v>
      </c>
      <c r="K4226" s="77" t="s">
        <v>9482</v>
      </c>
      <c r="L4226" s="77" t="s">
        <v>9483</v>
      </c>
    </row>
    <row r="4227" spans="10:12">
      <c r="J4227" s="77" t="str">
        <f t="shared" si="78"/>
        <v>31005MỹTrung</v>
      </c>
      <c r="K4227" s="77" t="s">
        <v>9484</v>
      </c>
      <c r="L4227" s="77" t="s">
        <v>9485</v>
      </c>
    </row>
    <row r="4228" spans="10:12">
      <c r="J4228" s="77" t="str">
        <f t="shared" si="78"/>
        <v>31007Lâm</v>
      </c>
      <c r="K4228" s="77" t="s">
        <v>9486</v>
      </c>
      <c r="L4228" s="77" t="s">
        <v>9487</v>
      </c>
    </row>
    <row r="4229" spans="10:12">
      <c r="J4229" s="77" t="str">
        <f t="shared" si="78"/>
        <v>31007YênTrung</v>
      </c>
      <c r="K4229" s="77" t="s">
        <v>9488</v>
      </c>
      <c r="L4229" s="77" t="s">
        <v>1930</v>
      </c>
    </row>
    <row r="4230" spans="10:12">
      <c r="J4230" s="77" t="str">
        <f t="shared" si="78"/>
        <v>31007YênThành</v>
      </c>
      <c r="K4230" s="77" t="s">
        <v>9489</v>
      </c>
      <c r="L4230" s="77" t="s">
        <v>3596</v>
      </c>
    </row>
    <row r="4231" spans="10:12">
      <c r="J4231" s="77" t="str">
        <f t="shared" si="78"/>
        <v>31007YênThọ</v>
      </c>
      <c r="K4231" s="77" t="s">
        <v>9490</v>
      </c>
      <c r="L4231" s="77" t="s">
        <v>6570</v>
      </c>
    </row>
    <row r="4232" spans="10:12">
      <c r="J4232" s="77" t="str">
        <f t="shared" si="78"/>
        <v>31007YênPhương</v>
      </c>
      <c r="K4232" s="77" t="s">
        <v>9491</v>
      </c>
      <c r="L4232" s="77" t="s">
        <v>9001</v>
      </c>
    </row>
    <row r="4233" spans="10:12">
      <c r="J4233" s="77" t="str">
        <f t="shared" si="78"/>
        <v>31007YênNghĩa</v>
      </c>
      <c r="K4233" s="77" t="s">
        <v>9492</v>
      </c>
      <c r="L4233" s="77" t="s">
        <v>1469</v>
      </c>
    </row>
    <row r="4234" spans="10:12">
      <c r="J4234" s="77" t="str">
        <f t="shared" si="78"/>
        <v>31007YênTân</v>
      </c>
      <c r="K4234" s="77" t="s">
        <v>9493</v>
      </c>
      <c r="L4234" s="77" t="s">
        <v>9494</v>
      </c>
    </row>
    <row r="4235" spans="10:12">
      <c r="J4235" s="77" t="str">
        <f t="shared" si="78"/>
        <v>31007YênLợi</v>
      </c>
      <c r="K4235" s="77" t="s">
        <v>9495</v>
      </c>
      <c r="L4235" s="77" t="s">
        <v>9496</v>
      </c>
    </row>
    <row r="4236" spans="10:12">
      <c r="J4236" s="77" t="str">
        <f t="shared" si="78"/>
        <v>31007YênMinh</v>
      </c>
      <c r="K4236" s="77" t="s">
        <v>9497</v>
      </c>
      <c r="L4236" s="77" t="s">
        <v>9498</v>
      </c>
    </row>
    <row r="4237" spans="10:12">
      <c r="J4237" s="77" t="str">
        <f t="shared" si="78"/>
        <v>31007YênBình</v>
      </c>
      <c r="K4237" s="77" t="s">
        <v>9499</v>
      </c>
      <c r="L4237" s="77" t="s">
        <v>1926</v>
      </c>
    </row>
    <row r="4238" spans="10:12">
      <c r="J4238" s="77" t="str">
        <f t="shared" si="78"/>
        <v>31007YênDương</v>
      </c>
      <c r="K4238" s="77" t="s">
        <v>9500</v>
      </c>
      <c r="L4238" s="77" t="s">
        <v>8849</v>
      </c>
    </row>
    <row r="4239" spans="10:12">
      <c r="J4239" s="77" t="str">
        <f t="shared" si="78"/>
        <v>31007YênMỹ</v>
      </c>
      <c r="K4239" s="77" t="s">
        <v>9501</v>
      </c>
      <c r="L4239" s="77" t="s">
        <v>1239</v>
      </c>
    </row>
    <row r="4240" spans="10:12">
      <c r="J4240" s="77" t="str">
        <f t="shared" si="78"/>
        <v>31007YênNinh</v>
      </c>
      <c r="K4240" s="77" t="s">
        <v>9502</v>
      </c>
      <c r="L4240" s="77" t="s">
        <v>4746</v>
      </c>
    </row>
    <row r="4241" spans="10:12">
      <c r="J4241" s="77" t="str">
        <f t="shared" si="78"/>
        <v>31007YênXá</v>
      </c>
      <c r="K4241" s="77" t="s">
        <v>9503</v>
      </c>
      <c r="L4241" s="77" t="s">
        <v>9504</v>
      </c>
    </row>
    <row r="4242" spans="10:12">
      <c r="J4242" s="77" t="str">
        <f t="shared" si="78"/>
        <v>31007YênChính</v>
      </c>
      <c r="K4242" s="77" t="s">
        <v>9505</v>
      </c>
      <c r="L4242" s="77" t="s">
        <v>9506</v>
      </c>
    </row>
    <row r="4243" spans="10:12">
      <c r="J4243" s="77" t="str">
        <f t="shared" si="78"/>
        <v>31007YênPhú</v>
      </c>
      <c r="K4243" s="77" t="s">
        <v>9507</v>
      </c>
      <c r="L4243" s="77" t="s">
        <v>3067</v>
      </c>
    </row>
    <row r="4244" spans="10:12">
      <c r="J4244" s="77" t="str">
        <f t="shared" si="78"/>
        <v>31007YênHưng</v>
      </c>
      <c r="K4244" s="77" t="s">
        <v>9508</v>
      </c>
      <c r="L4244" s="77" t="s">
        <v>5039</v>
      </c>
    </row>
    <row r="4245" spans="10:12">
      <c r="J4245" s="77" t="str">
        <f t="shared" si="78"/>
        <v>31007YênPhong</v>
      </c>
      <c r="K4245" s="77" t="s">
        <v>9509</v>
      </c>
      <c r="L4245" s="77" t="s">
        <v>3397</v>
      </c>
    </row>
    <row r="4246" spans="10:12">
      <c r="J4246" s="77" t="str">
        <f t="shared" si="78"/>
        <v>31007YênKhánh</v>
      </c>
      <c r="K4246" s="77" t="s">
        <v>9510</v>
      </c>
      <c r="L4246" s="77" t="s">
        <v>9511</v>
      </c>
    </row>
    <row r="4247" spans="10:12">
      <c r="J4247" s="77" t="str">
        <f t="shared" si="78"/>
        <v>31007YênHồng</v>
      </c>
      <c r="K4247" s="77" t="s">
        <v>9512</v>
      </c>
      <c r="L4247" s="77" t="s">
        <v>9513</v>
      </c>
    </row>
    <row r="4248" spans="10:12">
      <c r="J4248" s="77" t="str">
        <f t="shared" si="78"/>
        <v>31007YênQuang</v>
      </c>
      <c r="K4248" s="77" t="s">
        <v>9514</v>
      </c>
      <c r="L4248" s="77" t="s">
        <v>9174</v>
      </c>
    </row>
    <row r="4249" spans="10:12">
      <c r="J4249" s="77" t="str">
        <f t="shared" si="78"/>
        <v>31007YênTiến</v>
      </c>
      <c r="K4249" s="77" t="s">
        <v>9515</v>
      </c>
      <c r="L4249" s="77" t="s">
        <v>9516</v>
      </c>
    </row>
    <row r="4250" spans="10:12">
      <c r="J4250" s="77" t="str">
        <f t="shared" si="78"/>
        <v>31007YênBằng</v>
      </c>
      <c r="K4250" s="77" t="s">
        <v>9517</v>
      </c>
      <c r="L4250" s="77" t="s">
        <v>9518</v>
      </c>
    </row>
    <row r="4251" spans="10:12">
      <c r="J4251" s="77" t="str">
        <f t="shared" si="78"/>
        <v>31007YênKhang</v>
      </c>
      <c r="K4251" s="77" t="s">
        <v>9519</v>
      </c>
      <c r="L4251" s="77" t="s">
        <v>9520</v>
      </c>
    </row>
    <row r="4252" spans="10:12">
      <c r="J4252" s="77" t="str">
        <f t="shared" si="78"/>
        <v>31007YênThắng</v>
      </c>
      <c r="K4252" s="77" t="s">
        <v>9521</v>
      </c>
      <c r="L4252" s="77" t="s">
        <v>4961</v>
      </c>
    </row>
    <row r="4253" spans="10:12">
      <c r="J4253" s="77" t="str">
        <f t="shared" si="78"/>
        <v>31007YênĐồng</v>
      </c>
      <c r="K4253" s="77" t="s">
        <v>9522</v>
      </c>
      <c r="L4253" s="77" t="s">
        <v>8997</v>
      </c>
    </row>
    <row r="4254" spans="10:12">
      <c r="J4254" s="77" t="str">
        <f t="shared" si="78"/>
        <v>31007YênTrị</v>
      </c>
      <c r="K4254" s="77" t="s">
        <v>9523</v>
      </c>
      <c r="L4254" s="77" t="s">
        <v>9400</v>
      </c>
    </row>
    <row r="4255" spans="10:12">
      <c r="J4255" s="77" t="str">
        <f t="shared" si="78"/>
        <v>31007YênNhân</v>
      </c>
      <c r="K4255" s="77" t="s">
        <v>9524</v>
      </c>
      <c r="L4255" s="77" t="s">
        <v>9525</v>
      </c>
    </row>
    <row r="4256" spans="10:12">
      <c r="J4256" s="77" t="str">
        <f t="shared" si="78"/>
        <v>31007YênLương</v>
      </c>
      <c r="K4256" s="77" t="s">
        <v>9526</v>
      </c>
      <c r="L4256" s="77" t="s">
        <v>8680</v>
      </c>
    </row>
    <row r="4257" spans="10:12">
      <c r="J4257" s="77" t="str">
        <f t="shared" si="78"/>
        <v>31007YênCường</v>
      </c>
      <c r="K4257" s="77" t="s">
        <v>9527</v>
      </c>
      <c r="L4257" s="77" t="s">
        <v>3409</v>
      </c>
    </row>
    <row r="4258" spans="10:12">
      <c r="J4258" s="77" t="str">
        <f t="shared" si="78"/>
        <v>31007YênLộc</v>
      </c>
      <c r="K4258" s="77" t="s">
        <v>9528</v>
      </c>
      <c r="L4258" s="77" t="s">
        <v>9529</v>
      </c>
    </row>
    <row r="4259" spans="10:12">
      <c r="J4259" s="77" t="str">
        <f t="shared" si="78"/>
        <v>31007YênPhúc</v>
      </c>
      <c r="K4259" s="77" t="s">
        <v>9530</v>
      </c>
      <c r="L4259" s="77" t="s">
        <v>4158</v>
      </c>
    </row>
    <row r="4260" spans="10:12">
      <c r="J4260" s="77" t="str">
        <f t="shared" si="78"/>
        <v>31009ĐiềnXá</v>
      </c>
      <c r="K4260" s="77" t="s">
        <v>9531</v>
      </c>
      <c r="L4260" s="77" t="s">
        <v>6490</v>
      </c>
    </row>
    <row r="4261" spans="10:12">
      <c r="J4261" s="77" t="str">
        <f t="shared" si="78"/>
        <v>31009NamMỹ</v>
      </c>
      <c r="K4261" s="77" t="s">
        <v>9532</v>
      </c>
      <c r="L4261" s="77" t="s">
        <v>9533</v>
      </c>
    </row>
    <row r="4262" spans="10:12">
      <c r="J4262" s="77" t="str">
        <f t="shared" si="78"/>
        <v>31009NamThắng</v>
      </c>
      <c r="K4262" s="77" t="s">
        <v>9534</v>
      </c>
      <c r="L4262" s="77" t="s">
        <v>9535</v>
      </c>
    </row>
    <row r="4263" spans="10:12">
      <c r="J4263" s="77" t="str">
        <f t="shared" si="78"/>
        <v>31009NamTiến</v>
      </c>
      <c r="K4263" s="77" t="s">
        <v>9536</v>
      </c>
      <c r="L4263" s="77" t="s">
        <v>4923</v>
      </c>
    </row>
    <row r="4264" spans="10:12">
      <c r="J4264" s="77" t="str">
        <f t="shared" si="78"/>
        <v>31009TânThịnh</v>
      </c>
      <c r="K4264" s="77" t="s">
        <v>9537</v>
      </c>
      <c r="L4264" s="77" t="s">
        <v>2991</v>
      </c>
    </row>
    <row r="4265" spans="10:12">
      <c r="J4265" s="77" t="str">
        <f t="shared" si="78"/>
        <v>31009NghĩaAn</v>
      </c>
      <c r="K4265" s="77" t="s">
        <v>9538</v>
      </c>
      <c r="L4265" s="77" t="s">
        <v>5213</v>
      </c>
    </row>
    <row r="4266" spans="10:12">
      <c r="J4266" s="77" t="str">
        <f t="shared" si="78"/>
        <v>31009NamToàn</v>
      </c>
      <c r="K4266" s="77" t="s">
        <v>9539</v>
      </c>
      <c r="L4266" s="77" t="s">
        <v>9540</v>
      </c>
    </row>
    <row r="4267" spans="10:12">
      <c r="J4267" s="77" t="str">
        <f t="shared" si="78"/>
        <v>31009HồngQuang</v>
      </c>
      <c r="K4267" s="77" t="s">
        <v>9541</v>
      </c>
      <c r="L4267" s="77" t="s">
        <v>2564</v>
      </c>
    </row>
    <row r="4268" spans="10:12">
      <c r="J4268" s="77" t="str">
        <f t="shared" si="78"/>
        <v>31009NamCường</v>
      </c>
      <c r="K4268" s="77" t="s">
        <v>9542</v>
      </c>
      <c r="L4268" s="77" t="s">
        <v>4444</v>
      </c>
    </row>
    <row r="4269" spans="10:12">
      <c r="J4269" s="77" t="str">
        <f t="shared" si="78"/>
        <v>31009NamHồng</v>
      </c>
      <c r="K4269" s="77" t="s">
        <v>9543</v>
      </c>
      <c r="L4269" s="77" t="s">
        <v>995</v>
      </c>
    </row>
    <row r="4270" spans="10:12">
      <c r="J4270" s="77" t="str">
        <f t="shared" si="78"/>
        <v>31009NamHùng</v>
      </c>
      <c r="K4270" s="77" t="s">
        <v>9544</v>
      </c>
      <c r="L4270" s="77" t="s">
        <v>9545</v>
      </c>
    </row>
    <row r="4271" spans="10:12">
      <c r="J4271" s="77" t="str">
        <f t="shared" si="78"/>
        <v>31009NamGiang</v>
      </c>
      <c r="K4271" s="77" t="s">
        <v>9546</v>
      </c>
      <c r="L4271" s="77" t="s">
        <v>9547</v>
      </c>
    </row>
    <row r="4272" spans="10:12">
      <c r="J4272" s="77" t="str">
        <f t="shared" si="78"/>
        <v>31009NamHoa</v>
      </c>
      <c r="K4272" s="77" t="s">
        <v>9548</v>
      </c>
      <c r="L4272" s="77" t="s">
        <v>9549</v>
      </c>
    </row>
    <row r="4273" spans="10:12">
      <c r="J4273" s="77" t="str">
        <f t="shared" si="78"/>
        <v>31009NamDương</v>
      </c>
      <c r="K4273" s="77" t="s">
        <v>9550</v>
      </c>
      <c r="L4273" s="77" t="s">
        <v>7842</v>
      </c>
    </row>
    <row r="4274" spans="10:12">
      <c r="J4274" s="77" t="str">
        <f t="shared" si="78"/>
        <v>31009ĐồngSơn</v>
      </c>
      <c r="K4274" s="77" t="s">
        <v>9551</v>
      </c>
      <c r="L4274" s="77" t="s">
        <v>6543</v>
      </c>
    </row>
    <row r="4275" spans="10:12">
      <c r="J4275" s="77" t="str">
        <f t="shared" si="78"/>
        <v>31009BìnhMinh</v>
      </c>
      <c r="K4275" s="77" t="s">
        <v>9552</v>
      </c>
      <c r="L4275" s="77" t="s">
        <v>2251</v>
      </c>
    </row>
    <row r="4276" spans="10:12">
      <c r="J4276" s="77" t="str">
        <f t="shared" si="78"/>
        <v>31009NamThái</v>
      </c>
      <c r="K4276" s="77" t="s">
        <v>9553</v>
      </c>
      <c r="L4276" s="77" t="s">
        <v>9554</v>
      </c>
    </row>
    <row r="4277" spans="10:12">
      <c r="J4277" s="77" t="str">
        <f t="shared" si="78"/>
        <v>31009NamLợi</v>
      </c>
      <c r="K4277" s="77" t="s">
        <v>9555</v>
      </c>
      <c r="L4277" s="77" t="s">
        <v>9556</v>
      </c>
    </row>
    <row r="4278" spans="10:12">
      <c r="J4278" s="77" t="str">
        <f t="shared" si="78"/>
        <v>31009NamThanh</v>
      </c>
      <c r="K4278" s="77" t="s">
        <v>9557</v>
      </c>
      <c r="L4278" s="77" t="s">
        <v>9558</v>
      </c>
    </row>
    <row r="4279" spans="10:12">
      <c r="J4279" s="77" t="str">
        <f t="shared" si="78"/>
        <v>31009NamHải</v>
      </c>
      <c r="K4279" s="77" t="s">
        <v>9559</v>
      </c>
      <c r="L4279" s="77" t="s">
        <v>9560</v>
      </c>
    </row>
    <row r="4280" spans="10:12">
      <c r="J4280" s="77" t="str">
        <f t="shared" si="78"/>
        <v>31011CổLễ</v>
      </c>
      <c r="K4280" s="77" t="s">
        <v>9561</v>
      </c>
      <c r="L4280" s="77" t="s">
        <v>9562</v>
      </c>
    </row>
    <row r="4281" spans="10:12">
      <c r="J4281" s="77" t="str">
        <f t="shared" si="78"/>
        <v>31011CátThành</v>
      </c>
      <c r="K4281" s="77" t="s">
        <v>9563</v>
      </c>
      <c r="L4281" s="77" t="s">
        <v>9564</v>
      </c>
    </row>
    <row r="4282" spans="10:12">
      <c r="J4282" s="77" t="str">
        <f t="shared" si="78"/>
        <v>31011PhươngĐịnh</v>
      </c>
      <c r="K4282" s="77" t="s">
        <v>9565</v>
      </c>
      <c r="L4282" s="77" t="s">
        <v>9566</v>
      </c>
    </row>
    <row r="4283" spans="10:12">
      <c r="J4283" s="77" t="str">
        <f t="shared" si="78"/>
        <v>31011TrựcChính</v>
      </c>
      <c r="K4283" s="77" t="s">
        <v>9567</v>
      </c>
      <c r="L4283" s="77" t="s">
        <v>9568</v>
      </c>
    </row>
    <row r="4284" spans="10:12">
      <c r="J4284" s="77" t="str">
        <f t="shared" si="78"/>
        <v>31011LiêmHải</v>
      </c>
      <c r="K4284" s="77" t="s">
        <v>9569</v>
      </c>
      <c r="L4284" s="77" t="s">
        <v>9570</v>
      </c>
    </row>
    <row r="4285" spans="10:12">
      <c r="J4285" s="77" t="str">
        <f t="shared" si="78"/>
        <v>31011TrựcThuận</v>
      </c>
      <c r="K4285" s="77" t="s">
        <v>9571</v>
      </c>
      <c r="L4285" s="77" t="s">
        <v>9572</v>
      </c>
    </row>
    <row r="4286" spans="10:12">
      <c r="J4286" s="77" t="str">
        <f t="shared" si="78"/>
        <v>31011TrựcĐạo</v>
      </c>
      <c r="K4286" s="77" t="s">
        <v>9573</v>
      </c>
      <c r="L4286" s="77" t="s">
        <v>9574</v>
      </c>
    </row>
    <row r="4287" spans="10:12">
      <c r="J4287" s="77" t="str">
        <f t="shared" si="78"/>
        <v>31011TrungĐông</v>
      </c>
      <c r="K4287" s="77" t="s">
        <v>9575</v>
      </c>
      <c r="L4287" s="77" t="s">
        <v>9576</v>
      </c>
    </row>
    <row r="4288" spans="10:12">
      <c r="J4288" s="77" t="str">
        <f t="shared" si="78"/>
        <v>31011ViệtHùng</v>
      </c>
      <c r="K4288" s="77" t="s">
        <v>9577</v>
      </c>
      <c r="L4288" s="77" t="s">
        <v>1043</v>
      </c>
    </row>
    <row r="4289" spans="10:12">
      <c r="J4289" s="77" t="str">
        <f t="shared" si="78"/>
        <v>31011TrựcHưng</v>
      </c>
      <c r="K4289" s="77" t="s">
        <v>9578</v>
      </c>
      <c r="L4289" s="77" t="s">
        <v>9579</v>
      </c>
    </row>
    <row r="4290" spans="10:12">
      <c r="J4290" s="77" t="str">
        <f t="shared" ref="J4290:J4353" si="79">SUBSTITUTE(LEFT(K4290,5)&amp;MID(L4290,IF(ISERROR(SEARCH("Thị trấn",L4290)),IF(ISERROR(SEARCH("Phường",L4290)),4,8),10),100)," ","")</f>
        <v>31011TrựcKhang</v>
      </c>
      <c r="K4290" s="77" t="s">
        <v>9580</v>
      </c>
      <c r="L4290" s="77" t="s">
        <v>9581</v>
      </c>
    </row>
    <row r="4291" spans="10:12">
      <c r="J4291" s="77" t="str">
        <f t="shared" si="79"/>
        <v>31011TrựcThanh</v>
      </c>
      <c r="K4291" s="77" t="s">
        <v>9582</v>
      </c>
      <c r="L4291" s="77" t="s">
        <v>9583</v>
      </c>
    </row>
    <row r="4292" spans="10:12">
      <c r="J4292" s="77" t="str">
        <f t="shared" si="79"/>
        <v>31011TrựcNội</v>
      </c>
      <c r="K4292" s="77" t="s">
        <v>9584</v>
      </c>
      <c r="L4292" s="77" t="s">
        <v>9585</v>
      </c>
    </row>
    <row r="4293" spans="10:12">
      <c r="J4293" s="77" t="str">
        <f t="shared" si="79"/>
        <v>31011TrựcMỹ</v>
      </c>
      <c r="K4293" s="77" t="s">
        <v>9586</v>
      </c>
      <c r="L4293" s="77" t="s">
        <v>9587</v>
      </c>
    </row>
    <row r="4294" spans="10:12">
      <c r="J4294" s="77" t="str">
        <f t="shared" si="79"/>
        <v>31011TrựcTuấn</v>
      </c>
      <c r="K4294" s="77" t="s">
        <v>9588</v>
      </c>
      <c r="L4294" s="77" t="s">
        <v>9589</v>
      </c>
    </row>
    <row r="4295" spans="10:12">
      <c r="J4295" s="77" t="str">
        <f t="shared" si="79"/>
        <v>31011TrựcThắng</v>
      </c>
      <c r="K4295" s="77" t="s">
        <v>9590</v>
      </c>
      <c r="L4295" s="77" t="s">
        <v>9591</v>
      </c>
    </row>
    <row r="4296" spans="10:12">
      <c r="J4296" s="77" t="str">
        <f t="shared" si="79"/>
        <v>31011TrựcĐại</v>
      </c>
      <c r="K4296" s="77" t="s">
        <v>9592</v>
      </c>
      <c r="L4296" s="77" t="s">
        <v>9593</v>
      </c>
    </row>
    <row r="4297" spans="10:12">
      <c r="J4297" s="77" t="str">
        <f t="shared" si="79"/>
        <v>31011TrựcThái</v>
      </c>
      <c r="K4297" s="77" t="s">
        <v>9594</v>
      </c>
      <c r="L4297" s="77" t="s">
        <v>9595</v>
      </c>
    </row>
    <row r="4298" spans="10:12">
      <c r="J4298" s="77" t="str">
        <f t="shared" si="79"/>
        <v>31011TrựcCường</v>
      </c>
      <c r="K4298" s="77" t="s">
        <v>9596</v>
      </c>
      <c r="L4298" s="77" t="s">
        <v>9597</v>
      </c>
    </row>
    <row r="4299" spans="10:12">
      <c r="J4299" s="77" t="str">
        <f t="shared" si="79"/>
        <v>31011TrựcPhú</v>
      </c>
      <c r="K4299" s="77" t="s">
        <v>9598</v>
      </c>
      <c r="L4299" s="77" t="s">
        <v>9599</v>
      </c>
    </row>
    <row r="4300" spans="10:12">
      <c r="J4300" s="77" t="str">
        <f t="shared" si="79"/>
        <v>31011TrựcHùng</v>
      </c>
      <c r="K4300" s="77" t="s">
        <v>9600</v>
      </c>
      <c r="L4300" s="77" t="s">
        <v>9601</v>
      </c>
    </row>
    <row r="4301" spans="10:12">
      <c r="J4301" s="77" t="str">
        <f t="shared" si="79"/>
        <v>31013XuânThượng</v>
      </c>
      <c r="K4301" s="77" t="s">
        <v>9602</v>
      </c>
      <c r="L4301" s="77" t="s">
        <v>5514</v>
      </c>
    </row>
    <row r="4302" spans="10:12">
      <c r="J4302" s="77" t="str">
        <f t="shared" si="79"/>
        <v>31013XuânChâu</v>
      </c>
      <c r="K4302" s="77" t="s">
        <v>9603</v>
      </c>
      <c r="L4302" s="77" t="s">
        <v>9604</v>
      </c>
    </row>
    <row r="4303" spans="10:12">
      <c r="J4303" s="77" t="str">
        <f t="shared" si="79"/>
        <v>31013XuânHồng</v>
      </c>
      <c r="K4303" s="77" t="s">
        <v>9605</v>
      </c>
      <c r="L4303" s="77" t="s">
        <v>9606</v>
      </c>
    </row>
    <row r="4304" spans="10:12">
      <c r="J4304" s="77" t="str">
        <f t="shared" si="79"/>
        <v>31013XuânThủy</v>
      </c>
      <c r="K4304" s="77" t="s">
        <v>9607</v>
      </c>
      <c r="L4304" s="77" t="s">
        <v>8605</v>
      </c>
    </row>
    <row r="4305" spans="10:12">
      <c r="J4305" s="77" t="str">
        <f t="shared" si="79"/>
        <v>31013XuânNgọc</v>
      </c>
      <c r="K4305" s="77" t="s">
        <v>9608</v>
      </c>
      <c r="L4305" s="77" t="s">
        <v>9609</v>
      </c>
    </row>
    <row r="4306" spans="10:12">
      <c r="J4306" s="77" t="str">
        <f t="shared" si="79"/>
        <v>31013XuânHùng</v>
      </c>
      <c r="K4306" s="77" t="s">
        <v>9610</v>
      </c>
      <c r="L4306" s="77" t="s">
        <v>9611</v>
      </c>
    </row>
    <row r="4307" spans="10:12">
      <c r="J4307" s="77" t="str">
        <f t="shared" si="79"/>
        <v>31013XuânTiến</v>
      </c>
      <c r="K4307" s="77" t="s">
        <v>9612</v>
      </c>
      <c r="L4307" s="77" t="s">
        <v>9613</v>
      </c>
    </row>
    <row r="4308" spans="10:12">
      <c r="J4308" s="77" t="str">
        <f t="shared" si="79"/>
        <v>31013XuânKiên</v>
      </c>
      <c r="K4308" s="77" t="s">
        <v>9614</v>
      </c>
      <c r="L4308" s="77" t="s">
        <v>9615</v>
      </c>
    </row>
    <row r="4309" spans="10:12">
      <c r="J4309" s="77" t="str">
        <f t="shared" si="79"/>
        <v>31013XuânNinh</v>
      </c>
      <c r="K4309" s="77" t="s">
        <v>9616</v>
      </c>
      <c r="L4309" s="77" t="s">
        <v>9617</v>
      </c>
    </row>
    <row r="4310" spans="10:12">
      <c r="J4310" s="77" t="str">
        <f t="shared" si="79"/>
        <v>31013XuânHòa</v>
      </c>
      <c r="K4310" s="77" t="s">
        <v>9618</v>
      </c>
      <c r="L4310" s="77" t="s">
        <v>3659</v>
      </c>
    </row>
    <row r="4311" spans="10:12">
      <c r="J4311" s="77" t="str">
        <f t="shared" si="79"/>
        <v>31013XuânVinh</v>
      </c>
      <c r="K4311" s="77" t="s">
        <v>9619</v>
      </c>
      <c r="L4311" s="77" t="s">
        <v>9620</v>
      </c>
    </row>
    <row r="4312" spans="10:12">
      <c r="J4312" s="77" t="str">
        <f t="shared" si="79"/>
        <v>31013XuânThành</v>
      </c>
      <c r="K4312" s="77" t="s">
        <v>9621</v>
      </c>
      <c r="L4312" s="77" t="s">
        <v>9622</v>
      </c>
    </row>
    <row r="4313" spans="10:12">
      <c r="J4313" s="77" t="str">
        <f t="shared" si="79"/>
        <v>31013XuânBắc</v>
      </c>
      <c r="K4313" s="77" t="s">
        <v>9623</v>
      </c>
      <c r="L4313" s="77" t="s">
        <v>9624</v>
      </c>
    </row>
    <row r="4314" spans="10:12">
      <c r="J4314" s="77" t="str">
        <f t="shared" si="79"/>
        <v>31013XuânPhương</v>
      </c>
      <c r="K4314" s="77" t="s">
        <v>9625</v>
      </c>
      <c r="L4314" s="77" t="s">
        <v>1223</v>
      </c>
    </row>
    <row r="4315" spans="10:12">
      <c r="J4315" s="77" t="str">
        <f t="shared" si="79"/>
        <v>31013XuânTrung</v>
      </c>
      <c r="K4315" s="77" t="s">
        <v>9626</v>
      </c>
      <c r="L4315" s="77" t="s">
        <v>9627</v>
      </c>
    </row>
    <row r="4316" spans="10:12">
      <c r="J4316" s="77" t="str">
        <f t="shared" si="79"/>
        <v>31013XuânĐài</v>
      </c>
      <c r="K4316" s="77" t="s">
        <v>9628</v>
      </c>
      <c r="L4316" s="77" t="s">
        <v>8807</v>
      </c>
    </row>
    <row r="4317" spans="10:12">
      <c r="J4317" s="77" t="str">
        <f t="shared" si="79"/>
        <v>31013XuânTân</v>
      </c>
      <c r="K4317" s="77" t="s">
        <v>9629</v>
      </c>
      <c r="L4317" s="77" t="s">
        <v>9630</v>
      </c>
    </row>
    <row r="4318" spans="10:12">
      <c r="J4318" s="77" t="str">
        <f t="shared" si="79"/>
        <v>31013XuânPhong</v>
      </c>
      <c r="K4318" s="77" t="s">
        <v>9631</v>
      </c>
      <c r="L4318" s="77" t="s">
        <v>9185</v>
      </c>
    </row>
    <row r="4319" spans="10:12">
      <c r="J4319" s="77" t="str">
        <f t="shared" si="79"/>
        <v>31013XuânPhú</v>
      </c>
      <c r="K4319" s="77" t="s">
        <v>9632</v>
      </c>
      <c r="L4319" s="77" t="s">
        <v>1704</v>
      </c>
    </row>
    <row r="4320" spans="10:12">
      <c r="J4320" s="77" t="str">
        <f t="shared" si="79"/>
        <v>31013ThọNghiệp</v>
      </c>
      <c r="K4320" s="77" t="s">
        <v>9633</v>
      </c>
      <c r="L4320" s="77" t="s">
        <v>9634</v>
      </c>
    </row>
    <row r="4321" spans="10:12">
      <c r="J4321" s="77" t="str">
        <f t="shared" si="79"/>
        <v>31015NgôĐồng</v>
      </c>
      <c r="K4321" s="77" t="s">
        <v>9635</v>
      </c>
      <c r="L4321" s="77" t="s">
        <v>9636</v>
      </c>
    </row>
    <row r="4322" spans="10:12">
      <c r="J4322" s="77" t="str">
        <f t="shared" si="79"/>
        <v>31015HoànhSơn</v>
      </c>
      <c r="K4322" s="77" t="s">
        <v>9637</v>
      </c>
      <c r="L4322" s="77" t="s">
        <v>7174</v>
      </c>
    </row>
    <row r="4323" spans="10:12">
      <c r="J4323" s="77" t="str">
        <f t="shared" si="79"/>
        <v>31015GiaoNhân</v>
      </c>
      <c r="K4323" s="77" t="s">
        <v>9638</v>
      </c>
      <c r="L4323" s="77" t="s">
        <v>9639</v>
      </c>
    </row>
    <row r="4324" spans="10:12">
      <c r="J4324" s="77" t="str">
        <f t="shared" si="79"/>
        <v>31015GiaoChâu</v>
      </c>
      <c r="K4324" s="77" t="s">
        <v>9640</v>
      </c>
      <c r="L4324" s="77" t="s">
        <v>9641</v>
      </c>
    </row>
    <row r="4325" spans="10:12">
      <c r="J4325" s="77" t="str">
        <f t="shared" si="79"/>
        <v>31015GiaoHải</v>
      </c>
      <c r="K4325" s="77" t="s">
        <v>9642</v>
      </c>
      <c r="L4325" s="77" t="s">
        <v>9643</v>
      </c>
    </row>
    <row r="4326" spans="10:12">
      <c r="J4326" s="77" t="str">
        <f t="shared" si="79"/>
        <v>31015GiaoLong</v>
      </c>
      <c r="K4326" s="77" t="s">
        <v>9644</v>
      </c>
      <c r="L4326" s="77" t="s">
        <v>9645</v>
      </c>
    </row>
    <row r="4327" spans="10:12">
      <c r="J4327" s="77" t="str">
        <f t="shared" si="79"/>
        <v>31015BìnhHòa</v>
      </c>
      <c r="K4327" s="77" t="s">
        <v>9646</v>
      </c>
      <c r="L4327" s="77" t="s">
        <v>9647</v>
      </c>
    </row>
    <row r="4328" spans="10:12">
      <c r="J4328" s="77" t="str">
        <f t="shared" si="79"/>
        <v>31015GiaoHà</v>
      </c>
      <c r="K4328" s="77" t="s">
        <v>9648</v>
      </c>
      <c r="L4328" s="77" t="s">
        <v>9649</v>
      </c>
    </row>
    <row r="4329" spans="10:12">
      <c r="J4329" s="77" t="str">
        <f t="shared" si="79"/>
        <v>31015GiaoTân</v>
      </c>
      <c r="K4329" s="77" t="s">
        <v>9650</v>
      </c>
      <c r="L4329" s="77" t="s">
        <v>9651</v>
      </c>
    </row>
    <row r="4330" spans="10:12">
      <c r="J4330" s="77" t="str">
        <f t="shared" si="79"/>
        <v>31015GiaoTiến</v>
      </c>
      <c r="K4330" s="77" t="s">
        <v>9652</v>
      </c>
      <c r="L4330" s="77" t="s">
        <v>9653</v>
      </c>
    </row>
    <row r="4331" spans="10:12">
      <c r="J4331" s="77" t="str">
        <f t="shared" si="79"/>
        <v>31015GiaoYến</v>
      </c>
      <c r="K4331" s="77" t="s">
        <v>9654</v>
      </c>
      <c r="L4331" s="77" t="s">
        <v>9655</v>
      </c>
    </row>
    <row r="4332" spans="10:12">
      <c r="J4332" s="77" t="str">
        <f t="shared" si="79"/>
        <v>31015GiaoThịnh</v>
      </c>
      <c r="K4332" s="77" t="s">
        <v>9656</v>
      </c>
      <c r="L4332" s="77" t="s">
        <v>9657</v>
      </c>
    </row>
    <row r="4333" spans="10:12">
      <c r="J4333" s="77" t="str">
        <f t="shared" si="79"/>
        <v>31015GiaoLâm</v>
      </c>
      <c r="K4333" s="77" t="s">
        <v>9658</v>
      </c>
      <c r="L4333" s="77" t="s">
        <v>9659</v>
      </c>
    </row>
    <row r="4334" spans="10:12">
      <c r="J4334" s="77" t="str">
        <f t="shared" si="79"/>
        <v>31015GiaoPhong</v>
      </c>
      <c r="K4334" s="77" t="s">
        <v>9660</v>
      </c>
      <c r="L4334" s="77" t="s">
        <v>9661</v>
      </c>
    </row>
    <row r="4335" spans="10:12">
      <c r="J4335" s="77" t="str">
        <f t="shared" si="79"/>
        <v>31015BạchLong</v>
      </c>
      <c r="K4335" s="77" t="s">
        <v>9662</v>
      </c>
      <c r="L4335" s="77" t="s">
        <v>9663</v>
      </c>
    </row>
    <row r="4336" spans="10:12">
      <c r="J4336" s="77" t="str">
        <f t="shared" si="79"/>
        <v>31015GiaoThiện</v>
      </c>
      <c r="K4336" s="77" t="s">
        <v>9664</v>
      </c>
      <c r="L4336" s="77" t="s">
        <v>9665</v>
      </c>
    </row>
    <row r="4337" spans="10:12">
      <c r="J4337" s="77" t="str">
        <f t="shared" si="79"/>
        <v>31015GiaoAn</v>
      </c>
      <c r="K4337" s="77" t="s">
        <v>9666</v>
      </c>
      <c r="L4337" s="77" t="s">
        <v>9667</v>
      </c>
    </row>
    <row r="4338" spans="10:12">
      <c r="J4338" s="77" t="str">
        <f t="shared" si="79"/>
        <v>31015GiaoThanh</v>
      </c>
      <c r="K4338" s="77" t="s">
        <v>9668</v>
      </c>
      <c r="L4338" s="77" t="s">
        <v>9669</v>
      </c>
    </row>
    <row r="4339" spans="10:12">
      <c r="J4339" s="77" t="str">
        <f t="shared" si="79"/>
        <v>31015GiaoHương</v>
      </c>
      <c r="K4339" s="77" t="s">
        <v>9670</v>
      </c>
      <c r="L4339" s="77" t="s">
        <v>9671</v>
      </c>
    </row>
    <row r="4340" spans="10:12">
      <c r="J4340" s="77" t="str">
        <f t="shared" si="79"/>
        <v>31015HồngThuận</v>
      </c>
      <c r="K4340" s="77" t="s">
        <v>9672</v>
      </c>
      <c r="L4340" s="77" t="s">
        <v>9673</v>
      </c>
    </row>
    <row r="4341" spans="10:12">
      <c r="J4341" s="77" t="str">
        <f t="shared" si="79"/>
        <v>31015GiaoLạc</v>
      </c>
      <c r="K4341" s="77" t="s">
        <v>9674</v>
      </c>
      <c r="L4341" s="77" t="s">
        <v>9675</v>
      </c>
    </row>
    <row r="4342" spans="10:12">
      <c r="J4342" s="77" t="str">
        <f t="shared" si="79"/>
        <v>31015GiaoXuân</v>
      </c>
      <c r="K4342" s="77" t="s">
        <v>9676</v>
      </c>
      <c r="L4342" s="77" t="s">
        <v>9677</v>
      </c>
    </row>
    <row r="4343" spans="10:12">
      <c r="J4343" s="77" t="str">
        <f t="shared" si="79"/>
        <v>31017LiễuĐề</v>
      </c>
      <c r="K4343" s="77" t="s">
        <v>9678</v>
      </c>
      <c r="L4343" s="77" t="s">
        <v>9679</v>
      </c>
    </row>
    <row r="4344" spans="10:12">
      <c r="J4344" s="77" t="str">
        <f t="shared" si="79"/>
        <v>31017RạngĐông</v>
      </c>
      <c r="K4344" s="77" t="s">
        <v>9680</v>
      </c>
      <c r="L4344" s="77" t="s">
        <v>9681</v>
      </c>
    </row>
    <row r="4345" spans="10:12">
      <c r="J4345" s="77" t="str">
        <f t="shared" si="79"/>
        <v>31017NghĩaĐồng</v>
      </c>
      <c r="K4345" s="77" t="s">
        <v>9682</v>
      </c>
      <c r="L4345" s="77" t="s">
        <v>9683</v>
      </c>
    </row>
    <row r="4346" spans="10:12">
      <c r="J4346" s="77" t="str">
        <f t="shared" si="79"/>
        <v>31017NghĩaThịnh</v>
      </c>
      <c r="K4346" s="77" t="s">
        <v>9684</v>
      </c>
      <c r="L4346" s="77" t="s">
        <v>9685</v>
      </c>
    </row>
    <row r="4347" spans="10:12">
      <c r="J4347" s="77" t="str">
        <f t="shared" si="79"/>
        <v>31017NghĩaMinh</v>
      </c>
      <c r="K4347" s="77" t="s">
        <v>9686</v>
      </c>
      <c r="L4347" s="77" t="s">
        <v>9687</v>
      </c>
    </row>
    <row r="4348" spans="10:12">
      <c r="J4348" s="77" t="str">
        <f t="shared" si="79"/>
        <v>31017HoàngNam</v>
      </c>
      <c r="K4348" s="77" t="s">
        <v>9688</v>
      </c>
      <c r="L4348" s="77" t="s">
        <v>9689</v>
      </c>
    </row>
    <row r="4349" spans="10:12">
      <c r="J4349" s="77" t="str">
        <f t="shared" si="79"/>
        <v>31017NghĩaChâu</v>
      </c>
      <c r="K4349" s="77" t="s">
        <v>9690</v>
      </c>
      <c r="L4349" s="77" t="s">
        <v>9691</v>
      </c>
    </row>
    <row r="4350" spans="10:12">
      <c r="J4350" s="77" t="str">
        <f t="shared" si="79"/>
        <v>31017NghĩaThái</v>
      </c>
      <c r="K4350" s="77" t="s">
        <v>9692</v>
      </c>
      <c r="L4350" s="77" t="s">
        <v>9693</v>
      </c>
    </row>
    <row r="4351" spans="10:12">
      <c r="J4351" s="77" t="str">
        <f t="shared" si="79"/>
        <v>31017NghĩaTrung</v>
      </c>
      <c r="K4351" s="77" t="s">
        <v>9694</v>
      </c>
      <c r="L4351" s="77" t="s">
        <v>8035</v>
      </c>
    </row>
    <row r="4352" spans="10:12">
      <c r="J4352" s="77" t="str">
        <f t="shared" si="79"/>
        <v>31017NghĩaSơn</v>
      </c>
      <c r="K4352" s="77" t="s">
        <v>9695</v>
      </c>
      <c r="L4352" s="77" t="s">
        <v>5211</v>
      </c>
    </row>
    <row r="4353" spans="10:12">
      <c r="J4353" s="77" t="str">
        <f t="shared" si="79"/>
        <v>31017NghĩaLạc</v>
      </c>
      <c r="K4353" s="77" t="s">
        <v>9696</v>
      </c>
      <c r="L4353" s="77" t="s">
        <v>9697</v>
      </c>
    </row>
    <row r="4354" spans="10:12">
      <c r="J4354" s="77" t="str">
        <f t="shared" ref="J4354:J4417" si="80">SUBSTITUTE(LEFT(K4354,5)&amp;MID(L4354,IF(ISERROR(SEARCH("Thị trấn",L4354)),IF(ISERROR(SEARCH("Phường",L4354)),4,8),10),100)," ","")</f>
        <v>31017NghĩaHồng</v>
      </c>
      <c r="K4354" s="77" t="s">
        <v>9698</v>
      </c>
      <c r="L4354" s="77" t="s">
        <v>9699</v>
      </c>
    </row>
    <row r="4355" spans="10:12">
      <c r="J4355" s="77" t="str">
        <f t="shared" si="80"/>
        <v>31017NghĩaPhong</v>
      </c>
      <c r="K4355" s="77" t="s">
        <v>9700</v>
      </c>
      <c r="L4355" s="77" t="s">
        <v>9701</v>
      </c>
    </row>
    <row r="4356" spans="10:12">
      <c r="J4356" s="77" t="str">
        <f t="shared" si="80"/>
        <v>31017NghĩaPhú</v>
      </c>
      <c r="K4356" s="77" t="s">
        <v>9702</v>
      </c>
      <c r="L4356" s="77" t="s">
        <v>9703</v>
      </c>
    </row>
    <row r="4357" spans="10:12">
      <c r="J4357" s="77" t="str">
        <f t="shared" si="80"/>
        <v>31017NghĩaBình</v>
      </c>
      <c r="K4357" s="77" t="s">
        <v>9704</v>
      </c>
      <c r="L4357" s="77" t="s">
        <v>9705</v>
      </c>
    </row>
    <row r="4358" spans="10:12">
      <c r="J4358" s="77" t="str">
        <f t="shared" si="80"/>
        <v>31017NghĩaTân</v>
      </c>
      <c r="K4358" s="77" t="s">
        <v>9706</v>
      </c>
      <c r="L4358" s="77" t="s">
        <v>9707</v>
      </c>
    </row>
    <row r="4359" spans="10:12">
      <c r="J4359" s="77" t="str">
        <f t="shared" si="80"/>
        <v>31017NghĩaHòa</v>
      </c>
      <c r="K4359" s="77" t="s">
        <v>9708</v>
      </c>
      <c r="L4359" s="77" t="s">
        <v>7905</v>
      </c>
    </row>
    <row r="4360" spans="10:12">
      <c r="J4360" s="77" t="str">
        <f t="shared" si="80"/>
        <v>31017NghĩaThành</v>
      </c>
      <c r="K4360" s="77" t="s">
        <v>9709</v>
      </c>
      <c r="L4360" s="77" t="s">
        <v>9710</v>
      </c>
    </row>
    <row r="4361" spans="10:12">
      <c r="J4361" s="77" t="str">
        <f t="shared" si="80"/>
        <v>31017NghĩaLâm</v>
      </c>
      <c r="K4361" s="77" t="s">
        <v>9711</v>
      </c>
      <c r="L4361" s="77" t="s">
        <v>9712</v>
      </c>
    </row>
    <row r="4362" spans="10:12">
      <c r="J4362" s="77" t="str">
        <f t="shared" si="80"/>
        <v>31017NghĩaHùng</v>
      </c>
      <c r="K4362" s="77" t="s">
        <v>9713</v>
      </c>
      <c r="L4362" s="77" t="s">
        <v>9714</v>
      </c>
    </row>
    <row r="4363" spans="10:12">
      <c r="J4363" s="77" t="str">
        <f t="shared" si="80"/>
        <v>31017NghĩaHải</v>
      </c>
      <c r="K4363" s="77" t="s">
        <v>9715</v>
      </c>
      <c r="L4363" s="77" t="s">
        <v>9716</v>
      </c>
    </row>
    <row r="4364" spans="10:12">
      <c r="J4364" s="77" t="str">
        <f t="shared" si="80"/>
        <v>31017NghĩaThắng</v>
      </c>
      <c r="K4364" s="77" t="s">
        <v>9717</v>
      </c>
      <c r="L4364" s="77" t="s">
        <v>9718</v>
      </c>
    </row>
    <row r="4365" spans="10:12">
      <c r="J4365" s="77" t="str">
        <f t="shared" si="80"/>
        <v>31017NghĩaLợi</v>
      </c>
      <c r="K4365" s="77" t="s">
        <v>9719</v>
      </c>
      <c r="L4365" s="77" t="s">
        <v>5203</v>
      </c>
    </row>
    <row r="4366" spans="10:12">
      <c r="J4366" s="77" t="str">
        <f t="shared" si="80"/>
        <v>31017NghĩaPhúc</v>
      </c>
      <c r="K4366" s="77" t="s">
        <v>9720</v>
      </c>
      <c r="L4366" s="77" t="s">
        <v>5205</v>
      </c>
    </row>
    <row r="4367" spans="10:12">
      <c r="J4367" s="77" t="str">
        <f t="shared" si="80"/>
        <v>31017NamĐiền</v>
      </c>
      <c r="K4367" s="77" t="s">
        <v>9721</v>
      </c>
      <c r="L4367" s="77" t="s">
        <v>9722</v>
      </c>
    </row>
    <row r="4368" spans="10:12">
      <c r="J4368" s="77" t="str">
        <f t="shared" si="80"/>
        <v>31019YênĐịnh</v>
      </c>
      <c r="K4368" s="77" t="s">
        <v>9723</v>
      </c>
      <c r="L4368" s="77" t="s">
        <v>9724</v>
      </c>
    </row>
    <row r="4369" spans="10:12">
      <c r="J4369" s="77" t="str">
        <f t="shared" si="80"/>
        <v>31019Cồn</v>
      </c>
      <c r="K4369" s="77" t="s">
        <v>9725</v>
      </c>
      <c r="L4369" s="77" t="s">
        <v>9726</v>
      </c>
    </row>
    <row r="4370" spans="10:12">
      <c r="J4370" s="77" t="str">
        <f t="shared" si="80"/>
        <v>31019ThịnhLong</v>
      </c>
      <c r="K4370" s="77" t="s">
        <v>9727</v>
      </c>
      <c r="L4370" s="77" t="s">
        <v>9728</v>
      </c>
    </row>
    <row r="4371" spans="10:12">
      <c r="J4371" s="77" t="str">
        <f t="shared" si="80"/>
        <v>31019HảiVân</v>
      </c>
      <c r="K4371" s="77" t="s">
        <v>9729</v>
      </c>
      <c r="L4371" s="77" t="s">
        <v>9730</v>
      </c>
    </row>
    <row r="4372" spans="10:12">
      <c r="J4372" s="77" t="str">
        <f t="shared" si="80"/>
        <v>31019HảiNam</v>
      </c>
      <c r="K4372" s="77" t="s">
        <v>9731</v>
      </c>
      <c r="L4372" s="77" t="s">
        <v>9732</v>
      </c>
    </row>
    <row r="4373" spans="10:12">
      <c r="J4373" s="77" t="str">
        <f t="shared" si="80"/>
        <v>31019HảiHà</v>
      </c>
      <c r="K4373" s="77" t="s">
        <v>9733</v>
      </c>
      <c r="L4373" s="77" t="s">
        <v>9734</v>
      </c>
    </row>
    <row r="4374" spans="10:12">
      <c r="J4374" s="77" t="str">
        <f t="shared" si="80"/>
        <v>31019HảiPhúc</v>
      </c>
      <c r="K4374" s="77" t="s">
        <v>9735</v>
      </c>
      <c r="L4374" s="77" t="s">
        <v>9736</v>
      </c>
    </row>
    <row r="4375" spans="10:12">
      <c r="J4375" s="77" t="str">
        <f t="shared" si="80"/>
        <v>31019HảiLộc</v>
      </c>
      <c r="K4375" s="77" t="s">
        <v>9737</v>
      </c>
      <c r="L4375" s="77" t="s">
        <v>9738</v>
      </c>
    </row>
    <row r="4376" spans="10:12">
      <c r="J4376" s="77" t="str">
        <f t="shared" si="80"/>
        <v>31019HảiThanh</v>
      </c>
      <c r="K4376" s="77" t="s">
        <v>9739</v>
      </c>
      <c r="L4376" s="77" t="s">
        <v>9740</v>
      </c>
    </row>
    <row r="4377" spans="10:12">
      <c r="J4377" s="77" t="str">
        <f t="shared" si="80"/>
        <v>31019HảiHưng</v>
      </c>
      <c r="K4377" s="77" t="s">
        <v>9741</v>
      </c>
      <c r="L4377" s="77" t="s">
        <v>9742</v>
      </c>
    </row>
    <row r="4378" spans="10:12">
      <c r="J4378" s="77" t="str">
        <f t="shared" si="80"/>
        <v>31019HảiQuang</v>
      </c>
      <c r="K4378" s="77" t="s">
        <v>9743</v>
      </c>
      <c r="L4378" s="77" t="s">
        <v>9744</v>
      </c>
    </row>
    <row r="4379" spans="10:12">
      <c r="J4379" s="77" t="str">
        <f t="shared" si="80"/>
        <v>31019HảiĐông</v>
      </c>
      <c r="K4379" s="77" t="s">
        <v>9745</v>
      </c>
      <c r="L4379" s="77" t="s">
        <v>6441</v>
      </c>
    </row>
    <row r="4380" spans="10:12">
      <c r="J4380" s="77" t="str">
        <f t="shared" si="80"/>
        <v>31019HảiTây</v>
      </c>
      <c r="K4380" s="77" t="s">
        <v>9746</v>
      </c>
      <c r="L4380" s="77" t="s">
        <v>9747</v>
      </c>
    </row>
    <row r="4381" spans="10:12">
      <c r="J4381" s="77" t="str">
        <f t="shared" si="80"/>
        <v>31019HảiLý</v>
      </c>
      <c r="K4381" s="77" t="s">
        <v>9748</v>
      </c>
      <c r="L4381" s="77" t="s">
        <v>9749</v>
      </c>
    </row>
    <row r="4382" spans="10:12">
      <c r="J4382" s="77" t="str">
        <f t="shared" si="80"/>
        <v>31019HảiMinh</v>
      </c>
      <c r="K4382" s="77" t="s">
        <v>9750</v>
      </c>
      <c r="L4382" s="77" t="s">
        <v>9751</v>
      </c>
    </row>
    <row r="4383" spans="10:12">
      <c r="J4383" s="77" t="str">
        <f t="shared" si="80"/>
        <v>31019HảiAnh</v>
      </c>
      <c r="K4383" s="77" t="s">
        <v>9752</v>
      </c>
      <c r="L4383" s="77" t="s">
        <v>9753</v>
      </c>
    </row>
    <row r="4384" spans="10:12">
      <c r="J4384" s="77" t="str">
        <f t="shared" si="80"/>
        <v>31019HảiTrung</v>
      </c>
      <c r="K4384" s="77" t="s">
        <v>9754</v>
      </c>
      <c r="L4384" s="77" t="s">
        <v>9755</v>
      </c>
    </row>
    <row r="4385" spans="10:12">
      <c r="J4385" s="77" t="str">
        <f t="shared" si="80"/>
        <v>31019HảiBắc</v>
      </c>
      <c r="K4385" s="77" t="s">
        <v>9756</v>
      </c>
      <c r="L4385" s="77" t="s">
        <v>9757</v>
      </c>
    </row>
    <row r="4386" spans="10:12">
      <c r="J4386" s="77" t="str">
        <f t="shared" si="80"/>
        <v>31019HảiPhương</v>
      </c>
      <c r="K4386" s="77" t="s">
        <v>9758</v>
      </c>
      <c r="L4386" s="77" t="s">
        <v>9759</v>
      </c>
    </row>
    <row r="4387" spans="10:12">
      <c r="J4387" s="77" t="str">
        <f t="shared" si="80"/>
        <v>31019HảiTân</v>
      </c>
      <c r="K4387" s="77" t="s">
        <v>9760</v>
      </c>
      <c r="L4387" s="77" t="s">
        <v>9761</v>
      </c>
    </row>
    <row r="4388" spans="10:12">
      <c r="J4388" s="77" t="str">
        <f t="shared" si="80"/>
        <v>31019HảiSơn</v>
      </c>
      <c r="K4388" s="77" t="s">
        <v>9762</v>
      </c>
      <c r="L4388" s="77" t="s">
        <v>6429</v>
      </c>
    </row>
    <row r="4389" spans="10:12">
      <c r="J4389" s="77" t="str">
        <f t="shared" si="80"/>
        <v>31019HảiLong</v>
      </c>
      <c r="K4389" s="77" t="s">
        <v>9763</v>
      </c>
      <c r="L4389" s="77" t="s">
        <v>9764</v>
      </c>
    </row>
    <row r="4390" spans="10:12">
      <c r="J4390" s="77" t="str">
        <f t="shared" si="80"/>
        <v>31019HảiĐường</v>
      </c>
      <c r="K4390" s="77" t="s">
        <v>9765</v>
      </c>
      <c r="L4390" s="77" t="s">
        <v>9766</v>
      </c>
    </row>
    <row r="4391" spans="10:12">
      <c r="J4391" s="77" t="str">
        <f t="shared" si="80"/>
        <v>31019HảiXuân</v>
      </c>
      <c r="K4391" s="77" t="s">
        <v>9767</v>
      </c>
      <c r="L4391" s="77" t="s">
        <v>6433</v>
      </c>
    </row>
    <row r="4392" spans="10:12">
      <c r="J4392" s="77" t="str">
        <f t="shared" si="80"/>
        <v>31019HảiHòa</v>
      </c>
      <c r="K4392" s="77" t="s">
        <v>9768</v>
      </c>
      <c r="L4392" s="77" t="s">
        <v>6435</v>
      </c>
    </row>
    <row r="4393" spans="10:12">
      <c r="J4393" s="77" t="str">
        <f t="shared" si="80"/>
        <v>31019HảiChâu</v>
      </c>
      <c r="K4393" s="77" t="s">
        <v>9769</v>
      </c>
      <c r="L4393" s="77" t="s">
        <v>9770</v>
      </c>
    </row>
    <row r="4394" spans="10:12">
      <c r="J4394" s="77" t="str">
        <f t="shared" si="80"/>
        <v>31019HảiPhú</v>
      </c>
      <c r="K4394" s="77" t="s">
        <v>9771</v>
      </c>
      <c r="L4394" s="77" t="s">
        <v>9772</v>
      </c>
    </row>
    <row r="4395" spans="10:12">
      <c r="J4395" s="77" t="str">
        <f t="shared" si="80"/>
        <v>31019HảiCường</v>
      </c>
      <c r="K4395" s="77" t="s">
        <v>9773</v>
      </c>
      <c r="L4395" s="77" t="s">
        <v>9774</v>
      </c>
    </row>
    <row r="4396" spans="10:12">
      <c r="J4396" s="77" t="str">
        <f t="shared" si="80"/>
        <v>31019HảiNinh</v>
      </c>
      <c r="K4396" s="77" t="s">
        <v>9775</v>
      </c>
      <c r="L4396" s="77" t="s">
        <v>9776</v>
      </c>
    </row>
    <row r="4397" spans="10:12">
      <c r="J4397" s="77" t="str">
        <f t="shared" si="80"/>
        <v>31019HảiAn</v>
      </c>
      <c r="K4397" s="77" t="s">
        <v>9777</v>
      </c>
      <c r="L4397" s="77" t="s">
        <v>9778</v>
      </c>
    </row>
    <row r="4398" spans="10:12">
      <c r="J4398" s="77" t="str">
        <f t="shared" si="80"/>
        <v>31019HảiToàn</v>
      </c>
      <c r="K4398" s="77" t="s">
        <v>9779</v>
      </c>
      <c r="L4398" s="77" t="s">
        <v>9780</v>
      </c>
    </row>
    <row r="4399" spans="10:12">
      <c r="J4399" s="77" t="str">
        <f t="shared" si="80"/>
        <v>31019HảiPhong</v>
      </c>
      <c r="K4399" s="77" t="s">
        <v>9781</v>
      </c>
      <c r="L4399" s="77" t="s">
        <v>9782</v>
      </c>
    </row>
    <row r="4400" spans="10:12">
      <c r="J4400" s="77" t="str">
        <f t="shared" si="80"/>
        <v>31019HảiGiang</v>
      </c>
      <c r="K4400" s="77" t="s">
        <v>9783</v>
      </c>
      <c r="L4400" s="77" t="s">
        <v>9784</v>
      </c>
    </row>
    <row r="4401" spans="10:12">
      <c r="J4401" s="77" t="str">
        <f t="shared" si="80"/>
        <v>31019HảiTriều</v>
      </c>
      <c r="K4401" s="77" t="s">
        <v>9785</v>
      </c>
      <c r="L4401" s="77" t="s">
        <v>7609</v>
      </c>
    </row>
    <row r="4402" spans="10:12">
      <c r="J4402" s="77" t="str">
        <f t="shared" si="80"/>
        <v>31019HảiChính</v>
      </c>
      <c r="K4402" s="77" t="s">
        <v>9786</v>
      </c>
      <c r="L4402" s="77" t="s">
        <v>9787</v>
      </c>
    </row>
    <row r="4403" spans="10:12">
      <c r="J4403" s="77" t="str">
        <f t="shared" si="80"/>
        <v>32001TrầnHưngĐạo</v>
      </c>
      <c r="K4403" s="77" t="s">
        <v>9788</v>
      </c>
      <c r="L4403" s="77" t="s">
        <v>349</v>
      </c>
    </row>
    <row r="4404" spans="10:12">
      <c r="J4404" s="77" t="str">
        <f t="shared" si="80"/>
        <v>32001LêHồngPhong</v>
      </c>
      <c r="K4404" s="77" t="s">
        <v>9789</v>
      </c>
      <c r="L4404" s="77" t="s">
        <v>9790</v>
      </c>
    </row>
    <row r="4405" spans="10:12">
      <c r="J4405" s="77" t="str">
        <f t="shared" si="80"/>
        <v>32001MinhKhai</v>
      </c>
      <c r="K4405" s="77" t="s">
        <v>9791</v>
      </c>
      <c r="L4405" s="77" t="s">
        <v>605</v>
      </c>
    </row>
    <row r="4406" spans="10:12">
      <c r="J4406" s="77" t="str">
        <f t="shared" si="80"/>
        <v>32001QuangTrung</v>
      </c>
      <c r="K4406" s="77" t="s">
        <v>9792</v>
      </c>
      <c r="L4406" s="77" t="s">
        <v>665</v>
      </c>
    </row>
    <row r="4407" spans="10:12">
      <c r="J4407" s="77" t="str">
        <f t="shared" si="80"/>
        <v>32001HaiBàTrưng</v>
      </c>
      <c r="K4407" s="77" t="s">
        <v>9793</v>
      </c>
      <c r="L4407" s="77" t="s">
        <v>9794</v>
      </c>
    </row>
    <row r="4408" spans="10:12">
      <c r="J4408" s="77" t="str">
        <f t="shared" si="80"/>
        <v>32001LươngKhánhThiện</v>
      </c>
      <c r="K4408" s="77" t="s">
        <v>9795</v>
      </c>
      <c r="L4408" s="77" t="s">
        <v>6693</v>
      </c>
    </row>
    <row r="4409" spans="10:12">
      <c r="J4409" s="77" t="str">
        <f t="shared" si="80"/>
        <v>32001ThanhChâu</v>
      </c>
      <c r="K4409" s="77" t="s">
        <v>9796</v>
      </c>
      <c r="L4409" s="77" t="s">
        <v>9797</v>
      </c>
    </row>
    <row r="4410" spans="10:12">
      <c r="J4410" s="77" t="str">
        <f t="shared" si="80"/>
        <v>32001LiêmChính</v>
      </c>
      <c r="K4410" s="77" t="s">
        <v>9798</v>
      </c>
      <c r="L4410" s="77" t="s">
        <v>9799</v>
      </c>
    </row>
    <row r="4411" spans="10:12">
      <c r="J4411" s="77" t="str">
        <f t="shared" si="80"/>
        <v>32001PhùVân</v>
      </c>
      <c r="K4411" s="77" t="s">
        <v>9800</v>
      </c>
      <c r="L4411" s="77" t="s">
        <v>9801</v>
      </c>
    </row>
    <row r="4412" spans="10:12">
      <c r="J4412" s="77" t="str">
        <f t="shared" si="80"/>
        <v>32001ChâuSơn</v>
      </c>
      <c r="K4412" s="77" t="s">
        <v>9802</v>
      </c>
      <c r="L4412" s="77" t="s">
        <v>1598</v>
      </c>
    </row>
    <row r="4413" spans="10:12">
      <c r="J4413" s="77" t="str">
        <f t="shared" si="80"/>
        <v>32001LamHạ</v>
      </c>
      <c r="K4413" s="77" t="s">
        <v>9803</v>
      </c>
      <c r="L4413" s="77" t="s">
        <v>9804</v>
      </c>
    </row>
    <row r="4414" spans="10:12">
      <c r="J4414" s="77" t="str">
        <f t="shared" si="80"/>
        <v>32001LiêmChung</v>
      </c>
      <c r="K4414" s="77" t="s">
        <v>9805</v>
      </c>
      <c r="L4414" s="77" t="s">
        <v>9806</v>
      </c>
    </row>
    <row r="4415" spans="10:12">
      <c r="J4415" s="77" t="str">
        <f t="shared" si="80"/>
        <v>32003HòaMạc</v>
      </c>
      <c r="K4415" s="77" t="s">
        <v>9807</v>
      </c>
      <c r="L4415" s="77" t="s">
        <v>9808</v>
      </c>
    </row>
    <row r="4416" spans="10:12">
      <c r="J4416" s="77" t="str">
        <f t="shared" si="80"/>
        <v>32003ĐồngVăn</v>
      </c>
      <c r="K4416" s="77" t="s">
        <v>9809</v>
      </c>
      <c r="L4416" s="77" t="s">
        <v>9810</v>
      </c>
    </row>
    <row r="4417" spans="10:12">
      <c r="J4417" s="77" t="str">
        <f t="shared" si="80"/>
        <v>32003DuyMinh</v>
      </c>
      <c r="K4417" s="77" t="s">
        <v>9811</v>
      </c>
      <c r="L4417" s="77" t="s">
        <v>9812</v>
      </c>
    </row>
    <row r="4418" spans="10:12">
      <c r="J4418" s="77" t="str">
        <f t="shared" ref="J4418:J4481" si="81">SUBSTITUTE(LEFT(K4418,5)&amp;MID(L4418,IF(ISERROR(SEARCH("Thị trấn",L4418)),IF(ISERROR(SEARCH("Phường",L4418)),4,8),10),100)," ","")</f>
        <v>32003DuyHải</v>
      </c>
      <c r="K4418" s="77" t="s">
        <v>9813</v>
      </c>
      <c r="L4418" s="77" t="s">
        <v>9814</v>
      </c>
    </row>
    <row r="4419" spans="10:12">
      <c r="J4419" s="77" t="str">
        <f t="shared" si="81"/>
        <v>32003BạchThượng</v>
      </c>
      <c r="K4419" s="77" t="s">
        <v>9815</v>
      </c>
      <c r="L4419" s="77" t="s">
        <v>9816</v>
      </c>
    </row>
    <row r="4420" spans="10:12">
      <c r="J4420" s="77" t="str">
        <f t="shared" si="81"/>
        <v>32003MộcBắc</v>
      </c>
      <c r="K4420" s="77" t="s">
        <v>9817</v>
      </c>
      <c r="L4420" s="77" t="s">
        <v>9818</v>
      </c>
    </row>
    <row r="4421" spans="10:12">
      <c r="J4421" s="77" t="str">
        <f t="shared" si="81"/>
        <v>32003MộcNam</v>
      </c>
      <c r="K4421" s="77" t="s">
        <v>9819</v>
      </c>
      <c r="L4421" s="77" t="s">
        <v>9820</v>
      </c>
    </row>
    <row r="4422" spans="10:12">
      <c r="J4422" s="77" t="str">
        <f t="shared" si="81"/>
        <v>32003ChâuGiang</v>
      </c>
      <c r="K4422" s="77" t="s">
        <v>9821</v>
      </c>
      <c r="L4422" s="77" t="s">
        <v>9822</v>
      </c>
    </row>
    <row r="4423" spans="10:12">
      <c r="J4423" s="77" t="str">
        <f t="shared" si="81"/>
        <v>32003ChuyênNgoại</v>
      </c>
      <c r="K4423" s="77" t="s">
        <v>9823</v>
      </c>
      <c r="L4423" s="77" t="s">
        <v>9824</v>
      </c>
    </row>
    <row r="4424" spans="10:12">
      <c r="J4424" s="77" t="str">
        <f t="shared" si="81"/>
        <v>32003TrácVăn</v>
      </c>
      <c r="K4424" s="77" t="s">
        <v>9825</v>
      </c>
      <c r="L4424" s="77" t="s">
        <v>9826</v>
      </c>
    </row>
    <row r="4425" spans="10:12">
      <c r="J4425" s="77" t="str">
        <f t="shared" si="81"/>
        <v>32003YênBắc</v>
      </c>
      <c r="K4425" s="77" t="s">
        <v>9827</v>
      </c>
      <c r="L4425" s="77" t="s">
        <v>9828</v>
      </c>
    </row>
    <row r="4426" spans="10:12">
      <c r="J4426" s="77" t="str">
        <f t="shared" si="81"/>
        <v>32003YênNam</v>
      </c>
      <c r="K4426" s="77" t="s">
        <v>9829</v>
      </c>
      <c r="L4426" s="77" t="s">
        <v>9830</v>
      </c>
    </row>
    <row r="4427" spans="10:12">
      <c r="J4427" s="77" t="str">
        <f t="shared" si="81"/>
        <v>32003HoàngĐông</v>
      </c>
      <c r="K4427" s="77" t="s">
        <v>9831</v>
      </c>
      <c r="L4427" s="77" t="s">
        <v>9832</v>
      </c>
    </row>
    <row r="4428" spans="10:12">
      <c r="J4428" s="77" t="str">
        <f t="shared" si="81"/>
        <v>32003TiênNội</v>
      </c>
      <c r="K4428" s="77" t="s">
        <v>9833</v>
      </c>
      <c r="L4428" s="77" t="s">
        <v>9834</v>
      </c>
    </row>
    <row r="4429" spans="10:12">
      <c r="J4429" s="77" t="str">
        <f t="shared" si="81"/>
        <v>32003TiênNgoại</v>
      </c>
      <c r="K4429" s="77" t="s">
        <v>9835</v>
      </c>
      <c r="L4429" s="77" t="s">
        <v>9836</v>
      </c>
    </row>
    <row r="4430" spans="10:12">
      <c r="J4430" s="77" t="str">
        <f t="shared" si="81"/>
        <v>32003TiênTân</v>
      </c>
      <c r="K4430" s="77" t="s">
        <v>9837</v>
      </c>
      <c r="L4430" s="77" t="s">
        <v>9838</v>
      </c>
    </row>
    <row r="4431" spans="10:12">
      <c r="J4431" s="77" t="str">
        <f t="shared" si="81"/>
        <v>32003TiênHiệp</v>
      </c>
      <c r="K4431" s="77" t="s">
        <v>9839</v>
      </c>
      <c r="L4431" s="77" t="s">
        <v>9840</v>
      </c>
    </row>
    <row r="4432" spans="10:12">
      <c r="J4432" s="77" t="str">
        <f t="shared" si="81"/>
        <v>32003ĐọiSơn</v>
      </c>
      <c r="K4432" s="77" t="s">
        <v>9841</v>
      </c>
      <c r="L4432" s="77" t="s">
        <v>9842</v>
      </c>
    </row>
    <row r="4433" spans="10:12">
      <c r="J4433" s="77" t="str">
        <f t="shared" si="81"/>
        <v>32003TiềnPhong</v>
      </c>
      <c r="K4433" s="77" t="s">
        <v>9843</v>
      </c>
      <c r="L4433" s="77" t="s">
        <v>2367</v>
      </c>
    </row>
    <row r="4434" spans="10:12">
      <c r="J4434" s="77" t="str">
        <f t="shared" si="81"/>
        <v>32003ChâuSơn</v>
      </c>
      <c r="K4434" s="77" t="s">
        <v>9844</v>
      </c>
      <c r="L4434" s="77" t="s">
        <v>1598</v>
      </c>
    </row>
    <row r="4435" spans="10:12">
      <c r="J4435" s="77" t="str">
        <f t="shared" si="81"/>
        <v>32003TiênHải</v>
      </c>
      <c r="K4435" s="77" t="s">
        <v>9845</v>
      </c>
      <c r="L4435" s="77" t="s">
        <v>9846</v>
      </c>
    </row>
    <row r="4436" spans="10:12">
      <c r="J4436" s="77" t="str">
        <f t="shared" si="81"/>
        <v>32005QuếBình</v>
      </c>
      <c r="K4436" s="77" t="s">
        <v>9847</v>
      </c>
      <c r="L4436" s="77" t="s">
        <v>9848</v>
      </c>
    </row>
    <row r="4437" spans="10:12">
      <c r="J4437" s="77" t="str">
        <f t="shared" si="81"/>
        <v>32005NguyễnÚy</v>
      </c>
      <c r="K4437" s="77" t="s">
        <v>9849</v>
      </c>
      <c r="L4437" s="77" t="s">
        <v>9850</v>
      </c>
    </row>
    <row r="4438" spans="10:12">
      <c r="J4438" s="77" t="str">
        <f t="shared" si="81"/>
        <v>32005TượngLĩnh</v>
      </c>
      <c r="K4438" s="77" t="s">
        <v>9851</v>
      </c>
      <c r="L4438" s="77" t="s">
        <v>9852</v>
      </c>
    </row>
    <row r="4439" spans="10:12">
      <c r="J4439" s="77" t="str">
        <f t="shared" si="81"/>
        <v>32005LêHồ</v>
      </c>
      <c r="K4439" s="77" t="s">
        <v>9853</v>
      </c>
      <c r="L4439" s="77" t="s">
        <v>9854</v>
      </c>
    </row>
    <row r="4440" spans="10:12">
      <c r="J4440" s="77" t="str">
        <f t="shared" si="81"/>
        <v>32005ĐạiCương</v>
      </c>
      <c r="K4440" s="77" t="s">
        <v>9855</v>
      </c>
      <c r="L4440" s="77" t="s">
        <v>9856</v>
      </c>
    </row>
    <row r="4441" spans="10:12">
      <c r="J4441" s="77" t="str">
        <f t="shared" si="81"/>
        <v>32005NhậtTựu</v>
      </c>
      <c r="K4441" s="77" t="s">
        <v>9857</v>
      </c>
      <c r="L4441" s="77" t="s">
        <v>9858</v>
      </c>
    </row>
    <row r="4442" spans="10:12">
      <c r="J4442" s="77" t="str">
        <f t="shared" si="81"/>
        <v>32005HoàngTây</v>
      </c>
      <c r="K4442" s="77" t="s">
        <v>9859</v>
      </c>
      <c r="L4442" s="77" t="s">
        <v>9860</v>
      </c>
    </row>
    <row r="4443" spans="10:12">
      <c r="J4443" s="77" t="str">
        <f t="shared" si="81"/>
        <v>32005VânXá</v>
      </c>
      <c r="K4443" s="77" t="s">
        <v>9861</v>
      </c>
      <c r="L4443" s="77" t="s">
        <v>9862</v>
      </c>
    </row>
    <row r="4444" spans="10:12">
      <c r="J4444" s="77" t="str">
        <f t="shared" si="81"/>
        <v>32005KimBình</v>
      </c>
      <c r="K4444" s="77" t="s">
        <v>9863</v>
      </c>
      <c r="L4444" s="77" t="s">
        <v>3005</v>
      </c>
    </row>
    <row r="4445" spans="10:12">
      <c r="J4445" s="77" t="str">
        <f t="shared" si="81"/>
        <v>32005ThanhSơn</v>
      </c>
      <c r="K4445" s="77" t="s">
        <v>9864</v>
      </c>
      <c r="L4445" s="77" t="s">
        <v>4347</v>
      </c>
    </row>
    <row r="4446" spans="10:12">
      <c r="J4446" s="77" t="str">
        <f t="shared" si="81"/>
        <v>32005NgọcSơn</v>
      </c>
      <c r="K4446" s="77" t="s">
        <v>9865</v>
      </c>
      <c r="L4446" s="77" t="s">
        <v>2123</v>
      </c>
    </row>
    <row r="4447" spans="10:12">
      <c r="J4447" s="77" t="str">
        <f t="shared" si="81"/>
        <v>32005TamSao</v>
      </c>
      <c r="K4447" s="77" t="s">
        <v>9866</v>
      </c>
      <c r="L4447" s="77" t="s">
        <v>9867</v>
      </c>
    </row>
    <row r="4448" spans="10:12">
      <c r="J4448" s="77" t="str">
        <f t="shared" si="81"/>
        <v>32005KhảPhong</v>
      </c>
      <c r="K4448" s="77" t="s">
        <v>9868</v>
      </c>
      <c r="L4448" s="77" t="s">
        <v>9869</v>
      </c>
    </row>
    <row r="4449" spans="10:12">
      <c r="J4449" s="77" t="str">
        <f t="shared" si="81"/>
        <v>32005TânSơn</v>
      </c>
      <c r="K4449" s="77" t="s">
        <v>9870</v>
      </c>
      <c r="L4449" s="77" t="s">
        <v>4556</v>
      </c>
    </row>
    <row r="4450" spans="10:12">
      <c r="J4450" s="77" t="str">
        <f t="shared" si="81"/>
        <v>32005LiênSơn</v>
      </c>
      <c r="K4450" s="77" t="s">
        <v>9871</v>
      </c>
      <c r="L4450" s="77" t="s">
        <v>4300</v>
      </c>
    </row>
    <row r="4451" spans="10:12">
      <c r="J4451" s="77" t="str">
        <f t="shared" si="81"/>
        <v>32005ThụyLôi</v>
      </c>
      <c r="K4451" s="77" t="s">
        <v>9872</v>
      </c>
      <c r="L4451" s="77" t="s">
        <v>7615</v>
      </c>
    </row>
    <row r="4452" spans="10:12">
      <c r="J4452" s="77" t="str">
        <f t="shared" si="81"/>
        <v>32005ThiSơn</v>
      </c>
      <c r="K4452" s="77" t="s">
        <v>9873</v>
      </c>
      <c r="L4452" s="77" t="s">
        <v>9874</v>
      </c>
    </row>
    <row r="4453" spans="10:12">
      <c r="J4453" s="77" t="str">
        <f t="shared" si="81"/>
        <v>32005NhậtTân</v>
      </c>
      <c r="K4453" s="77" t="s">
        <v>9875</v>
      </c>
      <c r="L4453" s="77" t="s">
        <v>7249</v>
      </c>
    </row>
    <row r="4454" spans="10:12">
      <c r="J4454" s="77" t="str">
        <f t="shared" si="81"/>
        <v>32005ĐồngHóa</v>
      </c>
      <c r="K4454" s="77" t="s">
        <v>9876</v>
      </c>
      <c r="L4454" s="77" t="s">
        <v>9877</v>
      </c>
    </row>
    <row r="4455" spans="10:12">
      <c r="J4455" s="77" t="str">
        <f t="shared" si="81"/>
        <v>32007VĩnhTrụ</v>
      </c>
      <c r="K4455" s="77" t="s">
        <v>9878</v>
      </c>
      <c r="L4455" s="77" t="s">
        <v>9879</v>
      </c>
    </row>
    <row r="4456" spans="10:12">
      <c r="J4456" s="77" t="str">
        <f t="shared" si="81"/>
        <v>32007HợpLý</v>
      </c>
      <c r="K4456" s="77" t="s">
        <v>9880</v>
      </c>
      <c r="L4456" s="77" t="s">
        <v>8853</v>
      </c>
    </row>
    <row r="4457" spans="10:12">
      <c r="J4457" s="77" t="str">
        <f t="shared" si="81"/>
        <v>32007VănLý</v>
      </c>
      <c r="K4457" s="77" t="s">
        <v>9881</v>
      </c>
      <c r="L4457" s="77" t="s">
        <v>9882</v>
      </c>
    </row>
    <row r="4458" spans="10:12">
      <c r="J4458" s="77" t="str">
        <f t="shared" si="81"/>
        <v>32007ChínhLý</v>
      </c>
      <c r="K4458" s="77" t="s">
        <v>9883</v>
      </c>
      <c r="L4458" s="77" t="s">
        <v>9884</v>
      </c>
    </row>
    <row r="4459" spans="10:12">
      <c r="J4459" s="77" t="str">
        <f t="shared" si="81"/>
        <v>32007NguyênLý</v>
      </c>
      <c r="K4459" s="77" t="s">
        <v>9885</v>
      </c>
      <c r="L4459" s="77" t="s">
        <v>9886</v>
      </c>
    </row>
    <row r="4460" spans="10:12">
      <c r="J4460" s="77" t="str">
        <f t="shared" si="81"/>
        <v>32007CôngLý</v>
      </c>
      <c r="K4460" s="77" t="s">
        <v>9887</v>
      </c>
      <c r="L4460" s="77" t="s">
        <v>9888</v>
      </c>
    </row>
    <row r="4461" spans="10:12">
      <c r="J4461" s="77" t="str">
        <f t="shared" si="81"/>
        <v>32007ĐứcLý</v>
      </c>
      <c r="K4461" s="77" t="s">
        <v>9889</v>
      </c>
      <c r="L4461" s="77" t="s">
        <v>9890</v>
      </c>
    </row>
    <row r="4462" spans="10:12">
      <c r="J4462" s="77" t="str">
        <f t="shared" si="81"/>
        <v>32007ĐạoLý</v>
      </c>
      <c r="K4462" s="77" t="s">
        <v>9891</v>
      </c>
      <c r="L4462" s="77" t="s">
        <v>9892</v>
      </c>
    </row>
    <row r="4463" spans="10:12">
      <c r="J4463" s="77" t="str">
        <f t="shared" si="81"/>
        <v>32007ChânLý</v>
      </c>
      <c r="K4463" s="77" t="s">
        <v>9893</v>
      </c>
      <c r="L4463" s="77" t="s">
        <v>9894</v>
      </c>
    </row>
    <row r="4464" spans="10:12">
      <c r="J4464" s="77" t="str">
        <f t="shared" si="81"/>
        <v>32007BắcLý</v>
      </c>
      <c r="K4464" s="77" t="s">
        <v>9895</v>
      </c>
      <c r="L4464" s="77" t="s">
        <v>7884</v>
      </c>
    </row>
    <row r="4465" spans="10:12">
      <c r="J4465" s="77" t="str">
        <f t="shared" si="81"/>
        <v>32007NhânĐạo</v>
      </c>
      <c r="K4465" s="77" t="s">
        <v>9896</v>
      </c>
      <c r="L4465" s="77" t="s">
        <v>8875</v>
      </c>
    </row>
    <row r="4466" spans="10:12">
      <c r="J4466" s="77" t="str">
        <f t="shared" si="81"/>
        <v>32007ĐồngLý</v>
      </c>
      <c r="K4466" s="77" t="s">
        <v>9897</v>
      </c>
      <c r="L4466" s="77" t="s">
        <v>9898</v>
      </c>
    </row>
    <row r="4467" spans="10:12">
      <c r="J4467" s="77" t="str">
        <f t="shared" si="81"/>
        <v>32007NhânHưng</v>
      </c>
      <c r="K4467" s="77" t="s">
        <v>9899</v>
      </c>
      <c r="L4467" s="77" t="s">
        <v>9900</v>
      </c>
    </row>
    <row r="4468" spans="10:12">
      <c r="J4468" s="77" t="str">
        <f t="shared" si="81"/>
        <v>32007NhânThịnh</v>
      </c>
      <c r="K4468" s="77" t="s">
        <v>9901</v>
      </c>
      <c r="L4468" s="77" t="s">
        <v>9902</v>
      </c>
    </row>
    <row r="4469" spans="10:12">
      <c r="J4469" s="77" t="str">
        <f t="shared" si="81"/>
        <v>32007NhânKhang</v>
      </c>
      <c r="K4469" s="77" t="s">
        <v>9903</v>
      </c>
      <c r="L4469" s="77" t="s">
        <v>9904</v>
      </c>
    </row>
    <row r="4470" spans="10:12">
      <c r="J4470" s="77" t="str">
        <f t="shared" si="81"/>
        <v>32007NhânChính</v>
      </c>
      <c r="K4470" s="77" t="s">
        <v>9905</v>
      </c>
      <c r="L4470" s="77" t="s">
        <v>9906</v>
      </c>
    </row>
    <row r="4471" spans="10:12">
      <c r="J4471" s="77" t="str">
        <f t="shared" si="81"/>
        <v>32007NhânNghĩa</v>
      </c>
      <c r="K4471" s="77" t="s">
        <v>9907</v>
      </c>
      <c r="L4471" s="77" t="s">
        <v>9322</v>
      </c>
    </row>
    <row r="4472" spans="10:12">
      <c r="J4472" s="77" t="str">
        <f t="shared" si="81"/>
        <v>32007NhânBình</v>
      </c>
      <c r="K4472" s="77" t="s">
        <v>9908</v>
      </c>
      <c r="L4472" s="77" t="s">
        <v>9909</v>
      </c>
    </row>
    <row r="4473" spans="10:12">
      <c r="J4473" s="77" t="str">
        <f t="shared" si="81"/>
        <v>32007XuânKhê</v>
      </c>
      <c r="K4473" s="77" t="s">
        <v>9910</v>
      </c>
      <c r="L4473" s="77" t="s">
        <v>9911</v>
      </c>
    </row>
    <row r="4474" spans="10:12">
      <c r="J4474" s="77" t="str">
        <f t="shared" si="81"/>
        <v>32007NhânMỹ</v>
      </c>
      <c r="K4474" s="77" t="s">
        <v>9912</v>
      </c>
      <c r="L4474" s="77" t="s">
        <v>9913</v>
      </c>
    </row>
    <row r="4475" spans="10:12">
      <c r="J4475" s="77" t="str">
        <f t="shared" si="81"/>
        <v>32007PhúPhúc</v>
      </c>
      <c r="K4475" s="77" t="s">
        <v>9914</v>
      </c>
      <c r="L4475" s="77" t="s">
        <v>9915</v>
      </c>
    </row>
    <row r="4476" spans="10:12">
      <c r="J4476" s="77" t="str">
        <f t="shared" si="81"/>
        <v>32007TiếnThắng</v>
      </c>
      <c r="K4476" s="77" t="s">
        <v>9916</v>
      </c>
      <c r="L4476" s="77" t="s">
        <v>2764</v>
      </c>
    </row>
    <row r="4477" spans="10:12">
      <c r="J4477" s="77" t="str">
        <f t="shared" si="81"/>
        <v>32007HòaHậu</v>
      </c>
      <c r="K4477" s="77" t="s">
        <v>9917</v>
      </c>
      <c r="L4477" s="77" t="s">
        <v>9918</v>
      </c>
    </row>
    <row r="4478" spans="10:12">
      <c r="J4478" s="77" t="str">
        <f t="shared" si="81"/>
        <v>32009KiệnKhê</v>
      </c>
      <c r="K4478" s="77" t="s">
        <v>9919</v>
      </c>
      <c r="L4478" s="77" t="s">
        <v>9920</v>
      </c>
    </row>
    <row r="4479" spans="10:12">
      <c r="J4479" s="77" t="str">
        <f t="shared" si="81"/>
        <v>32009LiêmTuyền</v>
      </c>
      <c r="K4479" s="77" t="s">
        <v>9921</v>
      </c>
      <c r="L4479" s="77" t="s">
        <v>9922</v>
      </c>
    </row>
    <row r="4480" spans="10:12">
      <c r="J4480" s="77" t="str">
        <f t="shared" si="81"/>
        <v>32009LiêmCần</v>
      </c>
      <c r="K4480" s="77" t="s">
        <v>9923</v>
      </c>
      <c r="L4480" s="77" t="s">
        <v>9924</v>
      </c>
    </row>
    <row r="4481" spans="10:12">
      <c r="J4481" s="77" t="str">
        <f t="shared" si="81"/>
        <v>32009LiêmTiết</v>
      </c>
      <c r="K4481" s="77" t="s">
        <v>9925</v>
      </c>
      <c r="L4481" s="77" t="s">
        <v>9926</v>
      </c>
    </row>
    <row r="4482" spans="10:12">
      <c r="J4482" s="77" t="str">
        <f t="shared" ref="J4482:J4545" si="82">SUBSTITUTE(LEFT(K4482,5)&amp;MID(L4482,IF(ISERROR(SEARCH("Thị trấn",L4482)),IF(ISERROR(SEARCH("Phường",L4482)),4,8),10),100)," ","")</f>
        <v>32009LiêmPhong</v>
      </c>
      <c r="K4482" s="77" t="s">
        <v>9927</v>
      </c>
      <c r="L4482" s="77" t="s">
        <v>9928</v>
      </c>
    </row>
    <row r="4483" spans="10:12">
      <c r="J4483" s="77" t="str">
        <f t="shared" si="82"/>
        <v>32009ThanhHà</v>
      </c>
      <c r="K4483" s="77" t="s">
        <v>9929</v>
      </c>
      <c r="L4483" s="77" t="s">
        <v>8537</v>
      </c>
    </row>
    <row r="4484" spans="10:12">
      <c r="J4484" s="77" t="str">
        <f t="shared" si="82"/>
        <v>32009ThanhBình</v>
      </c>
      <c r="K4484" s="77" t="s">
        <v>9930</v>
      </c>
      <c r="L4484" s="77" t="s">
        <v>2139</v>
      </c>
    </row>
    <row r="4485" spans="10:12">
      <c r="J4485" s="77" t="str">
        <f t="shared" si="82"/>
        <v>32009ThanhTuyền</v>
      </c>
      <c r="K4485" s="77" t="s">
        <v>9931</v>
      </c>
      <c r="L4485" s="77" t="s">
        <v>9932</v>
      </c>
    </row>
    <row r="4486" spans="10:12">
      <c r="J4486" s="77" t="str">
        <f t="shared" si="82"/>
        <v>32009ThanhThủy</v>
      </c>
      <c r="K4486" s="77" t="s">
        <v>9933</v>
      </c>
      <c r="L4486" s="77" t="s">
        <v>3472</v>
      </c>
    </row>
    <row r="4487" spans="10:12">
      <c r="J4487" s="77" t="str">
        <f t="shared" si="82"/>
        <v>32009ThanhTân</v>
      </c>
      <c r="K4487" s="77" t="s">
        <v>9934</v>
      </c>
      <c r="L4487" s="77" t="s">
        <v>9935</v>
      </c>
    </row>
    <row r="4488" spans="10:12">
      <c r="J4488" s="77" t="str">
        <f t="shared" si="82"/>
        <v>32009ThanhNghị</v>
      </c>
      <c r="K4488" s="77" t="s">
        <v>9936</v>
      </c>
      <c r="L4488" s="77" t="s">
        <v>9937</v>
      </c>
    </row>
    <row r="4489" spans="10:12">
      <c r="J4489" s="77" t="str">
        <f t="shared" si="82"/>
        <v>32009ThanhHải</v>
      </c>
      <c r="K4489" s="77" t="s">
        <v>9938</v>
      </c>
      <c r="L4489" s="77" t="s">
        <v>7119</v>
      </c>
    </row>
    <row r="4490" spans="10:12">
      <c r="J4490" s="77" t="str">
        <f t="shared" si="82"/>
        <v>32009ThanhHương</v>
      </c>
      <c r="K4490" s="77" t="s">
        <v>9939</v>
      </c>
      <c r="L4490" s="77" t="s">
        <v>9940</v>
      </c>
    </row>
    <row r="4491" spans="10:12">
      <c r="J4491" s="77" t="str">
        <f t="shared" si="82"/>
        <v>32009ThanhTâm</v>
      </c>
      <c r="K4491" s="77" t="s">
        <v>9941</v>
      </c>
      <c r="L4491" s="77" t="s">
        <v>9942</v>
      </c>
    </row>
    <row r="4492" spans="10:12">
      <c r="J4492" s="77" t="str">
        <f t="shared" si="82"/>
        <v>32009ThanhNguyên</v>
      </c>
      <c r="K4492" s="77" t="s">
        <v>9943</v>
      </c>
      <c r="L4492" s="77" t="s">
        <v>9944</v>
      </c>
    </row>
    <row r="4493" spans="10:12">
      <c r="J4493" s="77" t="str">
        <f t="shared" si="82"/>
        <v>32009ThanhPhong</v>
      </c>
      <c r="K4493" s="77" t="s">
        <v>9945</v>
      </c>
      <c r="L4493" s="77" t="s">
        <v>9946</v>
      </c>
    </row>
    <row r="4494" spans="10:12">
      <c r="J4494" s="77" t="str">
        <f t="shared" si="82"/>
        <v>32009ThanhLưu</v>
      </c>
      <c r="K4494" s="77" t="s">
        <v>9947</v>
      </c>
      <c r="L4494" s="77" t="s">
        <v>9948</v>
      </c>
    </row>
    <row r="4495" spans="10:12">
      <c r="J4495" s="77" t="str">
        <f t="shared" si="82"/>
        <v>32009LiêmThuận</v>
      </c>
      <c r="K4495" s="77" t="s">
        <v>9949</v>
      </c>
      <c r="L4495" s="77" t="s">
        <v>9950</v>
      </c>
    </row>
    <row r="4496" spans="10:12">
      <c r="J4496" s="77" t="str">
        <f t="shared" si="82"/>
        <v>32009LiêmTúc</v>
      </c>
      <c r="K4496" s="77" t="s">
        <v>9951</v>
      </c>
      <c r="L4496" s="77" t="s">
        <v>9952</v>
      </c>
    </row>
    <row r="4497" spans="10:12">
      <c r="J4497" s="77" t="str">
        <f t="shared" si="82"/>
        <v>32009LiêmSơn</v>
      </c>
      <c r="K4497" s="77" t="s">
        <v>9953</v>
      </c>
      <c r="L4497" s="77" t="s">
        <v>9954</v>
      </c>
    </row>
    <row r="4498" spans="10:12">
      <c r="J4498" s="77" t="str">
        <f t="shared" si="82"/>
        <v>32011BìnhMỹ</v>
      </c>
      <c r="K4498" s="77" t="s">
        <v>9955</v>
      </c>
      <c r="L4498" s="77" t="s">
        <v>9956</v>
      </c>
    </row>
    <row r="4499" spans="10:12">
      <c r="J4499" s="77" t="str">
        <f t="shared" si="82"/>
        <v>32011BìnhNghĩa</v>
      </c>
      <c r="K4499" s="77" t="s">
        <v>9957</v>
      </c>
      <c r="L4499" s="77" t="s">
        <v>9958</v>
      </c>
    </row>
    <row r="4500" spans="10:12">
      <c r="J4500" s="77" t="str">
        <f t="shared" si="82"/>
        <v>32011ĐinhXá</v>
      </c>
      <c r="K4500" s="77" t="s">
        <v>9959</v>
      </c>
      <c r="L4500" s="77" t="s">
        <v>9960</v>
      </c>
    </row>
    <row r="4501" spans="10:12">
      <c r="J4501" s="77" t="str">
        <f t="shared" si="82"/>
        <v>32011TràngAn</v>
      </c>
      <c r="K4501" s="77" t="s">
        <v>9961</v>
      </c>
      <c r="L4501" s="77" t="s">
        <v>6565</v>
      </c>
    </row>
    <row r="4502" spans="10:12">
      <c r="J4502" s="77" t="str">
        <f t="shared" si="82"/>
        <v>32011ĐồngDu</v>
      </c>
      <c r="K4502" s="77" t="s">
        <v>9962</v>
      </c>
      <c r="L4502" s="77" t="s">
        <v>9963</v>
      </c>
    </row>
    <row r="4503" spans="10:12">
      <c r="J4503" s="77" t="str">
        <f t="shared" si="82"/>
        <v>32011TrịnhXá</v>
      </c>
      <c r="K4503" s="77" t="s">
        <v>9964</v>
      </c>
      <c r="L4503" s="77" t="s">
        <v>9965</v>
      </c>
    </row>
    <row r="4504" spans="10:12">
      <c r="J4504" s="77" t="str">
        <f t="shared" si="82"/>
        <v>32011ĐồnXá</v>
      </c>
      <c r="K4504" s="77" t="s">
        <v>9966</v>
      </c>
      <c r="L4504" s="77" t="s">
        <v>9967</v>
      </c>
    </row>
    <row r="4505" spans="10:12">
      <c r="J4505" s="77" t="str">
        <f t="shared" si="82"/>
        <v>32011MỹThọ</v>
      </c>
      <c r="K4505" s="77" t="s">
        <v>9968</v>
      </c>
      <c r="L4505" s="77" t="s">
        <v>9969</v>
      </c>
    </row>
    <row r="4506" spans="10:12">
      <c r="J4506" s="77" t="str">
        <f t="shared" si="82"/>
        <v>32011AnMỹ</v>
      </c>
      <c r="K4506" s="77" t="s">
        <v>9970</v>
      </c>
      <c r="L4506" s="77" t="s">
        <v>2458</v>
      </c>
    </row>
    <row r="4507" spans="10:12">
      <c r="J4507" s="77" t="str">
        <f t="shared" si="82"/>
        <v>32011LaSơn</v>
      </c>
      <c r="K4507" s="77" t="s">
        <v>9971</v>
      </c>
      <c r="L4507" s="77" t="s">
        <v>9972</v>
      </c>
    </row>
    <row r="4508" spans="10:12">
      <c r="J4508" s="77" t="str">
        <f t="shared" si="82"/>
        <v>32011AnĐổ</v>
      </c>
      <c r="K4508" s="77" t="s">
        <v>9973</v>
      </c>
      <c r="L4508" s="77" t="s">
        <v>9974</v>
      </c>
    </row>
    <row r="4509" spans="10:12">
      <c r="J4509" s="77" t="str">
        <f t="shared" si="82"/>
        <v>32011TiêuĐộng</v>
      </c>
      <c r="K4509" s="77" t="s">
        <v>9975</v>
      </c>
      <c r="L4509" s="77" t="s">
        <v>9976</v>
      </c>
    </row>
    <row r="4510" spans="10:12">
      <c r="J4510" s="77" t="str">
        <f t="shared" si="82"/>
        <v>32011TrungLương</v>
      </c>
      <c r="K4510" s="77" t="s">
        <v>9977</v>
      </c>
      <c r="L4510" s="77" t="s">
        <v>4699</v>
      </c>
    </row>
    <row r="4511" spans="10:12">
      <c r="J4511" s="77" t="str">
        <f t="shared" si="82"/>
        <v>32011BốiCầu</v>
      </c>
      <c r="K4511" s="77" t="s">
        <v>9978</v>
      </c>
      <c r="L4511" s="77" t="s">
        <v>9979</v>
      </c>
    </row>
    <row r="4512" spans="10:12">
      <c r="J4512" s="77" t="str">
        <f t="shared" si="82"/>
        <v>32011AnNội</v>
      </c>
      <c r="K4512" s="77" t="s">
        <v>9980</v>
      </c>
      <c r="L4512" s="77" t="s">
        <v>9981</v>
      </c>
    </row>
    <row r="4513" spans="10:12">
      <c r="J4513" s="77" t="str">
        <f t="shared" si="82"/>
        <v>32011BồĐề</v>
      </c>
      <c r="K4513" s="77" t="s">
        <v>9982</v>
      </c>
      <c r="L4513" s="77" t="s">
        <v>9983</v>
      </c>
    </row>
    <row r="4514" spans="10:12">
      <c r="J4514" s="77" t="str">
        <f t="shared" si="82"/>
        <v>32011AnNinh</v>
      </c>
      <c r="K4514" s="77" t="s">
        <v>9984</v>
      </c>
      <c r="L4514" s="77" t="s">
        <v>9985</v>
      </c>
    </row>
    <row r="4515" spans="10:12">
      <c r="J4515" s="77" t="str">
        <f t="shared" si="82"/>
        <v>32011HưngCông</v>
      </c>
      <c r="K4515" s="77" t="s">
        <v>9986</v>
      </c>
      <c r="L4515" s="77" t="s">
        <v>9987</v>
      </c>
    </row>
    <row r="4516" spans="10:12">
      <c r="J4516" s="77" t="str">
        <f t="shared" si="82"/>
        <v>32011NgọcLũ</v>
      </c>
      <c r="K4516" s="77" t="s">
        <v>9988</v>
      </c>
      <c r="L4516" s="77" t="s">
        <v>9989</v>
      </c>
    </row>
    <row r="4517" spans="10:12">
      <c r="J4517" s="77" t="str">
        <f t="shared" si="82"/>
        <v>32011VũBản</v>
      </c>
      <c r="K4517" s="77" t="s">
        <v>9990</v>
      </c>
      <c r="L4517" s="77" t="s">
        <v>9991</v>
      </c>
    </row>
    <row r="4518" spans="10:12">
      <c r="J4518" s="77" t="str">
        <f t="shared" si="82"/>
        <v>32011AnLão</v>
      </c>
      <c r="K4518" s="77" t="s">
        <v>9992</v>
      </c>
      <c r="L4518" s="77" t="s">
        <v>9993</v>
      </c>
    </row>
    <row r="4519" spans="10:12">
      <c r="J4519" s="77" t="str">
        <f t="shared" si="82"/>
        <v>33001TânThành</v>
      </c>
      <c r="K4519" s="77" t="s">
        <v>9994</v>
      </c>
      <c r="L4519" s="77" t="s">
        <v>4634</v>
      </c>
    </row>
    <row r="4520" spans="10:12">
      <c r="J4520" s="77" t="str">
        <f t="shared" si="82"/>
        <v>33001ĐôngThành</v>
      </c>
      <c r="K4520" s="77" t="s">
        <v>9995</v>
      </c>
      <c r="L4520" s="77" t="s">
        <v>9996</v>
      </c>
    </row>
    <row r="4521" spans="10:12">
      <c r="J4521" s="77" t="str">
        <f t="shared" si="82"/>
        <v>33001VânGiang</v>
      </c>
      <c r="K4521" s="77" t="s">
        <v>9997</v>
      </c>
      <c r="L4521" s="77" t="s">
        <v>9998</v>
      </c>
    </row>
    <row r="4522" spans="10:12">
      <c r="J4522" s="77" t="str">
        <f t="shared" si="82"/>
        <v>33001ThanhBình</v>
      </c>
      <c r="K4522" s="77" t="s">
        <v>9999</v>
      </c>
      <c r="L4522" s="77" t="s">
        <v>5575</v>
      </c>
    </row>
    <row r="4523" spans="10:12">
      <c r="J4523" s="77" t="str">
        <f t="shared" si="82"/>
        <v>33001PhúcThành</v>
      </c>
      <c r="K4523" s="77" t="s">
        <v>10000</v>
      </c>
      <c r="L4523" s="77" t="s">
        <v>10001</v>
      </c>
    </row>
    <row r="4524" spans="10:12">
      <c r="J4524" s="77" t="str">
        <f t="shared" si="82"/>
        <v>33001NamThành</v>
      </c>
      <c r="K4524" s="77" t="s">
        <v>10002</v>
      </c>
      <c r="L4524" s="77" t="s">
        <v>5583</v>
      </c>
    </row>
    <row r="4525" spans="10:12">
      <c r="J4525" s="77" t="str">
        <f t="shared" si="82"/>
        <v>33001NamBình</v>
      </c>
      <c r="K4525" s="77" t="s">
        <v>10003</v>
      </c>
      <c r="L4525" s="77" t="s">
        <v>10004</v>
      </c>
    </row>
    <row r="4526" spans="10:12">
      <c r="J4526" s="77" t="str">
        <f t="shared" si="82"/>
        <v>33001BíchĐào</v>
      </c>
      <c r="K4526" s="77" t="s">
        <v>10005</v>
      </c>
      <c r="L4526" s="77" t="s">
        <v>10006</v>
      </c>
    </row>
    <row r="4527" spans="10:12">
      <c r="J4527" s="77" t="str">
        <f t="shared" si="82"/>
        <v>33001NinhSơn</v>
      </c>
      <c r="K4527" s="77" t="s">
        <v>10007</v>
      </c>
      <c r="L4527" s="77" t="s">
        <v>10008</v>
      </c>
    </row>
    <row r="4528" spans="10:12">
      <c r="J4528" s="77" t="str">
        <f t="shared" si="82"/>
        <v>33001NinhKhánh</v>
      </c>
      <c r="K4528" s="77" t="s">
        <v>10009</v>
      </c>
      <c r="L4528" s="77" t="s">
        <v>10010</v>
      </c>
    </row>
    <row r="4529" spans="10:12">
      <c r="J4529" s="77" t="str">
        <f t="shared" si="82"/>
        <v>33001NinhPhong</v>
      </c>
      <c r="K4529" s="77" t="s">
        <v>10011</v>
      </c>
      <c r="L4529" s="77" t="s">
        <v>10012</v>
      </c>
    </row>
    <row r="4530" spans="10:12">
      <c r="J4530" s="77" t="str">
        <f t="shared" si="82"/>
        <v>33001NinhKhánh</v>
      </c>
      <c r="K4530" s="77" t="s">
        <v>10013</v>
      </c>
      <c r="L4530" s="77" t="s">
        <v>10014</v>
      </c>
    </row>
    <row r="4531" spans="10:12">
      <c r="J4531" s="77" t="str">
        <f t="shared" si="82"/>
        <v>33001NinhNhất</v>
      </c>
      <c r="K4531" s="77" t="s">
        <v>10015</v>
      </c>
      <c r="L4531" s="77" t="s">
        <v>10016</v>
      </c>
    </row>
    <row r="4532" spans="10:12">
      <c r="J4532" s="77" t="str">
        <f t="shared" si="82"/>
        <v>33001NinhTiến</v>
      </c>
      <c r="K4532" s="77" t="s">
        <v>10017</v>
      </c>
      <c r="L4532" s="77" t="s">
        <v>10018</v>
      </c>
    </row>
    <row r="4533" spans="10:12">
      <c r="J4533" s="77" t="str">
        <f t="shared" si="82"/>
        <v>33001NinhPhúc</v>
      </c>
      <c r="K4533" s="77" t="s">
        <v>10019</v>
      </c>
      <c r="L4533" s="77" t="s">
        <v>10020</v>
      </c>
    </row>
    <row r="4534" spans="10:12">
      <c r="J4534" s="77" t="str">
        <f t="shared" si="82"/>
        <v>33003BắcSơn</v>
      </c>
      <c r="K4534" s="77" t="s">
        <v>10021</v>
      </c>
      <c r="L4534" s="77" t="s">
        <v>6403</v>
      </c>
    </row>
    <row r="4535" spans="10:12">
      <c r="J4535" s="77" t="str">
        <f t="shared" si="82"/>
        <v>33003TrungSơn</v>
      </c>
      <c r="K4535" s="77" t="s">
        <v>10022</v>
      </c>
      <c r="L4535" s="77" t="s">
        <v>10023</v>
      </c>
    </row>
    <row r="4536" spans="10:12">
      <c r="J4536" s="77" t="str">
        <f t="shared" si="82"/>
        <v>33003NamSơn</v>
      </c>
      <c r="K4536" s="77" t="s">
        <v>10024</v>
      </c>
      <c r="L4536" s="77" t="s">
        <v>6741</v>
      </c>
    </row>
    <row r="4537" spans="10:12">
      <c r="J4537" s="77" t="str">
        <f t="shared" si="82"/>
        <v>33003YênSơn</v>
      </c>
      <c r="K4537" s="77" t="s">
        <v>10025</v>
      </c>
      <c r="L4537" s="77" t="s">
        <v>2076</v>
      </c>
    </row>
    <row r="4538" spans="10:12">
      <c r="J4538" s="77" t="str">
        <f t="shared" si="82"/>
        <v>33003YênBình</v>
      </c>
      <c r="K4538" s="77" t="s">
        <v>10026</v>
      </c>
      <c r="L4538" s="77" t="s">
        <v>1926</v>
      </c>
    </row>
    <row r="4539" spans="10:12">
      <c r="J4539" s="77" t="str">
        <f t="shared" si="82"/>
        <v>33003ĐôngSơn</v>
      </c>
      <c r="K4539" s="77" t="s">
        <v>10027</v>
      </c>
      <c r="L4539" s="77" t="s">
        <v>2107</v>
      </c>
    </row>
    <row r="4540" spans="10:12">
      <c r="J4540" s="77" t="str">
        <f t="shared" si="82"/>
        <v>33003QuangSơn</v>
      </c>
      <c r="K4540" s="77" t="s">
        <v>10028</v>
      </c>
      <c r="L4540" s="77" t="s">
        <v>4781</v>
      </c>
    </row>
    <row r="4541" spans="10:12">
      <c r="J4541" s="77" t="str">
        <f t="shared" si="82"/>
        <v>33003TâySơn</v>
      </c>
      <c r="K4541" s="77" t="s">
        <v>10029</v>
      </c>
      <c r="L4541" s="77" t="s">
        <v>10030</v>
      </c>
    </row>
    <row r="4542" spans="10:12">
      <c r="J4542" s="77" t="str">
        <f t="shared" si="82"/>
        <v>33003TânBình</v>
      </c>
      <c r="K4542" s="77" t="s">
        <v>10031</v>
      </c>
      <c r="L4542" s="77" t="s">
        <v>10032</v>
      </c>
    </row>
    <row r="4543" spans="10:12">
      <c r="J4543" s="77" t="str">
        <f t="shared" si="82"/>
        <v>33005NhoQuan</v>
      </c>
      <c r="K4543" s="77" t="s">
        <v>10033</v>
      </c>
      <c r="L4543" s="77" t="s">
        <v>10034</v>
      </c>
    </row>
    <row r="4544" spans="10:12">
      <c r="J4544" s="77" t="str">
        <f t="shared" si="82"/>
        <v>33005XíchThổ</v>
      </c>
      <c r="K4544" s="77" t="s">
        <v>10035</v>
      </c>
      <c r="L4544" s="77" t="s">
        <v>10036</v>
      </c>
    </row>
    <row r="4545" spans="10:12">
      <c r="J4545" s="77" t="str">
        <f t="shared" si="82"/>
        <v>33005GiaLâm</v>
      </c>
      <c r="K4545" s="77" t="s">
        <v>10037</v>
      </c>
      <c r="L4545" s="77" t="s">
        <v>10038</v>
      </c>
    </row>
    <row r="4546" spans="10:12">
      <c r="J4546" s="77" t="str">
        <f t="shared" ref="J4546:J4609" si="83">SUBSTITUTE(LEFT(K4546,5)&amp;MID(L4546,IF(ISERROR(SEARCH("Thị trấn",L4546)),IF(ISERROR(SEARCH("Phường",L4546)),4,8),10),100)," ","")</f>
        <v>33005ThạchBình</v>
      </c>
      <c r="K4546" s="77" t="s">
        <v>10039</v>
      </c>
      <c r="L4546" s="77" t="s">
        <v>10040</v>
      </c>
    </row>
    <row r="4547" spans="10:12">
      <c r="J4547" s="77" t="str">
        <f t="shared" si="83"/>
        <v>33005GiaSơn</v>
      </c>
      <c r="K4547" s="77" t="s">
        <v>10041</v>
      </c>
      <c r="L4547" s="77" t="s">
        <v>10042</v>
      </c>
    </row>
    <row r="4548" spans="10:12">
      <c r="J4548" s="77" t="str">
        <f t="shared" si="83"/>
        <v>33005GiaThủy</v>
      </c>
      <c r="K4548" s="77" t="s">
        <v>10043</v>
      </c>
      <c r="L4548" s="77" t="s">
        <v>10044</v>
      </c>
    </row>
    <row r="4549" spans="10:12">
      <c r="J4549" s="77" t="str">
        <f t="shared" si="83"/>
        <v>33005GiaTường</v>
      </c>
      <c r="K4549" s="77" t="s">
        <v>10045</v>
      </c>
      <c r="L4549" s="77" t="s">
        <v>10046</v>
      </c>
    </row>
    <row r="4550" spans="10:12">
      <c r="J4550" s="77" t="str">
        <f t="shared" si="83"/>
        <v>33005ĐứcLong</v>
      </c>
      <c r="K4550" s="77" t="s">
        <v>10047</v>
      </c>
      <c r="L4550" s="77" t="s">
        <v>3817</v>
      </c>
    </row>
    <row r="4551" spans="10:12">
      <c r="J4551" s="77" t="str">
        <f t="shared" si="83"/>
        <v>33005PhúSơn</v>
      </c>
      <c r="K4551" s="77" t="s">
        <v>10048</v>
      </c>
      <c r="L4551" s="77" t="s">
        <v>1626</v>
      </c>
    </row>
    <row r="4552" spans="10:12">
      <c r="J4552" s="77" t="str">
        <f t="shared" si="83"/>
        <v>33005LạcVân</v>
      </c>
      <c r="K4552" s="77" t="s">
        <v>10049</v>
      </c>
      <c r="L4552" s="77" t="s">
        <v>10050</v>
      </c>
    </row>
    <row r="4553" spans="10:12">
      <c r="J4553" s="77" t="str">
        <f t="shared" si="83"/>
        <v>33005ĐồngPhong</v>
      </c>
      <c r="K4553" s="77" t="s">
        <v>10051</v>
      </c>
      <c r="L4553" s="77" t="s">
        <v>10052</v>
      </c>
    </row>
    <row r="4554" spans="10:12">
      <c r="J4554" s="77" t="str">
        <f t="shared" si="83"/>
        <v>33005LạngPhong</v>
      </c>
      <c r="K4554" s="77" t="s">
        <v>10053</v>
      </c>
      <c r="L4554" s="77" t="s">
        <v>10054</v>
      </c>
    </row>
    <row r="4555" spans="10:12">
      <c r="J4555" s="77" t="str">
        <f t="shared" si="83"/>
        <v>33005CúcPhương</v>
      </c>
      <c r="K4555" s="77" t="s">
        <v>10055</v>
      </c>
      <c r="L4555" s="77" t="s">
        <v>10056</v>
      </c>
    </row>
    <row r="4556" spans="10:12">
      <c r="J4556" s="77" t="str">
        <f t="shared" si="83"/>
        <v>33005YênQuang</v>
      </c>
      <c r="K4556" s="77" t="s">
        <v>10057</v>
      </c>
      <c r="L4556" s="77" t="s">
        <v>9174</v>
      </c>
    </row>
    <row r="4557" spans="10:12">
      <c r="J4557" s="77" t="str">
        <f t="shared" si="83"/>
        <v>33005VănPhong</v>
      </c>
      <c r="K4557" s="77" t="s">
        <v>10058</v>
      </c>
      <c r="L4557" s="77" t="s">
        <v>7003</v>
      </c>
    </row>
    <row r="4558" spans="10:12">
      <c r="J4558" s="77" t="str">
        <f t="shared" si="83"/>
        <v>33005ThượngHòa</v>
      </c>
      <c r="K4558" s="77" t="s">
        <v>10059</v>
      </c>
      <c r="L4558" s="77" t="s">
        <v>10060</v>
      </c>
    </row>
    <row r="4559" spans="10:12">
      <c r="J4559" s="77" t="str">
        <f t="shared" si="83"/>
        <v>33005VănPhương</v>
      </c>
      <c r="K4559" s="77" t="s">
        <v>10061</v>
      </c>
      <c r="L4559" s="77" t="s">
        <v>10062</v>
      </c>
    </row>
    <row r="4560" spans="10:12">
      <c r="J4560" s="77" t="str">
        <f t="shared" si="83"/>
        <v>33005VănPhú</v>
      </c>
      <c r="K4560" s="77" t="s">
        <v>10063</v>
      </c>
      <c r="L4560" s="77" t="s">
        <v>2355</v>
      </c>
    </row>
    <row r="4561" spans="10:12">
      <c r="J4561" s="77" t="str">
        <f t="shared" si="83"/>
        <v>33005ThanhLạc</v>
      </c>
      <c r="K4561" s="77" t="s">
        <v>10064</v>
      </c>
      <c r="L4561" s="77" t="s">
        <v>10065</v>
      </c>
    </row>
    <row r="4562" spans="10:12">
      <c r="J4562" s="77" t="str">
        <f t="shared" si="83"/>
        <v>33005SơnThành</v>
      </c>
      <c r="K4562" s="77" t="s">
        <v>10066</v>
      </c>
      <c r="L4562" s="77" t="s">
        <v>10067</v>
      </c>
    </row>
    <row r="4563" spans="10:12">
      <c r="J4563" s="77" t="str">
        <f t="shared" si="83"/>
        <v>33005SơnLai</v>
      </c>
      <c r="K4563" s="77" t="s">
        <v>10068</v>
      </c>
      <c r="L4563" s="77" t="s">
        <v>10069</v>
      </c>
    </row>
    <row r="4564" spans="10:12">
      <c r="J4564" s="77" t="str">
        <f t="shared" si="83"/>
        <v>33005KỳPhú</v>
      </c>
      <c r="K4564" s="77" t="s">
        <v>10070</v>
      </c>
      <c r="L4564" s="77" t="s">
        <v>10071</v>
      </c>
    </row>
    <row r="4565" spans="10:12">
      <c r="J4565" s="77" t="str">
        <f t="shared" si="83"/>
        <v>33005PhúLộc</v>
      </c>
      <c r="K4565" s="77" t="s">
        <v>10072</v>
      </c>
      <c r="L4565" s="77" t="s">
        <v>8784</v>
      </c>
    </row>
    <row r="4566" spans="10:12">
      <c r="J4566" s="77" t="str">
        <f t="shared" si="83"/>
        <v>33005QuỳnhLưu</v>
      </c>
      <c r="K4566" s="77" t="s">
        <v>10073</v>
      </c>
      <c r="L4566" s="77" t="s">
        <v>10074</v>
      </c>
    </row>
    <row r="4567" spans="10:12">
      <c r="J4567" s="77" t="str">
        <f t="shared" si="83"/>
        <v>33005SơnHà</v>
      </c>
      <c r="K4567" s="77" t="s">
        <v>10075</v>
      </c>
      <c r="L4567" s="77" t="s">
        <v>2687</v>
      </c>
    </row>
    <row r="4568" spans="10:12">
      <c r="J4568" s="77" t="str">
        <f t="shared" si="83"/>
        <v>33005QuảngLạc</v>
      </c>
      <c r="K4568" s="77" t="s">
        <v>10076</v>
      </c>
      <c r="L4568" s="77" t="s">
        <v>3987</v>
      </c>
    </row>
    <row r="4569" spans="10:12">
      <c r="J4569" s="77" t="str">
        <f t="shared" si="83"/>
        <v>33005PhúLong</v>
      </c>
      <c r="K4569" s="77" t="s">
        <v>10077</v>
      </c>
      <c r="L4569" s="77" t="s">
        <v>10078</v>
      </c>
    </row>
    <row r="4570" spans="10:12">
      <c r="J4570" s="77" t="str">
        <f t="shared" si="83"/>
        <v>33007Me</v>
      </c>
      <c r="K4570" s="77" t="s">
        <v>10079</v>
      </c>
      <c r="L4570" s="77" t="s">
        <v>10080</v>
      </c>
    </row>
    <row r="4571" spans="10:12">
      <c r="J4571" s="77" t="str">
        <f t="shared" si="83"/>
        <v>33007GiaHưng</v>
      </c>
      <c r="K4571" s="77" t="s">
        <v>10081</v>
      </c>
      <c r="L4571" s="77" t="s">
        <v>10082</v>
      </c>
    </row>
    <row r="4572" spans="10:12">
      <c r="J4572" s="77" t="str">
        <f t="shared" si="83"/>
        <v>33007GiaHòa</v>
      </c>
      <c r="K4572" s="77" t="s">
        <v>10083</v>
      </c>
      <c r="L4572" s="77" t="s">
        <v>7225</v>
      </c>
    </row>
    <row r="4573" spans="10:12">
      <c r="J4573" s="77" t="str">
        <f t="shared" si="83"/>
        <v>33007LiênSơn</v>
      </c>
      <c r="K4573" s="77" t="s">
        <v>10084</v>
      </c>
      <c r="L4573" s="77" t="s">
        <v>4300</v>
      </c>
    </row>
    <row r="4574" spans="10:12">
      <c r="J4574" s="77" t="str">
        <f t="shared" si="83"/>
        <v>33007GiaThanh</v>
      </c>
      <c r="K4574" s="77" t="s">
        <v>10085</v>
      </c>
      <c r="L4574" s="77" t="s">
        <v>8778</v>
      </c>
    </row>
    <row r="4575" spans="10:12">
      <c r="J4575" s="77" t="str">
        <f t="shared" si="83"/>
        <v>33007GiaVân</v>
      </c>
      <c r="K4575" s="77" t="s">
        <v>10086</v>
      </c>
      <c r="L4575" s="77" t="s">
        <v>10087</v>
      </c>
    </row>
    <row r="4576" spans="10:12">
      <c r="J4576" s="77" t="str">
        <f t="shared" si="83"/>
        <v>33007GiaXuân</v>
      </c>
      <c r="K4576" s="77" t="s">
        <v>10088</v>
      </c>
      <c r="L4576" s="77" t="s">
        <v>10089</v>
      </c>
    </row>
    <row r="4577" spans="10:12">
      <c r="J4577" s="77" t="str">
        <f t="shared" si="83"/>
        <v>33007GiaPhú</v>
      </c>
      <c r="K4577" s="77" t="s">
        <v>10090</v>
      </c>
      <c r="L4577" s="77" t="s">
        <v>5454</v>
      </c>
    </row>
    <row r="4578" spans="10:12">
      <c r="J4578" s="77" t="str">
        <f t="shared" si="83"/>
        <v>33007GiaVượng</v>
      </c>
      <c r="K4578" s="77" t="s">
        <v>10091</v>
      </c>
      <c r="L4578" s="77" t="s">
        <v>10092</v>
      </c>
    </row>
    <row r="4579" spans="10:12">
      <c r="J4579" s="77" t="str">
        <f t="shared" si="83"/>
        <v>33007GiaThịnh</v>
      </c>
      <c r="K4579" s="77" t="s">
        <v>10093</v>
      </c>
      <c r="L4579" s="77" t="s">
        <v>10094</v>
      </c>
    </row>
    <row r="4580" spans="10:12">
      <c r="J4580" s="77" t="str">
        <f t="shared" si="83"/>
        <v>33007GiaPhương</v>
      </c>
      <c r="K4580" s="77" t="s">
        <v>10095</v>
      </c>
      <c r="L4580" s="77" t="s">
        <v>10096</v>
      </c>
    </row>
    <row r="4581" spans="10:12">
      <c r="J4581" s="77" t="str">
        <f t="shared" si="83"/>
        <v>33007GiaLập</v>
      </c>
      <c r="K4581" s="77" t="s">
        <v>10097</v>
      </c>
      <c r="L4581" s="77" t="s">
        <v>10098</v>
      </c>
    </row>
    <row r="4582" spans="10:12">
      <c r="J4582" s="77" t="str">
        <f t="shared" si="83"/>
        <v>33007GiaTân</v>
      </c>
      <c r="K4582" s="77" t="s">
        <v>10099</v>
      </c>
      <c r="L4582" s="77" t="s">
        <v>7237</v>
      </c>
    </row>
    <row r="4583" spans="10:12">
      <c r="J4583" s="77" t="str">
        <f t="shared" si="83"/>
        <v>33007GiaTrấn</v>
      </c>
      <c r="K4583" s="77" t="s">
        <v>10100</v>
      </c>
      <c r="L4583" s="77" t="s">
        <v>10101</v>
      </c>
    </row>
    <row r="4584" spans="10:12">
      <c r="J4584" s="77" t="str">
        <f t="shared" si="83"/>
        <v>33007GiaThắng</v>
      </c>
      <c r="K4584" s="77" t="s">
        <v>10102</v>
      </c>
      <c r="L4584" s="77" t="s">
        <v>10103</v>
      </c>
    </row>
    <row r="4585" spans="10:12">
      <c r="J4585" s="77" t="str">
        <f t="shared" si="83"/>
        <v>33007GiaTrung</v>
      </c>
      <c r="K4585" s="77" t="s">
        <v>10104</v>
      </c>
      <c r="L4585" s="77" t="s">
        <v>10105</v>
      </c>
    </row>
    <row r="4586" spans="10:12">
      <c r="J4586" s="77" t="str">
        <f t="shared" si="83"/>
        <v>33007GiaMinh</v>
      </c>
      <c r="K4586" s="77" t="s">
        <v>10106</v>
      </c>
      <c r="L4586" s="77" t="s">
        <v>6777</v>
      </c>
    </row>
    <row r="4587" spans="10:12">
      <c r="J4587" s="77" t="str">
        <f t="shared" si="83"/>
        <v>33007GiaLạc</v>
      </c>
      <c r="K4587" s="77" t="s">
        <v>10107</v>
      </c>
      <c r="L4587" s="77" t="s">
        <v>10108</v>
      </c>
    </row>
    <row r="4588" spans="10:12">
      <c r="J4588" s="77" t="str">
        <f t="shared" si="83"/>
        <v>33007GiaTiến</v>
      </c>
      <c r="K4588" s="77" t="s">
        <v>10109</v>
      </c>
      <c r="L4588" s="77" t="s">
        <v>10110</v>
      </c>
    </row>
    <row r="4589" spans="10:12">
      <c r="J4589" s="77" t="str">
        <f t="shared" si="83"/>
        <v>33007GiaSinh</v>
      </c>
      <c r="K4589" s="77" t="s">
        <v>10111</v>
      </c>
      <c r="L4589" s="77" t="s">
        <v>10112</v>
      </c>
    </row>
    <row r="4590" spans="10:12">
      <c r="J4590" s="77" t="str">
        <f t="shared" si="83"/>
        <v>33007GiaPhong</v>
      </c>
      <c r="K4590" s="77" t="s">
        <v>10113</v>
      </c>
      <c r="L4590" s="77" t="s">
        <v>10114</v>
      </c>
    </row>
    <row r="4591" spans="10:12">
      <c r="J4591" s="77" t="str">
        <f t="shared" si="83"/>
        <v>33009NinhGiang</v>
      </c>
      <c r="K4591" s="77" t="s">
        <v>10115</v>
      </c>
      <c r="L4591" s="77" t="s">
        <v>10116</v>
      </c>
    </row>
    <row r="4592" spans="10:12">
      <c r="J4592" s="77" t="str">
        <f t="shared" si="83"/>
        <v>33009TrườngYên</v>
      </c>
      <c r="K4592" s="77" t="s">
        <v>10117</v>
      </c>
      <c r="L4592" s="77" t="s">
        <v>2131</v>
      </c>
    </row>
    <row r="4593" spans="10:12">
      <c r="J4593" s="77" t="str">
        <f t="shared" si="83"/>
        <v>33009NinhKhang</v>
      </c>
      <c r="K4593" s="77" t="s">
        <v>10118</v>
      </c>
      <c r="L4593" s="77" t="s">
        <v>10119</v>
      </c>
    </row>
    <row r="4594" spans="10:12">
      <c r="J4594" s="77" t="str">
        <f t="shared" si="83"/>
        <v>33009NinhMỹ</v>
      </c>
      <c r="K4594" s="77" t="s">
        <v>10120</v>
      </c>
      <c r="L4594" s="77" t="s">
        <v>10121</v>
      </c>
    </row>
    <row r="4595" spans="10:12">
      <c r="J4595" s="77" t="str">
        <f t="shared" si="83"/>
        <v>33009NinhHòa</v>
      </c>
      <c r="K4595" s="77" t="s">
        <v>10122</v>
      </c>
      <c r="L4595" s="77" t="s">
        <v>7411</v>
      </c>
    </row>
    <row r="4596" spans="10:12">
      <c r="J4596" s="77" t="str">
        <f t="shared" si="83"/>
        <v>33009NinhXuân</v>
      </c>
      <c r="K4596" s="77" t="s">
        <v>10123</v>
      </c>
      <c r="L4596" s="77" t="s">
        <v>10124</v>
      </c>
    </row>
    <row r="4597" spans="10:12">
      <c r="J4597" s="77" t="str">
        <f t="shared" si="83"/>
        <v>33009NinhHải</v>
      </c>
      <c r="K4597" s="77" t="s">
        <v>10125</v>
      </c>
      <c r="L4597" s="77" t="s">
        <v>7420</v>
      </c>
    </row>
    <row r="4598" spans="10:12">
      <c r="J4598" s="77" t="str">
        <f t="shared" si="83"/>
        <v>33009NinhThắng</v>
      </c>
      <c r="K4598" s="77" t="s">
        <v>10126</v>
      </c>
      <c r="L4598" s="77" t="s">
        <v>10127</v>
      </c>
    </row>
    <row r="4599" spans="10:12">
      <c r="J4599" s="77" t="str">
        <f t="shared" si="83"/>
        <v>33009NinhVân</v>
      </c>
      <c r="K4599" s="77" t="s">
        <v>10128</v>
      </c>
      <c r="L4599" s="77" t="s">
        <v>10129</v>
      </c>
    </row>
    <row r="4600" spans="10:12">
      <c r="J4600" s="77" t="str">
        <f t="shared" si="83"/>
        <v>33009NinhAn</v>
      </c>
      <c r="K4600" s="77" t="s">
        <v>10130</v>
      </c>
      <c r="L4600" s="77" t="s">
        <v>10131</v>
      </c>
    </row>
    <row r="4601" spans="10:12">
      <c r="J4601" s="77" t="str">
        <f t="shared" si="83"/>
        <v>33009ThiênTôn</v>
      </c>
      <c r="K4601" s="77" t="s">
        <v>10132</v>
      </c>
      <c r="L4601" s="77" t="s">
        <v>10133</v>
      </c>
    </row>
    <row r="4602" spans="10:12">
      <c r="J4602" s="77" t="str">
        <f t="shared" si="83"/>
        <v>33011YênThịnh</v>
      </c>
      <c r="K4602" s="77" t="s">
        <v>10134</v>
      </c>
      <c r="L4602" s="77" t="s">
        <v>10135</v>
      </c>
    </row>
    <row r="4603" spans="10:12">
      <c r="J4603" s="77" t="str">
        <f t="shared" si="83"/>
        <v>33011KhánhThượng</v>
      </c>
      <c r="K4603" s="77" t="s">
        <v>10136</v>
      </c>
      <c r="L4603" s="77" t="s">
        <v>1665</v>
      </c>
    </row>
    <row r="4604" spans="10:12">
      <c r="J4604" s="77" t="str">
        <f t="shared" si="83"/>
        <v>33011MaiSơn</v>
      </c>
      <c r="K4604" s="77" t="s">
        <v>10137</v>
      </c>
      <c r="L4604" s="77" t="s">
        <v>4971</v>
      </c>
    </row>
    <row r="4605" spans="10:12">
      <c r="J4605" s="77" t="str">
        <f t="shared" si="83"/>
        <v>33011KhánhDương</v>
      </c>
      <c r="K4605" s="77" t="s">
        <v>10138</v>
      </c>
      <c r="L4605" s="77" t="s">
        <v>10139</v>
      </c>
    </row>
    <row r="4606" spans="10:12">
      <c r="J4606" s="77" t="str">
        <f t="shared" si="83"/>
        <v>33011KhánhThịnh</v>
      </c>
      <c r="K4606" s="77" t="s">
        <v>10140</v>
      </c>
      <c r="L4606" s="77" t="s">
        <v>10141</v>
      </c>
    </row>
    <row r="4607" spans="10:12">
      <c r="J4607" s="77" t="str">
        <f t="shared" si="83"/>
        <v>33011YênPhong</v>
      </c>
      <c r="K4607" s="77" t="s">
        <v>10142</v>
      </c>
      <c r="L4607" s="77" t="s">
        <v>3397</v>
      </c>
    </row>
    <row r="4608" spans="10:12">
      <c r="J4608" s="77" t="str">
        <f t="shared" si="83"/>
        <v>33011YênPhú</v>
      </c>
      <c r="K4608" s="77" t="s">
        <v>10143</v>
      </c>
      <c r="L4608" s="77" t="s">
        <v>3067</v>
      </c>
    </row>
    <row r="4609" spans="10:12">
      <c r="J4609" s="77" t="str">
        <f t="shared" si="83"/>
        <v>33011YênHòa</v>
      </c>
      <c r="K4609" s="77" t="s">
        <v>10144</v>
      </c>
      <c r="L4609" s="77" t="s">
        <v>7703</v>
      </c>
    </row>
    <row r="4610" spans="10:12">
      <c r="J4610" s="77" t="str">
        <f t="shared" ref="J4610:J4673" si="84">SUBSTITUTE(LEFT(K4610,5)&amp;MID(L4610,IF(ISERROR(SEARCH("Thị trấn",L4610)),IF(ISERROR(SEARCH("Phường",L4610)),4,8),10),100)," ","")</f>
        <v>33011YênThắng</v>
      </c>
      <c r="K4610" s="77" t="s">
        <v>10145</v>
      </c>
      <c r="L4610" s="77" t="s">
        <v>4961</v>
      </c>
    </row>
    <row r="4611" spans="10:12">
      <c r="J4611" s="77" t="str">
        <f t="shared" si="84"/>
        <v>33011YênTừ</v>
      </c>
      <c r="K4611" s="77" t="s">
        <v>10146</v>
      </c>
      <c r="L4611" s="77" t="s">
        <v>10147</v>
      </c>
    </row>
    <row r="4612" spans="10:12">
      <c r="J4612" s="77" t="str">
        <f t="shared" si="84"/>
        <v>33011YênHưng</v>
      </c>
      <c r="K4612" s="77" t="s">
        <v>10148</v>
      </c>
      <c r="L4612" s="77" t="s">
        <v>5039</v>
      </c>
    </row>
    <row r="4613" spans="10:12">
      <c r="J4613" s="77" t="str">
        <f t="shared" si="84"/>
        <v>33011YênMỹ</v>
      </c>
      <c r="K4613" s="77" t="s">
        <v>10149</v>
      </c>
      <c r="L4613" s="77" t="s">
        <v>1239</v>
      </c>
    </row>
    <row r="4614" spans="10:12">
      <c r="J4614" s="77" t="str">
        <f t="shared" si="84"/>
        <v>33011YênNhân</v>
      </c>
      <c r="K4614" s="77" t="s">
        <v>10150</v>
      </c>
      <c r="L4614" s="77" t="s">
        <v>9525</v>
      </c>
    </row>
    <row r="4615" spans="10:12">
      <c r="J4615" s="77" t="str">
        <f t="shared" si="84"/>
        <v>33011YênThành</v>
      </c>
      <c r="K4615" s="77" t="s">
        <v>10151</v>
      </c>
      <c r="L4615" s="77" t="s">
        <v>3596</v>
      </c>
    </row>
    <row r="4616" spans="10:12">
      <c r="J4616" s="77" t="str">
        <f t="shared" si="84"/>
        <v>33011YênMạc</v>
      </c>
      <c r="K4616" s="77" t="s">
        <v>10152</v>
      </c>
      <c r="L4616" s="77" t="s">
        <v>10153</v>
      </c>
    </row>
    <row r="4617" spans="10:12">
      <c r="J4617" s="77" t="str">
        <f t="shared" si="84"/>
        <v>33011YênĐồng</v>
      </c>
      <c r="K4617" s="77" t="s">
        <v>10154</v>
      </c>
      <c r="L4617" s="77" t="s">
        <v>8997</v>
      </c>
    </row>
    <row r="4618" spans="10:12">
      <c r="J4618" s="77" t="str">
        <f t="shared" si="84"/>
        <v>33011YênThái</v>
      </c>
      <c r="K4618" s="77" t="s">
        <v>10155</v>
      </c>
      <c r="L4618" s="77" t="s">
        <v>5033</v>
      </c>
    </row>
    <row r="4619" spans="10:12">
      <c r="J4619" s="77" t="str">
        <f t="shared" si="84"/>
        <v>33011YênLâm</v>
      </c>
      <c r="K4619" s="77" t="s">
        <v>10156</v>
      </c>
      <c r="L4619" s="77" t="s">
        <v>3063</v>
      </c>
    </row>
    <row r="4620" spans="10:12">
      <c r="J4620" s="77" t="str">
        <f t="shared" si="84"/>
        <v>33013YênNinh</v>
      </c>
      <c r="K4620" s="77" t="s">
        <v>10157</v>
      </c>
      <c r="L4620" s="77" t="s">
        <v>10158</v>
      </c>
    </row>
    <row r="4621" spans="10:12">
      <c r="J4621" s="77" t="str">
        <f t="shared" si="84"/>
        <v>33013KhánhTiên</v>
      </c>
      <c r="K4621" s="77" t="s">
        <v>10159</v>
      </c>
      <c r="L4621" s="77" t="s">
        <v>10160</v>
      </c>
    </row>
    <row r="4622" spans="10:12">
      <c r="J4622" s="77" t="str">
        <f t="shared" si="84"/>
        <v>33013KhánhPhú</v>
      </c>
      <c r="K4622" s="77" t="s">
        <v>10161</v>
      </c>
      <c r="L4622" s="77" t="s">
        <v>10162</v>
      </c>
    </row>
    <row r="4623" spans="10:12">
      <c r="J4623" s="77" t="str">
        <f t="shared" si="84"/>
        <v>33013KhánhHòa</v>
      </c>
      <c r="K4623" s="77" t="s">
        <v>10163</v>
      </c>
      <c r="L4623" s="77" t="s">
        <v>4980</v>
      </c>
    </row>
    <row r="4624" spans="10:12">
      <c r="J4624" s="77" t="str">
        <f t="shared" si="84"/>
        <v>33013KhánhAn</v>
      </c>
      <c r="K4624" s="77" t="s">
        <v>10164</v>
      </c>
      <c r="L4624" s="77" t="s">
        <v>10165</v>
      </c>
    </row>
    <row r="4625" spans="10:12">
      <c r="J4625" s="77" t="str">
        <f t="shared" si="84"/>
        <v>33013KhánhLợi</v>
      </c>
      <c r="K4625" s="77" t="s">
        <v>10166</v>
      </c>
      <c r="L4625" s="77" t="s">
        <v>10167</v>
      </c>
    </row>
    <row r="4626" spans="10:12">
      <c r="J4626" s="77" t="str">
        <f t="shared" si="84"/>
        <v>33013KhánhThiện</v>
      </c>
      <c r="K4626" s="77" t="s">
        <v>10168</v>
      </c>
      <c r="L4626" s="77" t="s">
        <v>4967</v>
      </c>
    </row>
    <row r="4627" spans="10:12">
      <c r="J4627" s="77" t="str">
        <f t="shared" si="84"/>
        <v>33013KhánhCường</v>
      </c>
      <c r="K4627" s="77" t="s">
        <v>10169</v>
      </c>
      <c r="L4627" s="77" t="s">
        <v>10170</v>
      </c>
    </row>
    <row r="4628" spans="10:12">
      <c r="J4628" s="77" t="str">
        <f t="shared" si="84"/>
        <v>33013KhánhTrung</v>
      </c>
      <c r="K4628" s="77" t="s">
        <v>10171</v>
      </c>
      <c r="L4628" s="77" t="s">
        <v>10172</v>
      </c>
    </row>
    <row r="4629" spans="10:12">
      <c r="J4629" s="77" t="str">
        <f t="shared" si="84"/>
        <v>33013KhánhCư</v>
      </c>
      <c r="K4629" s="77" t="s">
        <v>10173</v>
      </c>
      <c r="L4629" s="77" t="s">
        <v>10174</v>
      </c>
    </row>
    <row r="4630" spans="10:12">
      <c r="J4630" s="77" t="str">
        <f t="shared" si="84"/>
        <v>33013KhánhHải</v>
      </c>
      <c r="K4630" s="77" t="s">
        <v>10175</v>
      </c>
      <c r="L4630" s="77" t="s">
        <v>10176</v>
      </c>
    </row>
    <row r="4631" spans="10:12">
      <c r="J4631" s="77" t="str">
        <f t="shared" si="84"/>
        <v>33013KhánhMậu</v>
      </c>
      <c r="K4631" s="77" t="s">
        <v>10177</v>
      </c>
      <c r="L4631" s="77" t="s">
        <v>10178</v>
      </c>
    </row>
    <row r="4632" spans="10:12">
      <c r="J4632" s="77" t="str">
        <f t="shared" si="84"/>
        <v>33013KhánhVân</v>
      </c>
      <c r="K4632" s="77" t="s">
        <v>10179</v>
      </c>
      <c r="L4632" s="77" t="s">
        <v>10180</v>
      </c>
    </row>
    <row r="4633" spans="10:12">
      <c r="J4633" s="77" t="str">
        <f t="shared" si="84"/>
        <v>33013KhánhNinh</v>
      </c>
      <c r="K4633" s="77" t="s">
        <v>10181</v>
      </c>
      <c r="L4633" s="77" t="s">
        <v>10182</v>
      </c>
    </row>
    <row r="4634" spans="10:12">
      <c r="J4634" s="77" t="str">
        <f t="shared" si="84"/>
        <v>33013KhánhHội</v>
      </c>
      <c r="K4634" s="77" t="s">
        <v>10183</v>
      </c>
      <c r="L4634" s="77" t="s">
        <v>10184</v>
      </c>
    </row>
    <row r="4635" spans="10:12">
      <c r="J4635" s="77" t="str">
        <f t="shared" si="84"/>
        <v>33013KhánhNhạc</v>
      </c>
      <c r="K4635" s="77" t="s">
        <v>10185</v>
      </c>
      <c r="L4635" s="77" t="s">
        <v>10186</v>
      </c>
    </row>
    <row r="4636" spans="10:12">
      <c r="J4636" s="77" t="str">
        <f t="shared" si="84"/>
        <v>33013KhánhCông</v>
      </c>
      <c r="K4636" s="77" t="s">
        <v>10187</v>
      </c>
      <c r="L4636" s="77" t="s">
        <v>10188</v>
      </c>
    </row>
    <row r="4637" spans="10:12">
      <c r="J4637" s="77" t="str">
        <f t="shared" si="84"/>
        <v>33013KhánhThành</v>
      </c>
      <c r="K4637" s="77" t="s">
        <v>10189</v>
      </c>
      <c r="L4637" s="77" t="s">
        <v>10190</v>
      </c>
    </row>
    <row r="4638" spans="10:12">
      <c r="J4638" s="77" t="str">
        <f t="shared" si="84"/>
        <v>33013KhánhThủy</v>
      </c>
      <c r="K4638" s="77" t="s">
        <v>10191</v>
      </c>
      <c r="L4638" s="77" t="s">
        <v>10192</v>
      </c>
    </row>
    <row r="4639" spans="10:12">
      <c r="J4639" s="77" t="str">
        <f t="shared" si="84"/>
        <v>33013KhánhHồng</v>
      </c>
      <c r="K4639" s="77" t="s">
        <v>10193</v>
      </c>
      <c r="L4639" s="77" t="s">
        <v>10194</v>
      </c>
    </row>
    <row r="4640" spans="10:12">
      <c r="J4640" s="77" t="str">
        <f t="shared" si="84"/>
        <v>33015PhátDiệm</v>
      </c>
      <c r="K4640" s="77" t="s">
        <v>10195</v>
      </c>
      <c r="L4640" s="77" t="s">
        <v>10196</v>
      </c>
    </row>
    <row r="4641" spans="10:12">
      <c r="J4641" s="77" t="str">
        <f t="shared" si="84"/>
        <v>33015BìnhMinh</v>
      </c>
      <c r="K4641" s="77" t="s">
        <v>10197</v>
      </c>
      <c r="L4641" s="77" t="s">
        <v>10198</v>
      </c>
    </row>
    <row r="4642" spans="10:12">
      <c r="J4642" s="77" t="str">
        <f t="shared" si="84"/>
        <v>33015XuânThiện</v>
      </c>
      <c r="K4642" s="77" t="s">
        <v>10199</v>
      </c>
      <c r="L4642" s="77" t="s">
        <v>10200</v>
      </c>
    </row>
    <row r="4643" spans="10:12">
      <c r="J4643" s="77" t="str">
        <f t="shared" si="84"/>
        <v>33015ChínhTâm</v>
      </c>
      <c r="K4643" s="77" t="s">
        <v>10201</v>
      </c>
      <c r="L4643" s="77" t="s">
        <v>10202</v>
      </c>
    </row>
    <row r="4644" spans="10:12">
      <c r="J4644" s="77" t="str">
        <f t="shared" si="84"/>
        <v>33015HồiNinh</v>
      </c>
      <c r="K4644" s="77" t="s">
        <v>10203</v>
      </c>
      <c r="L4644" s="77" t="s">
        <v>10204</v>
      </c>
    </row>
    <row r="4645" spans="10:12">
      <c r="J4645" s="77" t="str">
        <f t="shared" si="84"/>
        <v>33015ChấtBình</v>
      </c>
      <c r="K4645" s="77" t="s">
        <v>10205</v>
      </c>
      <c r="L4645" s="77" t="s">
        <v>10206</v>
      </c>
    </row>
    <row r="4646" spans="10:12">
      <c r="J4646" s="77" t="str">
        <f t="shared" si="84"/>
        <v>33015KimĐịnh</v>
      </c>
      <c r="K4646" s="77" t="s">
        <v>10207</v>
      </c>
      <c r="L4646" s="77" t="s">
        <v>10208</v>
      </c>
    </row>
    <row r="4647" spans="10:12">
      <c r="J4647" s="77" t="str">
        <f t="shared" si="84"/>
        <v>33015ÂnHòa</v>
      </c>
      <c r="K4647" s="77" t="s">
        <v>10209</v>
      </c>
      <c r="L4647" s="77" t="s">
        <v>10210</v>
      </c>
    </row>
    <row r="4648" spans="10:12">
      <c r="J4648" s="77" t="str">
        <f t="shared" si="84"/>
        <v>33015HùngTiến</v>
      </c>
      <c r="K4648" s="77" t="s">
        <v>10211</v>
      </c>
      <c r="L4648" s="77" t="s">
        <v>2500</v>
      </c>
    </row>
    <row r="4649" spans="10:12">
      <c r="J4649" s="77" t="str">
        <f t="shared" si="84"/>
        <v>33015NhưHòa</v>
      </c>
      <c r="K4649" s="77" t="s">
        <v>10212</v>
      </c>
      <c r="L4649" s="77" t="s">
        <v>10213</v>
      </c>
    </row>
    <row r="4650" spans="10:12">
      <c r="J4650" s="77" t="str">
        <f t="shared" si="84"/>
        <v>33015QuangThiện</v>
      </c>
      <c r="K4650" s="77" t="s">
        <v>10214</v>
      </c>
      <c r="L4650" s="77" t="s">
        <v>10215</v>
      </c>
    </row>
    <row r="4651" spans="10:12">
      <c r="J4651" s="77" t="str">
        <f t="shared" si="84"/>
        <v>33015YênMật</v>
      </c>
      <c r="K4651" s="77" t="s">
        <v>10216</v>
      </c>
      <c r="L4651" s="77" t="s">
        <v>10217</v>
      </c>
    </row>
    <row r="4652" spans="10:12">
      <c r="J4652" s="77" t="str">
        <f t="shared" si="84"/>
        <v>33015ĐồngHướng</v>
      </c>
      <c r="K4652" s="77" t="s">
        <v>10218</v>
      </c>
      <c r="L4652" s="77" t="s">
        <v>10219</v>
      </c>
    </row>
    <row r="4653" spans="10:12">
      <c r="J4653" s="77" t="str">
        <f t="shared" si="84"/>
        <v>33015KimChính</v>
      </c>
      <c r="K4653" s="77" t="s">
        <v>10220</v>
      </c>
      <c r="L4653" s="77" t="s">
        <v>10221</v>
      </c>
    </row>
    <row r="4654" spans="10:12">
      <c r="J4654" s="77" t="str">
        <f t="shared" si="84"/>
        <v>33015ThượngKiệm</v>
      </c>
      <c r="K4654" s="77" t="s">
        <v>10222</v>
      </c>
      <c r="L4654" s="77" t="s">
        <v>10223</v>
      </c>
    </row>
    <row r="4655" spans="10:12">
      <c r="J4655" s="77" t="str">
        <f t="shared" si="84"/>
        <v>33015LưuPhương</v>
      </c>
      <c r="K4655" s="77" t="s">
        <v>10224</v>
      </c>
      <c r="L4655" s="77" t="s">
        <v>10225</v>
      </c>
    </row>
    <row r="4656" spans="10:12">
      <c r="J4656" s="77" t="str">
        <f t="shared" si="84"/>
        <v>33015TânThành</v>
      </c>
      <c r="K4656" s="77" t="s">
        <v>10226</v>
      </c>
      <c r="L4656" s="77" t="s">
        <v>3071</v>
      </c>
    </row>
    <row r="4657" spans="10:12">
      <c r="J4657" s="77" t="str">
        <f t="shared" si="84"/>
        <v>33015YênLộc</v>
      </c>
      <c r="K4657" s="77" t="s">
        <v>10227</v>
      </c>
      <c r="L4657" s="77" t="s">
        <v>9529</v>
      </c>
    </row>
    <row r="4658" spans="10:12">
      <c r="J4658" s="77" t="str">
        <f t="shared" si="84"/>
        <v>33015LaiThành</v>
      </c>
      <c r="K4658" s="77" t="s">
        <v>10228</v>
      </c>
      <c r="L4658" s="77" t="s">
        <v>10229</v>
      </c>
    </row>
    <row r="4659" spans="10:12">
      <c r="J4659" s="77" t="str">
        <f t="shared" si="84"/>
        <v>33015ĐịnhHóa</v>
      </c>
      <c r="K4659" s="77" t="s">
        <v>10230</v>
      </c>
      <c r="L4659" s="77" t="s">
        <v>10231</v>
      </c>
    </row>
    <row r="4660" spans="10:12">
      <c r="J4660" s="77" t="str">
        <f t="shared" si="84"/>
        <v>33015VănHải</v>
      </c>
      <c r="K4660" s="77" t="s">
        <v>10232</v>
      </c>
      <c r="L4660" s="77" t="s">
        <v>10233</v>
      </c>
    </row>
    <row r="4661" spans="10:12">
      <c r="J4661" s="77" t="str">
        <f t="shared" si="84"/>
        <v>33015KimTân</v>
      </c>
      <c r="K4661" s="77" t="s">
        <v>10234</v>
      </c>
      <c r="L4661" s="77" t="s">
        <v>7207</v>
      </c>
    </row>
    <row r="4662" spans="10:12">
      <c r="J4662" s="77" t="str">
        <f t="shared" si="84"/>
        <v>33015KimMỹ</v>
      </c>
      <c r="K4662" s="77" t="s">
        <v>10235</v>
      </c>
      <c r="L4662" s="77" t="s">
        <v>10236</v>
      </c>
    </row>
    <row r="4663" spans="10:12">
      <c r="J4663" s="77" t="str">
        <f t="shared" si="84"/>
        <v>33015CồnThoi</v>
      </c>
      <c r="K4663" s="77" t="s">
        <v>10237</v>
      </c>
      <c r="L4663" s="77" t="s">
        <v>10238</v>
      </c>
    </row>
    <row r="4664" spans="10:12">
      <c r="J4664" s="77" t="str">
        <f t="shared" si="84"/>
        <v>33015KimHải</v>
      </c>
      <c r="K4664" s="77" t="s">
        <v>10239</v>
      </c>
      <c r="L4664" s="77" t="s">
        <v>10240</v>
      </c>
    </row>
    <row r="4665" spans="10:12">
      <c r="J4665" s="77" t="str">
        <f t="shared" si="84"/>
        <v>33015KimTrung</v>
      </c>
      <c r="K4665" s="77" t="s">
        <v>10241</v>
      </c>
      <c r="L4665" s="77" t="s">
        <v>10242</v>
      </c>
    </row>
    <row r="4666" spans="10:12">
      <c r="J4666" s="77" t="str">
        <f t="shared" si="84"/>
        <v>33015KimĐông</v>
      </c>
      <c r="K4666" s="77" t="s">
        <v>10243</v>
      </c>
      <c r="L4666" s="77" t="s">
        <v>10244</v>
      </c>
    </row>
    <row r="4667" spans="10:12">
      <c r="J4667" s="77" t="str">
        <f t="shared" si="84"/>
        <v>34001LêHồngPhong</v>
      </c>
      <c r="K4667" s="77" t="s">
        <v>10245</v>
      </c>
      <c r="L4667" s="77" t="s">
        <v>9790</v>
      </c>
    </row>
    <row r="4668" spans="10:12">
      <c r="J4668" s="77" t="str">
        <f t="shared" si="84"/>
        <v>34001BồXuyên</v>
      </c>
      <c r="K4668" s="77" t="s">
        <v>10246</v>
      </c>
      <c r="L4668" s="77" t="s">
        <v>10247</v>
      </c>
    </row>
    <row r="4669" spans="10:12">
      <c r="J4669" s="77" t="str">
        <f t="shared" si="84"/>
        <v>34001ĐềThám</v>
      </c>
      <c r="K4669" s="77" t="s">
        <v>10248</v>
      </c>
      <c r="L4669" s="77" t="s">
        <v>10249</v>
      </c>
    </row>
    <row r="4670" spans="10:12">
      <c r="J4670" s="77" t="str">
        <f t="shared" si="84"/>
        <v>34001KỳBá</v>
      </c>
      <c r="K4670" s="77" t="s">
        <v>10250</v>
      </c>
      <c r="L4670" s="77" t="s">
        <v>10251</v>
      </c>
    </row>
    <row r="4671" spans="10:12">
      <c r="J4671" s="77" t="str">
        <f t="shared" si="84"/>
        <v>34001QuangTrung</v>
      </c>
      <c r="K4671" s="77" t="s">
        <v>10252</v>
      </c>
      <c r="L4671" s="77" t="s">
        <v>665</v>
      </c>
    </row>
    <row r="4672" spans="10:12">
      <c r="J4672" s="77" t="str">
        <f t="shared" si="84"/>
        <v>34001PhúKhánh</v>
      </c>
      <c r="K4672" s="77" t="s">
        <v>10253</v>
      </c>
      <c r="L4672" s="77" t="s">
        <v>10254</v>
      </c>
    </row>
    <row r="4673" spans="10:12">
      <c r="J4673" s="77" t="str">
        <f t="shared" si="84"/>
        <v>34001ĐôngHòa</v>
      </c>
      <c r="K4673" s="77" t="s">
        <v>10255</v>
      </c>
      <c r="L4673" s="77" t="s">
        <v>10256</v>
      </c>
    </row>
    <row r="4674" spans="10:12">
      <c r="J4674" s="77" t="str">
        <f t="shared" ref="J4674:J4737" si="85">SUBSTITUTE(LEFT(K4674,5)&amp;MID(L4674,IF(ISERROR(SEARCH("Thị trấn",L4674)),IF(ISERROR(SEARCH("Phường",L4674)),4,8),10),100)," ","")</f>
        <v>34001HoàngDiệu</v>
      </c>
      <c r="K4674" s="77" t="s">
        <v>10257</v>
      </c>
      <c r="L4674" s="77" t="s">
        <v>2178</v>
      </c>
    </row>
    <row r="4675" spans="10:12">
      <c r="J4675" s="77" t="str">
        <f t="shared" si="85"/>
        <v>34001TiềnPhong</v>
      </c>
      <c r="K4675" s="77" t="s">
        <v>10258</v>
      </c>
      <c r="L4675" s="77" t="s">
        <v>2367</v>
      </c>
    </row>
    <row r="4676" spans="10:12">
      <c r="J4676" s="77" t="str">
        <f t="shared" si="85"/>
        <v>34001PhúXuân</v>
      </c>
      <c r="K4676" s="77" t="s">
        <v>10259</v>
      </c>
      <c r="L4676" s="77" t="s">
        <v>9029</v>
      </c>
    </row>
    <row r="4677" spans="10:12">
      <c r="J4677" s="77" t="str">
        <f t="shared" si="85"/>
        <v>34001TrầnLãm</v>
      </c>
      <c r="K4677" s="77" t="s">
        <v>10260</v>
      </c>
      <c r="L4677" s="77" t="s">
        <v>10261</v>
      </c>
    </row>
    <row r="4678" spans="10:12">
      <c r="J4678" s="77" t="str">
        <f t="shared" si="85"/>
        <v>34001VũChính</v>
      </c>
      <c r="K4678" s="77" t="s">
        <v>10262</v>
      </c>
      <c r="L4678" s="77" t="s">
        <v>10263</v>
      </c>
    </row>
    <row r="4679" spans="10:12">
      <c r="J4679" s="77" t="str">
        <f t="shared" si="85"/>
        <v>34001VũPhúc</v>
      </c>
      <c r="K4679" s="77" t="s">
        <v>10264</v>
      </c>
      <c r="L4679" s="77" t="s">
        <v>10265</v>
      </c>
    </row>
    <row r="4680" spans="10:12">
      <c r="J4680" s="77" t="str">
        <f t="shared" si="85"/>
        <v>34003QuỳnhCôi</v>
      </c>
      <c r="K4680" s="77" t="s">
        <v>10266</v>
      </c>
      <c r="L4680" s="77" t="s">
        <v>10267</v>
      </c>
    </row>
    <row r="4681" spans="10:12">
      <c r="J4681" s="77" t="str">
        <f t="shared" si="85"/>
        <v>34003QuỳnhLâm</v>
      </c>
      <c r="K4681" s="77" t="s">
        <v>10268</v>
      </c>
      <c r="L4681" s="77" t="s">
        <v>10269</v>
      </c>
    </row>
    <row r="4682" spans="10:12">
      <c r="J4682" s="77" t="str">
        <f t="shared" si="85"/>
        <v>34003QuỳnhHoàng</v>
      </c>
      <c r="K4682" s="77" t="s">
        <v>10270</v>
      </c>
      <c r="L4682" s="77" t="s">
        <v>10271</v>
      </c>
    </row>
    <row r="4683" spans="10:12">
      <c r="J4683" s="77" t="str">
        <f t="shared" si="85"/>
        <v>34003QuỳnhKhê</v>
      </c>
      <c r="K4683" s="77" t="s">
        <v>10272</v>
      </c>
      <c r="L4683" s="77" t="s">
        <v>10273</v>
      </c>
    </row>
    <row r="4684" spans="10:12">
      <c r="J4684" s="77" t="str">
        <f t="shared" si="85"/>
        <v>34003QuỳnhNgọc</v>
      </c>
      <c r="K4684" s="77" t="s">
        <v>10274</v>
      </c>
      <c r="L4684" s="77" t="s">
        <v>10275</v>
      </c>
    </row>
    <row r="4685" spans="10:12">
      <c r="J4685" s="77" t="str">
        <f t="shared" si="85"/>
        <v>34003QuỳnhGiao</v>
      </c>
      <c r="K4685" s="77" t="s">
        <v>10276</v>
      </c>
      <c r="L4685" s="77" t="s">
        <v>10277</v>
      </c>
    </row>
    <row r="4686" spans="10:12">
      <c r="J4686" s="77" t="str">
        <f t="shared" si="85"/>
        <v>34003QuỳnhHoa</v>
      </c>
      <c r="K4686" s="77" t="s">
        <v>10278</v>
      </c>
      <c r="L4686" s="77" t="s">
        <v>10279</v>
      </c>
    </row>
    <row r="4687" spans="10:12">
      <c r="J4687" s="77" t="str">
        <f t="shared" si="85"/>
        <v>34003QuỳnhThọ</v>
      </c>
      <c r="K4687" s="77" t="s">
        <v>10280</v>
      </c>
      <c r="L4687" s="77" t="s">
        <v>10281</v>
      </c>
    </row>
    <row r="4688" spans="10:12">
      <c r="J4688" s="77" t="str">
        <f t="shared" si="85"/>
        <v>34003AnHiệp</v>
      </c>
      <c r="K4688" s="77" t="s">
        <v>10282</v>
      </c>
      <c r="L4688" s="77" t="s">
        <v>10283</v>
      </c>
    </row>
    <row r="4689" spans="10:12">
      <c r="J4689" s="77" t="str">
        <f t="shared" si="85"/>
        <v>34003AnĐồng</v>
      </c>
      <c r="K4689" s="77" t="s">
        <v>10284</v>
      </c>
      <c r="L4689" s="77" t="s">
        <v>10285</v>
      </c>
    </row>
    <row r="4690" spans="10:12">
      <c r="J4690" s="77" t="str">
        <f t="shared" si="85"/>
        <v>34003AnKhê</v>
      </c>
      <c r="K4690" s="77" t="s">
        <v>10286</v>
      </c>
      <c r="L4690" s="77" t="s">
        <v>10287</v>
      </c>
    </row>
    <row r="4691" spans="10:12">
      <c r="J4691" s="77" t="str">
        <f t="shared" si="85"/>
        <v>34003AnThái</v>
      </c>
      <c r="K4691" s="77" t="s">
        <v>10288</v>
      </c>
      <c r="L4691" s="77" t="s">
        <v>6864</v>
      </c>
    </row>
    <row r="4692" spans="10:12">
      <c r="J4692" s="77" t="str">
        <f t="shared" si="85"/>
        <v>34003AnCầu</v>
      </c>
      <c r="K4692" s="77" t="s">
        <v>10289</v>
      </c>
      <c r="L4692" s="77" t="s">
        <v>10290</v>
      </c>
    </row>
    <row r="4693" spans="10:12">
      <c r="J4693" s="77" t="str">
        <f t="shared" si="85"/>
        <v>34003QuỳnhMinh</v>
      </c>
      <c r="K4693" s="77" t="s">
        <v>10291</v>
      </c>
      <c r="L4693" s="77" t="s">
        <v>10292</v>
      </c>
    </row>
    <row r="4694" spans="10:12">
      <c r="J4694" s="77" t="str">
        <f t="shared" si="85"/>
        <v>34003AnẤp</v>
      </c>
      <c r="K4694" s="77" t="s">
        <v>10293</v>
      </c>
      <c r="L4694" s="77" t="s">
        <v>10294</v>
      </c>
    </row>
    <row r="4695" spans="10:12">
      <c r="J4695" s="77" t="str">
        <f t="shared" si="85"/>
        <v>34003QuỳnhHội</v>
      </c>
      <c r="K4695" s="77" t="s">
        <v>10295</v>
      </c>
      <c r="L4695" s="77" t="s">
        <v>10296</v>
      </c>
    </row>
    <row r="4696" spans="10:12">
      <c r="J4696" s="77" t="str">
        <f t="shared" si="85"/>
        <v>34003QuỳnhHải</v>
      </c>
      <c r="K4696" s="77" t="s">
        <v>10297</v>
      </c>
      <c r="L4696" s="77" t="s">
        <v>10298</v>
      </c>
    </row>
    <row r="4697" spans="10:12">
      <c r="J4697" s="77" t="str">
        <f t="shared" si="85"/>
        <v>34003QuỳnhHồng</v>
      </c>
      <c r="K4697" s="77" t="s">
        <v>10299</v>
      </c>
      <c r="L4697" s="77" t="s">
        <v>10300</v>
      </c>
    </row>
    <row r="4698" spans="10:12">
      <c r="J4698" s="77" t="str">
        <f t="shared" si="85"/>
        <v>34003QuỳnhMỹ</v>
      </c>
      <c r="K4698" s="77" t="s">
        <v>10301</v>
      </c>
      <c r="L4698" s="77" t="s">
        <v>10302</v>
      </c>
    </row>
    <row r="4699" spans="10:12">
      <c r="J4699" s="77" t="str">
        <f t="shared" si="85"/>
        <v>34003QuỳnhSơn</v>
      </c>
      <c r="K4699" s="77" t="s">
        <v>10303</v>
      </c>
      <c r="L4699" s="77" t="s">
        <v>4108</v>
      </c>
    </row>
    <row r="4700" spans="10:12">
      <c r="J4700" s="77" t="str">
        <f t="shared" si="85"/>
        <v>34003QuỳnhNguyên</v>
      </c>
      <c r="K4700" s="77" t="s">
        <v>10304</v>
      </c>
      <c r="L4700" s="77" t="s">
        <v>10305</v>
      </c>
    </row>
    <row r="4701" spans="10:12">
      <c r="J4701" s="77" t="str">
        <f t="shared" si="85"/>
        <v>34003QuỳnhChâu</v>
      </c>
      <c r="K4701" s="77" t="s">
        <v>10306</v>
      </c>
      <c r="L4701" s="77" t="s">
        <v>10307</v>
      </c>
    </row>
    <row r="4702" spans="10:12">
      <c r="J4702" s="77" t="str">
        <f t="shared" si="85"/>
        <v>34003QuỳnhBảo</v>
      </c>
      <c r="K4702" s="77" t="s">
        <v>10308</v>
      </c>
      <c r="L4702" s="77" t="s">
        <v>10309</v>
      </c>
    </row>
    <row r="4703" spans="10:12">
      <c r="J4703" s="77" t="str">
        <f t="shared" si="85"/>
        <v>34003QuỳnhHưng</v>
      </c>
      <c r="K4703" s="77" t="s">
        <v>10310</v>
      </c>
      <c r="L4703" s="77" t="s">
        <v>10311</v>
      </c>
    </row>
    <row r="4704" spans="10:12">
      <c r="J4704" s="77" t="str">
        <f t="shared" si="85"/>
        <v>34003QuỳnhTrang</v>
      </c>
      <c r="K4704" s="77" t="s">
        <v>10312</v>
      </c>
      <c r="L4704" s="77" t="s">
        <v>10313</v>
      </c>
    </row>
    <row r="4705" spans="10:12">
      <c r="J4705" s="77" t="str">
        <f t="shared" si="85"/>
        <v>34003QuỳnhXá</v>
      </c>
      <c r="K4705" s="77" t="s">
        <v>10314</v>
      </c>
      <c r="L4705" s="77" t="s">
        <v>10315</v>
      </c>
    </row>
    <row r="4706" spans="10:12">
      <c r="J4706" s="77" t="str">
        <f t="shared" si="85"/>
        <v>34003AnNinh</v>
      </c>
      <c r="K4706" s="77" t="s">
        <v>10316</v>
      </c>
      <c r="L4706" s="77" t="s">
        <v>9985</v>
      </c>
    </row>
    <row r="4707" spans="10:12">
      <c r="J4707" s="77" t="str">
        <f t="shared" si="85"/>
        <v>34003ĐôngHải</v>
      </c>
      <c r="K4707" s="77" t="s">
        <v>10317</v>
      </c>
      <c r="L4707" s="77" t="s">
        <v>6500</v>
      </c>
    </row>
    <row r="4708" spans="10:12">
      <c r="J4708" s="77" t="str">
        <f t="shared" si="85"/>
        <v>34003AnQuý</v>
      </c>
      <c r="K4708" s="77" t="s">
        <v>10318</v>
      </c>
      <c r="L4708" s="77" t="s">
        <v>10319</v>
      </c>
    </row>
    <row r="4709" spans="10:12">
      <c r="J4709" s="77" t="str">
        <f t="shared" si="85"/>
        <v>34003AnVinh</v>
      </c>
      <c r="K4709" s="77" t="s">
        <v>10320</v>
      </c>
      <c r="L4709" s="77" t="s">
        <v>10321</v>
      </c>
    </row>
    <row r="4710" spans="10:12">
      <c r="J4710" s="77" t="str">
        <f t="shared" si="85"/>
        <v>34003AnBài</v>
      </c>
      <c r="K4710" s="77" t="s">
        <v>10322</v>
      </c>
      <c r="L4710" s="77" t="s">
        <v>10323</v>
      </c>
    </row>
    <row r="4711" spans="10:12">
      <c r="J4711" s="77" t="str">
        <f t="shared" si="85"/>
        <v>34003AnThanh</v>
      </c>
      <c r="K4711" s="77" t="s">
        <v>10324</v>
      </c>
      <c r="L4711" s="77" t="s">
        <v>7279</v>
      </c>
    </row>
    <row r="4712" spans="10:12">
      <c r="J4712" s="77" t="str">
        <f t="shared" si="85"/>
        <v>34003AnMỹ</v>
      </c>
      <c r="K4712" s="77" t="s">
        <v>10325</v>
      </c>
      <c r="L4712" s="77" t="s">
        <v>2458</v>
      </c>
    </row>
    <row r="4713" spans="10:12">
      <c r="J4713" s="77" t="str">
        <f t="shared" si="85"/>
        <v>34003AnLễ</v>
      </c>
      <c r="K4713" s="77" t="s">
        <v>10326</v>
      </c>
      <c r="L4713" s="77" t="s">
        <v>10327</v>
      </c>
    </row>
    <row r="4714" spans="10:12">
      <c r="J4714" s="77" t="str">
        <f t="shared" si="85"/>
        <v>34003AnVũ</v>
      </c>
      <c r="K4714" s="77" t="s">
        <v>10328</v>
      </c>
      <c r="L4714" s="77" t="s">
        <v>10329</v>
      </c>
    </row>
    <row r="4715" spans="10:12">
      <c r="J4715" s="77" t="str">
        <f t="shared" si="85"/>
        <v>34003AnDục</v>
      </c>
      <c r="K4715" s="77" t="s">
        <v>10330</v>
      </c>
      <c r="L4715" s="77" t="s">
        <v>10331</v>
      </c>
    </row>
    <row r="4716" spans="10:12">
      <c r="J4716" s="77" t="str">
        <f t="shared" si="85"/>
        <v>34003AnTràng</v>
      </c>
      <c r="K4716" s="77" t="s">
        <v>10332</v>
      </c>
      <c r="L4716" s="77" t="s">
        <v>10333</v>
      </c>
    </row>
    <row r="4717" spans="10:12">
      <c r="J4717" s="77" t="str">
        <f t="shared" si="85"/>
        <v>34003ĐồngTiến</v>
      </c>
      <c r="K4717" s="77" t="s">
        <v>10334</v>
      </c>
      <c r="L4717" s="77" t="s">
        <v>2536</v>
      </c>
    </row>
    <row r="4718" spans="10:12">
      <c r="J4718" s="77" t="str">
        <f t="shared" si="85"/>
        <v>34005HưngHà</v>
      </c>
      <c r="K4718" s="77" t="s">
        <v>10335</v>
      </c>
      <c r="L4718" s="77" t="s">
        <v>10336</v>
      </c>
    </row>
    <row r="4719" spans="10:12">
      <c r="J4719" s="77" t="str">
        <f t="shared" si="85"/>
        <v>34005TânLễ</v>
      </c>
      <c r="K4719" s="77" t="s">
        <v>10337</v>
      </c>
      <c r="L4719" s="77" t="s">
        <v>10338</v>
      </c>
    </row>
    <row r="4720" spans="10:12">
      <c r="J4720" s="77" t="str">
        <f t="shared" si="85"/>
        <v>34005PhúSơn</v>
      </c>
      <c r="K4720" s="77" t="s">
        <v>10339</v>
      </c>
      <c r="L4720" s="77" t="s">
        <v>1626</v>
      </c>
    </row>
    <row r="4721" spans="10:12">
      <c r="J4721" s="77" t="str">
        <f t="shared" si="85"/>
        <v>34005TiếnĐức</v>
      </c>
      <c r="K4721" s="77" t="s">
        <v>10340</v>
      </c>
      <c r="L4721" s="77" t="s">
        <v>10341</v>
      </c>
    </row>
    <row r="4722" spans="10:12">
      <c r="J4722" s="77" t="str">
        <f t="shared" si="85"/>
        <v>34005HồngAn</v>
      </c>
      <c r="K4722" s="77" t="s">
        <v>10342</v>
      </c>
      <c r="L4722" s="77" t="s">
        <v>3651</v>
      </c>
    </row>
    <row r="4723" spans="10:12">
      <c r="J4723" s="77" t="str">
        <f t="shared" si="85"/>
        <v>34005CanhTân</v>
      </c>
      <c r="K4723" s="77" t="s">
        <v>10343</v>
      </c>
      <c r="L4723" s="77" t="s">
        <v>3914</v>
      </c>
    </row>
    <row r="4724" spans="10:12">
      <c r="J4724" s="77" t="str">
        <f t="shared" si="85"/>
        <v>34005TânHòa</v>
      </c>
      <c r="K4724" s="77" t="s">
        <v>10344</v>
      </c>
      <c r="L4724" s="77" t="s">
        <v>2092</v>
      </c>
    </row>
    <row r="4725" spans="10:12">
      <c r="J4725" s="77" t="str">
        <f t="shared" si="85"/>
        <v>34005CộngHòa</v>
      </c>
      <c r="K4725" s="77" t="s">
        <v>10345</v>
      </c>
      <c r="L4725" s="77" t="s">
        <v>2096</v>
      </c>
    </row>
    <row r="4726" spans="10:12">
      <c r="J4726" s="77" t="str">
        <f t="shared" si="85"/>
        <v>34005HòaTiến</v>
      </c>
      <c r="K4726" s="77" t="s">
        <v>10346</v>
      </c>
      <c r="L4726" s="77" t="s">
        <v>8159</v>
      </c>
    </row>
    <row r="4727" spans="10:12">
      <c r="J4727" s="77" t="str">
        <f t="shared" si="85"/>
        <v>34005TânTiến</v>
      </c>
      <c r="K4727" s="77" t="s">
        <v>10347</v>
      </c>
      <c r="L4727" s="77" t="s">
        <v>2154</v>
      </c>
    </row>
    <row r="4728" spans="10:12">
      <c r="J4728" s="77" t="str">
        <f t="shared" si="85"/>
        <v>34005PhúcKhánh</v>
      </c>
      <c r="K4728" s="77" t="s">
        <v>10348</v>
      </c>
      <c r="L4728" s="77" t="s">
        <v>8614</v>
      </c>
    </row>
    <row r="4729" spans="10:12">
      <c r="J4729" s="77" t="str">
        <f t="shared" si="85"/>
        <v>34005LiênHiệp</v>
      </c>
      <c r="K4729" s="77" t="s">
        <v>10349</v>
      </c>
      <c r="L4729" s="77" t="s">
        <v>1775</v>
      </c>
    </row>
    <row r="4730" spans="10:12">
      <c r="J4730" s="77" t="str">
        <f t="shared" si="85"/>
        <v>34005TháiHưng</v>
      </c>
      <c r="K4730" s="77" t="s">
        <v>10350</v>
      </c>
      <c r="L4730" s="77" t="s">
        <v>10351</v>
      </c>
    </row>
    <row r="4731" spans="10:12">
      <c r="J4731" s="77" t="str">
        <f t="shared" si="85"/>
        <v>34005TháiPhương</v>
      </c>
      <c r="K4731" s="77" t="s">
        <v>10352</v>
      </c>
      <c r="L4731" s="77" t="s">
        <v>10353</v>
      </c>
    </row>
    <row r="4732" spans="10:12">
      <c r="J4732" s="77" t="str">
        <f t="shared" si="85"/>
        <v>34005MinhTân</v>
      </c>
      <c r="K4732" s="77" t="s">
        <v>10354</v>
      </c>
      <c r="L4732" s="77" t="s">
        <v>2745</v>
      </c>
    </row>
    <row r="4733" spans="10:12">
      <c r="J4733" s="77" t="str">
        <f t="shared" si="85"/>
        <v>34005ĐiệpNông</v>
      </c>
      <c r="K4733" s="77" t="s">
        <v>10355</v>
      </c>
      <c r="L4733" s="77" t="s">
        <v>10356</v>
      </c>
    </row>
    <row r="4734" spans="10:12">
      <c r="J4734" s="77" t="str">
        <f t="shared" si="85"/>
        <v>34005ĐoanHùng</v>
      </c>
      <c r="K4734" s="77" t="s">
        <v>10357</v>
      </c>
      <c r="L4734" s="77" t="s">
        <v>10358</v>
      </c>
    </row>
    <row r="4735" spans="10:12">
      <c r="J4735" s="77" t="str">
        <f t="shared" si="85"/>
        <v>34005DânChủ</v>
      </c>
      <c r="K4735" s="77" t="s">
        <v>10359</v>
      </c>
      <c r="L4735" s="77" t="s">
        <v>3810</v>
      </c>
    </row>
    <row r="4736" spans="10:12">
      <c r="J4736" s="77" t="str">
        <f t="shared" si="85"/>
        <v>34005DuyênHải</v>
      </c>
      <c r="K4736" s="77" t="s">
        <v>10360</v>
      </c>
      <c r="L4736" s="77" t="s">
        <v>10361</v>
      </c>
    </row>
    <row r="4737" spans="10:12">
      <c r="J4737" s="77" t="str">
        <f t="shared" si="85"/>
        <v>34005HùngDũng</v>
      </c>
      <c r="K4737" s="77" t="s">
        <v>10362</v>
      </c>
      <c r="L4737" s="77" t="s">
        <v>10363</v>
      </c>
    </row>
    <row r="4738" spans="10:12">
      <c r="J4738" s="77" t="str">
        <f t="shared" ref="J4738:J4801" si="86">SUBSTITUTE(LEFT(K4738,5)&amp;MID(L4738,IF(ISERROR(SEARCH("Thị trấn",L4738)),IF(ISERROR(SEARCH("Phường",L4738)),4,8),10),100)," ","")</f>
        <v>34005VănCẩm</v>
      </c>
      <c r="K4738" s="77" t="s">
        <v>10364</v>
      </c>
      <c r="L4738" s="77" t="s">
        <v>10365</v>
      </c>
    </row>
    <row r="4739" spans="10:12">
      <c r="J4739" s="77" t="str">
        <f t="shared" si="86"/>
        <v>34005ThốngNhất</v>
      </c>
      <c r="K4739" s="77" t="s">
        <v>10366</v>
      </c>
      <c r="L4739" s="77" t="s">
        <v>2410</v>
      </c>
    </row>
    <row r="4740" spans="10:12">
      <c r="J4740" s="77" t="str">
        <f t="shared" si="86"/>
        <v>34005MinhKhai</v>
      </c>
      <c r="K4740" s="77" t="s">
        <v>10367</v>
      </c>
      <c r="L4740" s="77" t="s">
        <v>1179</v>
      </c>
    </row>
    <row r="4741" spans="10:12">
      <c r="J4741" s="77" t="str">
        <f t="shared" si="86"/>
        <v>34005HồngLĩnh</v>
      </c>
      <c r="K4741" s="77" t="s">
        <v>10368</v>
      </c>
      <c r="L4741" s="77" t="s">
        <v>10369</v>
      </c>
    </row>
    <row r="4742" spans="10:12">
      <c r="J4742" s="77" t="str">
        <f t="shared" si="86"/>
        <v>34005KimChung</v>
      </c>
      <c r="K4742" s="77" t="s">
        <v>10370</v>
      </c>
      <c r="L4742" s="77" t="s">
        <v>1011</v>
      </c>
    </row>
    <row r="4743" spans="10:12">
      <c r="J4743" s="77" t="str">
        <f t="shared" si="86"/>
        <v>34005ChíHòa</v>
      </c>
      <c r="K4743" s="77" t="s">
        <v>10371</v>
      </c>
      <c r="L4743" s="77" t="s">
        <v>10372</v>
      </c>
    </row>
    <row r="4744" spans="10:12">
      <c r="J4744" s="77" t="str">
        <f t="shared" si="86"/>
        <v>34005MinhHòa</v>
      </c>
      <c r="K4744" s="77" t="s">
        <v>10373</v>
      </c>
      <c r="L4744" s="77" t="s">
        <v>4363</v>
      </c>
    </row>
    <row r="4745" spans="10:12">
      <c r="J4745" s="77" t="str">
        <f t="shared" si="86"/>
        <v>34005VănLang</v>
      </c>
      <c r="K4745" s="77" t="s">
        <v>10374</v>
      </c>
      <c r="L4745" s="77" t="s">
        <v>8480</v>
      </c>
    </row>
    <row r="4746" spans="10:12">
      <c r="J4746" s="77" t="str">
        <f t="shared" si="86"/>
        <v>34005ĐộcLập</v>
      </c>
      <c r="K4746" s="77" t="s">
        <v>10375</v>
      </c>
      <c r="L4746" s="77" t="s">
        <v>3861</v>
      </c>
    </row>
    <row r="4747" spans="10:12">
      <c r="J4747" s="77" t="str">
        <f t="shared" si="86"/>
        <v>34005HồngMinh</v>
      </c>
      <c r="K4747" s="77" t="s">
        <v>10376</v>
      </c>
      <c r="L4747" s="77" t="s">
        <v>2648</v>
      </c>
    </row>
    <row r="4748" spans="10:12">
      <c r="J4748" s="77" t="str">
        <f t="shared" si="86"/>
        <v>34005BìnhLăng</v>
      </c>
      <c r="K4748" s="77" t="s">
        <v>10377</v>
      </c>
      <c r="L4748" s="77" t="s">
        <v>3859</v>
      </c>
    </row>
    <row r="4749" spans="10:12">
      <c r="J4749" s="77" t="str">
        <f t="shared" si="86"/>
        <v>34005TâyĐô</v>
      </c>
      <c r="K4749" s="77" t="s">
        <v>10378</v>
      </c>
      <c r="L4749" s="77" t="s">
        <v>10379</v>
      </c>
    </row>
    <row r="4750" spans="10:12">
      <c r="J4750" s="77" t="str">
        <f t="shared" si="86"/>
        <v>34005ĐôngĐô</v>
      </c>
      <c r="K4750" s="77" t="s">
        <v>10380</v>
      </c>
      <c r="L4750" s="77" t="s">
        <v>10381</v>
      </c>
    </row>
    <row r="4751" spans="10:12">
      <c r="J4751" s="77" t="str">
        <f t="shared" si="86"/>
        <v>34005BắcSơn</v>
      </c>
      <c r="K4751" s="77" t="s">
        <v>10382</v>
      </c>
      <c r="L4751" s="77" t="s">
        <v>903</v>
      </c>
    </row>
    <row r="4752" spans="10:12">
      <c r="J4752" s="77" t="str">
        <f t="shared" si="86"/>
        <v>34007DiêmĐiền</v>
      </c>
      <c r="K4752" s="77" t="s">
        <v>10383</v>
      </c>
      <c r="L4752" s="77" t="s">
        <v>10384</v>
      </c>
    </row>
    <row r="4753" spans="10:12">
      <c r="J4753" s="77" t="str">
        <f t="shared" si="86"/>
        <v>34007ThụyNinh</v>
      </c>
      <c r="K4753" s="77" t="s">
        <v>10385</v>
      </c>
      <c r="L4753" s="77" t="s">
        <v>10386</v>
      </c>
    </row>
    <row r="4754" spans="10:12">
      <c r="J4754" s="77" t="str">
        <f t="shared" si="86"/>
        <v>34007ThụyChính</v>
      </c>
      <c r="K4754" s="77" t="s">
        <v>10387</v>
      </c>
      <c r="L4754" s="77" t="s">
        <v>10388</v>
      </c>
    </row>
    <row r="4755" spans="10:12">
      <c r="J4755" s="77" t="str">
        <f t="shared" si="86"/>
        <v>34007ThụyDân</v>
      </c>
      <c r="K4755" s="77" t="s">
        <v>10389</v>
      </c>
      <c r="L4755" s="77" t="s">
        <v>10390</v>
      </c>
    </row>
    <row r="4756" spans="10:12">
      <c r="J4756" s="77" t="str">
        <f t="shared" si="86"/>
        <v>34007ThụyDuyên</v>
      </c>
      <c r="K4756" s="77" t="s">
        <v>10391</v>
      </c>
      <c r="L4756" s="77" t="s">
        <v>10392</v>
      </c>
    </row>
    <row r="4757" spans="10:12">
      <c r="J4757" s="77" t="str">
        <f t="shared" si="86"/>
        <v>34007ThụyThanh</v>
      </c>
      <c r="K4757" s="77" t="s">
        <v>10393</v>
      </c>
      <c r="L4757" s="77" t="s">
        <v>10394</v>
      </c>
    </row>
    <row r="4758" spans="10:12">
      <c r="J4758" s="77" t="str">
        <f t="shared" si="86"/>
        <v>34007ThụyPhong</v>
      </c>
      <c r="K4758" s="77" t="s">
        <v>10395</v>
      </c>
      <c r="L4758" s="77" t="s">
        <v>10396</v>
      </c>
    </row>
    <row r="4759" spans="10:12">
      <c r="J4759" s="77" t="str">
        <f t="shared" si="86"/>
        <v>34007ThụySơn</v>
      </c>
      <c r="K4759" s="77" t="s">
        <v>10397</v>
      </c>
      <c r="L4759" s="77" t="s">
        <v>10398</v>
      </c>
    </row>
    <row r="4760" spans="10:12">
      <c r="J4760" s="77" t="str">
        <f t="shared" si="86"/>
        <v>34007ThụyPhúc</v>
      </c>
      <c r="K4760" s="77" t="s">
        <v>10399</v>
      </c>
      <c r="L4760" s="77" t="s">
        <v>10400</v>
      </c>
    </row>
    <row r="4761" spans="10:12">
      <c r="J4761" s="77" t="str">
        <f t="shared" si="86"/>
        <v>34007ThụyHưng</v>
      </c>
      <c r="K4761" s="77" t="s">
        <v>10401</v>
      </c>
      <c r="L4761" s="77" t="s">
        <v>10402</v>
      </c>
    </row>
    <row r="4762" spans="10:12">
      <c r="J4762" s="77" t="str">
        <f t="shared" si="86"/>
        <v>34007ThụyViệt</v>
      </c>
      <c r="K4762" s="77" t="s">
        <v>10403</v>
      </c>
      <c r="L4762" s="77" t="s">
        <v>10404</v>
      </c>
    </row>
    <row r="4763" spans="10:12">
      <c r="J4763" s="77" t="str">
        <f t="shared" si="86"/>
        <v>34007ThụyDương</v>
      </c>
      <c r="K4763" s="77" t="s">
        <v>10405</v>
      </c>
      <c r="L4763" s="77" t="s">
        <v>10406</v>
      </c>
    </row>
    <row r="4764" spans="10:12">
      <c r="J4764" s="77" t="str">
        <f t="shared" si="86"/>
        <v>34007ThụyVăn</v>
      </c>
      <c r="K4764" s="77" t="s">
        <v>10407</v>
      </c>
      <c r="L4764" s="77" t="s">
        <v>10408</v>
      </c>
    </row>
    <row r="4765" spans="10:12">
      <c r="J4765" s="77" t="str">
        <f t="shared" si="86"/>
        <v>34007ThụyBình</v>
      </c>
      <c r="K4765" s="77" t="s">
        <v>10409</v>
      </c>
      <c r="L4765" s="77" t="s">
        <v>10410</v>
      </c>
    </row>
    <row r="4766" spans="10:12">
      <c r="J4766" s="77" t="str">
        <f t="shared" si="86"/>
        <v>34007ThụyLiên</v>
      </c>
      <c r="K4766" s="77" t="s">
        <v>10411</v>
      </c>
      <c r="L4766" s="77" t="s">
        <v>10412</v>
      </c>
    </row>
    <row r="4767" spans="10:12">
      <c r="J4767" s="77" t="str">
        <f t="shared" si="86"/>
        <v>34007ThụyHà</v>
      </c>
      <c r="K4767" s="77" t="s">
        <v>10413</v>
      </c>
      <c r="L4767" s="77" t="s">
        <v>10414</v>
      </c>
    </row>
    <row r="4768" spans="10:12">
      <c r="J4768" s="77" t="str">
        <f t="shared" si="86"/>
        <v>34007ThụyLương</v>
      </c>
      <c r="K4768" s="77" t="s">
        <v>10415</v>
      </c>
      <c r="L4768" s="77" t="s">
        <v>10416</v>
      </c>
    </row>
    <row r="4769" spans="10:12">
      <c r="J4769" s="77" t="str">
        <f t="shared" si="86"/>
        <v>34007ThụyQuỳnh</v>
      </c>
      <c r="K4769" s="77" t="s">
        <v>10417</v>
      </c>
      <c r="L4769" s="77" t="s">
        <v>10418</v>
      </c>
    </row>
    <row r="4770" spans="10:12">
      <c r="J4770" s="77" t="str">
        <f t="shared" si="86"/>
        <v>34007ThụyTrình</v>
      </c>
      <c r="K4770" s="77" t="s">
        <v>10419</v>
      </c>
      <c r="L4770" s="77" t="s">
        <v>10420</v>
      </c>
    </row>
    <row r="4771" spans="10:12">
      <c r="J4771" s="77" t="str">
        <f t="shared" si="86"/>
        <v>34007HồngQuỳnh</v>
      </c>
      <c r="K4771" s="77" t="s">
        <v>10421</v>
      </c>
      <c r="L4771" s="77" t="s">
        <v>10422</v>
      </c>
    </row>
    <row r="4772" spans="10:12">
      <c r="J4772" s="77" t="str">
        <f t="shared" si="86"/>
        <v>34007ThụyHồng</v>
      </c>
      <c r="K4772" s="77" t="s">
        <v>10423</v>
      </c>
      <c r="L4772" s="77" t="s">
        <v>10424</v>
      </c>
    </row>
    <row r="4773" spans="10:12">
      <c r="J4773" s="77" t="str">
        <f t="shared" si="86"/>
        <v>34007ThụyDũng</v>
      </c>
      <c r="K4773" s="77" t="s">
        <v>10425</v>
      </c>
      <c r="L4773" s="77" t="s">
        <v>10426</v>
      </c>
    </row>
    <row r="4774" spans="10:12">
      <c r="J4774" s="77" t="str">
        <f t="shared" si="86"/>
        <v>34007ThụyTân</v>
      </c>
      <c r="K4774" s="77" t="s">
        <v>10427</v>
      </c>
      <c r="L4774" s="77" t="s">
        <v>10428</v>
      </c>
    </row>
    <row r="4775" spans="10:12">
      <c r="J4775" s="77" t="str">
        <f t="shared" si="86"/>
        <v>34007ThụyAn</v>
      </c>
      <c r="K4775" s="77" t="s">
        <v>10429</v>
      </c>
      <c r="L4775" s="77" t="s">
        <v>1649</v>
      </c>
    </row>
    <row r="4776" spans="10:12">
      <c r="J4776" s="77" t="str">
        <f t="shared" si="86"/>
        <v>34007ThụyHải</v>
      </c>
      <c r="K4776" s="77" t="s">
        <v>10430</v>
      </c>
      <c r="L4776" s="77" t="s">
        <v>10431</v>
      </c>
    </row>
    <row r="4777" spans="10:12">
      <c r="J4777" s="77" t="str">
        <f t="shared" si="86"/>
        <v>34007ThụyXuân</v>
      </c>
      <c r="K4777" s="77" t="s">
        <v>10432</v>
      </c>
      <c r="L4777" s="77" t="s">
        <v>10433</v>
      </c>
    </row>
    <row r="4778" spans="10:12">
      <c r="J4778" s="77" t="str">
        <f t="shared" si="86"/>
        <v>34007ThụyTrường</v>
      </c>
      <c r="K4778" s="77" t="s">
        <v>10434</v>
      </c>
      <c r="L4778" s="77" t="s">
        <v>10435</v>
      </c>
    </row>
    <row r="4779" spans="10:12">
      <c r="J4779" s="77" t="str">
        <f t="shared" si="86"/>
        <v>34007TháiGiang</v>
      </c>
      <c r="K4779" s="77" t="s">
        <v>10436</v>
      </c>
      <c r="L4779" s="77" t="s">
        <v>10437</v>
      </c>
    </row>
    <row r="4780" spans="10:12">
      <c r="J4780" s="77" t="str">
        <f t="shared" si="86"/>
        <v>34007TháiSơn</v>
      </c>
      <c r="K4780" s="77" t="s">
        <v>10438</v>
      </c>
      <c r="L4780" s="77" t="s">
        <v>3083</v>
      </c>
    </row>
    <row r="4781" spans="10:12">
      <c r="J4781" s="77" t="str">
        <f t="shared" si="86"/>
        <v>34007TháiHà</v>
      </c>
      <c r="K4781" s="77" t="s">
        <v>10439</v>
      </c>
      <c r="L4781" s="77" t="s">
        <v>10440</v>
      </c>
    </row>
    <row r="4782" spans="10:12">
      <c r="J4782" s="77" t="str">
        <f t="shared" si="86"/>
        <v>34007TháiPhúc</v>
      </c>
      <c r="K4782" s="77" t="s">
        <v>10441</v>
      </c>
      <c r="L4782" s="77" t="s">
        <v>10442</v>
      </c>
    </row>
    <row r="4783" spans="10:12">
      <c r="J4783" s="77" t="str">
        <f t="shared" si="86"/>
        <v>34007TháiDương</v>
      </c>
      <c r="K4783" s="77" t="s">
        <v>10443</v>
      </c>
      <c r="L4783" s="77" t="s">
        <v>7359</v>
      </c>
    </row>
    <row r="4784" spans="10:12">
      <c r="J4784" s="77" t="str">
        <f t="shared" si="86"/>
        <v>34007TháiHồng</v>
      </c>
      <c r="K4784" s="77" t="s">
        <v>10444</v>
      </c>
      <c r="L4784" s="77" t="s">
        <v>10445</v>
      </c>
    </row>
    <row r="4785" spans="10:12">
      <c r="J4785" s="77" t="str">
        <f t="shared" si="86"/>
        <v>34007TháiThuần</v>
      </c>
      <c r="K4785" s="77" t="s">
        <v>10446</v>
      </c>
      <c r="L4785" s="77" t="s">
        <v>10447</v>
      </c>
    </row>
    <row r="4786" spans="10:12">
      <c r="J4786" s="77" t="str">
        <f t="shared" si="86"/>
        <v>34007TháiThành</v>
      </c>
      <c r="K4786" s="77" t="s">
        <v>10448</v>
      </c>
      <c r="L4786" s="77" t="s">
        <v>10449</v>
      </c>
    </row>
    <row r="4787" spans="10:12">
      <c r="J4787" s="77" t="str">
        <f t="shared" si="86"/>
        <v>34007TháiThịnh</v>
      </c>
      <c r="K4787" s="77" t="s">
        <v>10450</v>
      </c>
      <c r="L4787" s="77" t="s">
        <v>7146</v>
      </c>
    </row>
    <row r="4788" spans="10:12">
      <c r="J4788" s="77" t="str">
        <f t="shared" si="86"/>
        <v>34007TháiThọ</v>
      </c>
      <c r="K4788" s="77" t="s">
        <v>10451</v>
      </c>
      <c r="L4788" s="77" t="s">
        <v>10452</v>
      </c>
    </row>
    <row r="4789" spans="10:12">
      <c r="J4789" s="77" t="str">
        <f t="shared" si="86"/>
        <v>34007TháiHọc</v>
      </c>
      <c r="K4789" s="77" t="s">
        <v>10453</v>
      </c>
      <c r="L4789" s="77" t="s">
        <v>3783</v>
      </c>
    </row>
    <row r="4790" spans="10:12">
      <c r="J4790" s="77" t="str">
        <f t="shared" si="86"/>
        <v>34007MỹLộc</v>
      </c>
      <c r="K4790" s="77" t="s">
        <v>10454</v>
      </c>
      <c r="L4790" s="77" t="s">
        <v>10455</v>
      </c>
    </row>
    <row r="4791" spans="10:12">
      <c r="J4791" s="77" t="str">
        <f t="shared" si="86"/>
        <v>34007TháiTân</v>
      </c>
      <c r="K4791" s="77" t="s">
        <v>10456</v>
      </c>
      <c r="L4791" s="77" t="s">
        <v>7092</v>
      </c>
    </row>
    <row r="4792" spans="10:12">
      <c r="J4792" s="77" t="str">
        <f t="shared" si="86"/>
        <v>34007TháiĐô</v>
      </c>
      <c r="K4792" s="77" t="s">
        <v>10457</v>
      </c>
      <c r="L4792" s="77" t="s">
        <v>10458</v>
      </c>
    </row>
    <row r="4793" spans="10:12">
      <c r="J4793" s="77" t="str">
        <f t="shared" si="86"/>
        <v>34007TháiHưng</v>
      </c>
      <c r="K4793" s="77" t="s">
        <v>10459</v>
      </c>
      <c r="L4793" s="77" t="s">
        <v>10351</v>
      </c>
    </row>
    <row r="4794" spans="10:12">
      <c r="J4794" s="77" t="str">
        <f t="shared" si="86"/>
        <v>34007TháiAn</v>
      </c>
      <c r="K4794" s="77" t="s">
        <v>10460</v>
      </c>
      <c r="L4794" s="77" t="s">
        <v>3388</v>
      </c>
    </row>
    <row r="4795" spans="10:12">
      <c r="J4795" s="77" t="str">
        <f t="shared" si="86"/>
        <v>34007TháiNguyên</v>
      </c>
      <c r="K4795" s="77" t="s">
        <v>10461</v>
      </c>
      <c r="L4795" s="77" t="s">
        <v>10462</v>
      </c>
    </row>
    <row r="4796" spans="10:12">
      <c r="J4796" s="77" t="str">
        <f t="shared" si="86"/>
        <v>34007TháiThủy</v>
      </c>
      <c r="K4796" s="77" t="s">
        <v>10463</v>
      </c>
      <c r="L4796" s="77" t="s">
        <v>10464</v>
      </c>
    </row>
    <row r="4797" spans="10:12">
      <c r="J4797" s="77" t="str">
        <f t="shared" si="86"/>
        <v>34007TháiXuyên</v>
      </c>
      <c r="K4797" s="77" t="s">
        <v>10465</v>
      </c>
      <c r="L4797" s="77" t="s">
        <v>10466</v>
      </c>
    </row>
    <row r="4798" spans="10:12">
      <c r="J4798" s="77" t="str">
        <f t="shared" si="86"/>
        <v>34007TháiThượng</v>
      </c>
      <c r="K4798" s="77" t="s">
        <v>10467</v>
      </c>
      <c r="L4798" s="77" t="s">
        <v>10468</v>
      </c>
    </row>
    <row r="4799" spans="10:12">
      <c r="J4799" s="77" t="str">
        <f t="shared" si="86"/>
        <v>34007TháiHòa</v>
      </c>
      <c r="K4799" s="77" t="s">
        <v>10469</v>
      </c>
      <c r="L4799" s="77" t="s">
        <v>1622</v>
      </c>
    </row>
    <row r="4800" spans="10:12">
      <c r="J4800" s="77" t="str">
        <f t="shared" si="86"/>
        <v>34009ĐôngHưng</v>
      </c>
      <c r="K4800" s="77" t="s">
        <v>10470</v>
      </c>
      <c r="L4800" s="77" t="s">
        <v>10471</v>
      </c>
    </row>
    <row r="4801" spans="10:12">
      <c r="J4801" s="77" t="str">
        <f t="shared" si="86"/>
        <v>34009AnChâu</v>
      </c>
      <c r="K4801" s="77" t="s">
        <v>10472</v>
      </c>
      <c r="L4801" s="77" t="s">
        <v>7043</v>
      </c>
    </row>
    <row r="4802" spans="10:12">
      <c r="J4802" s="77" t="str">
        <f t="shared" ref="J4802:J4865" si="87">SUBSTITUTE(LEFT(K4802,5)&amp;MID(L4802,IF(ISERROR(SEARCH("Thị trấn",L4802)),IF(ISERROR(SEARCH("Phường",L4802)),4,8),10),100)," ","")</f>
        <v>34009ĐôLương</v>
      </c>
      <c r="K4802" s="77" t="s">
        <v>10473</v>
      </c>
      <c r="L4802" s="77" t="s">
        <v>4352</v>
      </c>
    </row>
    <row r="4803" spans="10:12">
      <c r="J4803" s="77" t="str">
        <f t="shared" si="87"/>
        <v>34009LiênGiang</v>
      </c>
      <c r="K4803" s="77" t="s">
        <v>10474</v>
      </c>
      <c r="L4803" s="77" t="s">
        <v>10475</v>
      </c>
    </row>
    <row r="4804" spans="10:12">
      <c r="J4804" s="77" t="str">
        <f t="shared" si="87"/>
        <v>34009ĐôngPhương</v>
      </c>
      <c r="K4804" s="77" t="s">
        <v>10476</v>
      </c>
      <c r="L4804" s="77" t="s">
        <v>6875</v>
      </c>
    </row>
    <row r="4805" spans="10:12">
      <c r="J4805" s="77" t="str">
        <f t="shared" si="87"/>
        <v>34009ĐôngSơn</v>
      </c>
      <c r="K4805" s="77" t="s">
        <v>10477</v>
      </c>
      <c r="L4805" s="77" t="s">
        <v>2107</v>
      </c>
    </row>
    <row r="4806" spans="10:12">
      <c r="J4806" s="77" t="str">
        <f t="shared" si="87"/>
        <v>34009LôGiang</v>
      </c>
      <c r="K4806" s="77" t="s">
        <v>10478</v>
      </c>
      <c r="L4806" s="77" t="s">
        <v>10479</v>
      </c>
    </row>
    <row r="4807" spans="10:12">
      <c r="J4807" s="77" t="str">
        <f t="shared" si="87"/>
        <v>34009MinhTân</v>
      </c>
      <c r="K4807" s="77" t="s">
        <v>10480</v>
      </c>
      <c r="L4807" s="77" t="s">
        <v>2745</v>
      </c>
    </row>
    <row r="4808" spans="10:12">
      <c r="J4808" s="77" t="str">
        <f t="shared" si="87"/>
        <v>34009MêLinh</v>
      </c>
      <c r="K4808" s="77" t="s">
        <v>10481</v>
      </c>
      <c r="L4808" s="77" t="s">
        <v>2796</v>
      </c>
    </row>
    <row r="4809" spans="10:12">
      <c r="J4809" s="77" t="str">
        <f t="shared" si="87"/>
        <v>34009PhúLương</v>
      </c>
      <c r="K4809" s="77" t="s">
        <v>10482</v>
      </c>
      <c r="L4809" s="77" t="s">
        <v>1477</v>
      </c>
    </row>
    <row r="4810" spans="10:12">
      <c r="J4810" s="77" t="str">
        <f t="shared" si="87"/>
        <v>34009ĐôngLa</v>
      </c>
      <c r="K4810" s="77" t="s">
        <v>10483</v>
      </c>
      <c r="L4810" s="77" t="s">
        <v>2013</v>
      </c>
    </row>
    <row r="4811" spans="10:12">
      <c r="J4811" s="77" t="str">
        <f t="shared" si="87"/>
        <v>34009ĐôngCường</v>
      </c>
      <c r="K4811" s="77" t="s">
        <v>10484</v>
      </c>
      <c r="L4811" s="77" t="s">
        <v>10485</v>
      </c>
    </row>
    <row r="4812" spans="10:12">
      <c r="J4812" s="77" t="str">
        <f t="shared" si="87"/>
        <v>34009ĐôngXá</v>
      </c>
      <c r="K4812" s="77" t="s">
        <v>10486</v>
      </c>
      <c r="L4812" s="77" t="s">
        <v>6527</v>
      </c>
    </row>
    <row r="4813" spans="10:12">
      <c r="J4813" s="77" t="str">
        <f t="shared" si="87"/>
        <v>34009HợpTiến</v>
      </c>
      <c r="K4813" s="77" t="s">
        <v>10487</v>
      </c>
      <c r="L4813" s="77" t="s">
        <v>2508</v>
      </c>
    </row>
    <row r="4814" spans="10:12">
      <c r="J4814" s="77" t="str">
        <f t="shared" si="87"/>
        <v>34009PhongChâu</v>
      </c>
      <c r="K4814" s="77" t="s">
        <v>10488</v>
      </c>
      <c r="L4814" s="77" t="s">
        <v>3755</v>
      </c>
    </row>
    <row r="4815" spans="10:12">
      <c r="J4815" s="77" t="str">
        <f t="shared" si="87"/>
        <v>34009NguyênXá</v>
      </c>
      <c r="K4815" s="77" t="s">
        <v>10489</v>
      </c>
      <c r="L4815" s="77" t="s">
        <v>10490</v>
      </c>
    </row>
    <row r="4816" spans="10:12">
      <c r="J4816" s="77" t="str">
        <f t="shared" si="87"/>
        <v>34009HồngViệt</v>
      </c>
      <c r="K4816" s="77" t="s">
        <v>10491</v>
      </c>
      <c r="L4816" s="77" t="s">
        <v>3829</v>
      </c>
    </row>
    <row r="4817" spans="10:12">
      <c r="J4817" s="77" t="str">
        <f t="shared" si="87"/>
        <v>34009ThăngLong</v>
      </c>
      <c r="K4817" s="77" t="s">
        <v>10492</v>
      </c>
      <c r="L4817" s="77" t="s">
        <v>7156</v>
      </c>
    </row>
    <row r="4818" spans="10:12">
      <c r="J4818" s="77" t="str">
        <f t="shared" si="87"/>
        <v>34009ChươngDương</v>
      </c>
      <c r="K4818" s="77" t="s">
        <v>10493</v>
      </c>
      <c r="L4818" s="77" t="s">
        <v>2379</v>
      </c>
    </row>
    <row r="4819" spans="10:12">
      <c r="J4819" s="77" t="str">
        <f t="shared" si="87"/>
        <v>34009ĐôngHợp</v>
      </c>
      <c r="K4819" s="77" t="s">
        <v>10494</v>
      </c>
      <c r="L4819" s="77" t="s">
        <v>10495</v>
      </c>
    </row>
    <row r="4820" spans="10:12">
      <c r="J4820" s="77" t="str">
        <f t="shared" si="87"/>
        <v>34009ĐôngHà</v>
      </c>
      <c r="K4820" s="77" t="s">
        <v>10496</v>
      </c>
      <c r="L4820" s="77" t="s">
        <v>3380</v>
      </c>
    </row>
    <row r="4821" spans="10:12">
      <c r="J4821" s="77" t="str">
        <f t="shared" si="87"/>
        <v>34009ĐôngGiang</v>
      </c>
      <c r="K4821" s="77" t="s">
        <v>10497</v>
      </c>
      <c r="L4821" s="77" t="s">
        <v>10498</v>
      </c>
    </row>
    <row r="4822" spans="10:12">
      <c r="J4822" s="77" t="str">
        <f t="shared" si="87"/>
        <v>34009ĐôngKinh</v>
      </c>
      <c r="K4822" s="77" t="s">
        <v>10499</v>
      </c>
      <c r="L4822" s="77" t="s">
        <v>10500</v>
      </c>
    </row>
    <row r="4823" spans="10:12">
      <c r="J4823" s="77" t="str">
        <f t="shared" si="87"/>
        <v>34009HồngChâu</v>
      </c>
      <c r="K4823" s="77" t="s">
        <v>10501</v>
      </c>
      <c r="L4823" s="77" t="s">
        <v>9010</v>
      </c>
    </row>
    <row r="4824" spans="10:12">
      <c r="J4824" s="77" t="str">
        <f t="shared" si="87"/>
        <v>34009HoaLư</v>
      </c>
      <c r="K4824" s="77" t="s">
        <v>10502</v>
      </c>
      <c r="L4824" s="77" t="s">
        <v>10503</v>
      </c>
    </row>
    <row r="4825" spans="10:12">
      <c r="J4825" s="77" t="str">
        <f t="shared" si="87"/>
        <v>34009MinhChâu</v>
      </c>
      <c r="K4825" s="77" t="s">
        <v>10504</v>
      </c>
      <c r="L4825" s="77" t="s">
        <v>1610</v>
      </c>
    </row>
    <row r="4826" spans="10:12">
      <c r="J4826" s="77" t="str">
        <f t="shared" si="87"/>
        <v>34009PhúChâu</v>
      </c>
      <c r="K4826" s="77" t="s">
        <v>10505</v>
      </c>
      <c r="L4826" s="77" t="s">
        <v>1606</v>
      </c>
    </row>
    <row r="4827" spans="10:12">
      <c r="J4827" s="77" t="str">
        <f t="shared" si="87"/>
        <v>34009ĐôngCác</v>
      </c>
      <c r="K4827" s="77" t="s">
        <v>10506</v>
      </c>
      <c r="L4827" s="77" t="s">
        <v>10507</v>
      </c>
    </row>
    <row r="4828" spans="10:12">
      <c r="J4828" s="77" t="str">
        <f t="shared" si="87"/>
        <v>34009BạchĐằng</v>
      </c>
      <c r="K4828" s="77" t="s">
        <v>10508</v>
      </c>
      <c r="L4828" s="77" t="s">
        <v>3843</v>
      </c>
    </row>
    <row r="4829" spans="10:12">
      <c r="J4829" s="77" t="str">
        <f t="shared" si="87"/>
        <v>34009HoaNam</v>
      </c>
      <c r="K4829" s="77" t="s">
        <v>10509</v>
      </c>
      <c r="L4829" s="77" t="s">
        <v>10510</v>
      </c>
    </row>
    <row r="4830" spans="10:12">
      <c r="J4830" s="77" t="str">
        <f t="shared" si="87"/>
        <v>34009ĐồngPhú</v>
      </c>
      <c r="K4830" s="77" t="s">
        <v>10511</v>
      </c>
      <c r="L4830" s="77" t="s">
        <v>2205</v>
      </c>
    </row>
    <row r="4831" spans="10:12">
      <c r="J4831" s="77" t="str">
        <f t="shared" si="87"/>
        <v>34009TrọngQuan</v>
      </c>
      <c r="K4831" s="77" t="s">
        <v>10512</v>
      </c>
      <c r="L4831" s="77" t="s">
        <v>10513</v>
      </c>
    </row>
    <row r="4832" spans="10:12">
      <c r="J4832" s="77" t="str">
        <f t="shared" si="87"/>
        <v>34009ĐôngĐộng</v>
      </c>
      <c r="K4832" s="77" t="s">
        <v>10514</v>
      </c>
      <c r="L4832" s="77" t="s">
        <v>10515</v>
      </c>
    </row>
    <row r="4833" spans="10:12">
      <c r="J4833" s="77" t="str">
        <f t="shared" si="87"/>
        <v>34009ĐôngVinh</v>
      </c>
      <c r="K4833" s="77" t="s">
        <v>10516</v>
      </c>
      <c r="L4833" s="77" t="s">
        <v>10517</v>
      </c>
    </row>
    <row r="4834" spans="10:12">
      <c r="J4834" s="77" t="str">
        <f t="shared" si="87"/>
        <v>34009ĐôngTân</v>
      </c>
      <c r="K4834" s="77" t="s">
        <v>10518</v>
      </c>
      <c r="L4834" s="77" t="s">
        <v>10519</v>
      </c>
    </row>
    <row r="4835" spans="10:12">
      <c r="J4835" s="77" t="str">
        <f t="shared" si="87"/>
        <v>34009ĐôngXuân</v>
      </c>
      <c r="K4835" s="77" t="s">
        <v>10520</v>
      </c>
      <c r="L4835" s="77" t="s">
        <v>893</v>
      </c>
    </row>
    <row r="4836" spans="10:12">
      <c r="J4836" s="77" t="str">
        <f t="shared" si="87"/>
        <v>34009ĐôngQuang</v>
      </c>
      <c r="K4836" s="77" t="s">
        <v>10521</v>
      </c>
      <c r="L4836" s="77" t="s">
        <v>1618</v>
      </c>
    </row>
    <row r="4837" spans="10:12">
      <c r="J4837" s="77" t="str">
        <f t="shared" si="87"/>
        <v>34009HồngGiang</v>
      </c>
      <c r="K4837" s="77" t="s">
        <v>10522</v>
      </c>
      <c r="L4837" s="77" t="s">
        <v>7827</v>
      </c>
    </row>
    <row r="4838" spans="10:12">
      <c r="J4838" s="77" t="str">
        <f t="shared" si="87"/>
        <v>34009ĐôngDương</v>
      </c>
      <c r="K4838" s="77" t="s">
        <v>10523</v>
      </c>
      <c r="L4838" s="77" t="s">
        <v>10524</v>
      </c>
    </row>
    <row r="4839" spans="10:12">
      <c r="J4839" s="77" t="str">
        <f t="shared" si="87"/>
        <v>34009ĐôngPhong</v>
      </c>
      <c r="K4839" s="77" t="s">
        <v>10525</v>
      </c>
      <c r="L4839" s="77" t="s">
        <v>8173</v>
      </c>
    </row>
    <row r="4840" spans="10:12">
      <c r="J4840" s="77" t="str">
        <f t="shared" si="87"/>
        <v>34009ĐôngÁ</v>
      </c>
      <c r="K4840" s="77" t="s">
        <v>10526</v>
      </c>
      <c r="L4840" s="77" t="s">
        <v>10527</v>
      </c>
    </row>
    <row r="4841" spans="10:12">
      <c r="J4841" s="77" t="str">
        <f t="shared" si="87"/>
        <v>34009ĐôngLĩnh</v>
      </c>
      <c r="K4841" s="77" t="s">
        <v>10528</v>
      </c>
      <c r="L4841" s="77" t="s">
        <v>8503</v>
      </c>
    </row>
    <row r="4842" spans="10:12">
      <c r="J4842" s="77" t="str">
        <f t="shared" si="87"/>
        <v>34009ĐôngHoàng</v>
      </c>
      <c r="K4842" s="77" t="s">
        <v>10529</v>
      </c>
      <c r="L4842" s="77" t="s">
        <v>10530</v>
      </c>
    </row>
    <row r="4843" spans="10:12">
      <c r="J4843" s="77" t="str">
        <f t="shared" si="87"/>
        <v>34009ĐôngThọ</v>
      </c>
      <c r="K4843" s="77" t="s">
        <v>10531</v>
      </c>
      <c r="L4843" s="77" t="s">
        <v>3203</v>
      </c>
    </row>
    <row r="4844" spans="10:12">
      <c r="J4844" s="77" t="str">
        <f t="shared" si="87"/>
        <v>34009ĐôngMỹ</v>
      </c>
      <c r="K4844" s="77" t="s">
        <v>10532</v>
      </c>
      <c r="L4844" s="77" t="s">
        <v>1235</v>
      </c>
    </row>
    <row r="4845" spans="10:12">
      <c r="J4845" s="77" t="str">
        <f t="shared" si="87"/>
        <v>34009ĐôngHuy</v>
      </c>
      <c r="K4845" s="77" t="s">
        <v>10533</v>
      </c>
      <c r="L4845" s="77" t="s">
        <v>10534</v>
      </c>
    </row>
    <row r="4846" spans="10:12">
      <c r="J4846" s="77" t="str">
        <f t="shared" si="87"/>
        <v>34011VũThư</v>
      </c>
      <c r="K4846" s="77" t="s">
        <v>10535</v>
      </c>
      <c r="L4846" s="77" t="s">
        <v>10536</v>
      </c>
    </row>
    <row r="4847" spans="10:12">
      <c r="J4847" s="77" t="str">
        <f t="shared" si="87"/>
        <v>34011HồngLý</v>
      </c>
      <c r="K4847" s="77" t="s">
        <v>10537</v>
      </c>
      <c r="L4847" s="77" t="s">
        <v>10538</v>
      </c>
    </row>
    <row r="4848" spans="10:12">
      <c r="J4848" s="77" t="str">
        <f t="shared" si="87"/>
        <v>34011ĐồngThanh</v>
      </c>
      <c r="K4848" s="77" t="s">
        <v>10539</v>
      </c>
      <c r="L4848" s="77" t="s">
        <v>7545</v>
      </c>
    </row>
    <row r="4849" spans="10:12">
      <c r="J4849" s="77" t="str">
        <f t="shared" si="87"/>
        <v>34011XuânHòa</v>
      </c>
      <c r="K4849" s="77" t="s">
        <v>10540</v>
      </c>
      <c r="L4849" s="77" t="s">
        <v>3659</v>
      </c>
    </row>
    <row r="4850" spans="10:12">
      <c r="J4850" s="77" t="str">
        <f t="shared" si="87"/>
        <v>34011HiệpHòa</v>
      </c>
      <c r="K4850" s="77" t="s">
        <v>10541</v>
      </c>
      <c r="L4850" s="77" t="s">
        <v>6615</v>
      </c>
    </row>
    <row r="4851" spans="10:12">
      <c r="J4851" s="77" t="str">
        <f t="shared" si="87"/>
        <v>34011PhúcThành</v>
      </c>
      <c r="K4851" s="77" t="s">
        <v>10542</v>
      </c>
      <c r="L4851" s="77" t="s">
        <v>10543</v>
      </c>
    </row>
    <row r="4852" spans="10:12">
      <c r="J4852" s="77" t="str">
        <f t="shared" si="87"/>
        <v>34011TânPhong</v>
      </c>
      <c r="K4852" s="77" t="s">
        <v>10544</v>
      </c>
      <c r="L4852" s="77" t="s">
        <v>5986</v>
      </c>
    </row>
    <row r="4853" spans="10:12">
      <c r="J4853" s="77" t="str">
        <f t="shared" si="87"/>
        <v>34011SongLãng</v>
      </c>
      <c r="K4853" s="77" t="s">
        <v>10545</v>
      </c>
      <c r="L4853" s="77" t="s">
        <v>10546</v>
      </c>
    </row>
    <row r="4854" spans="10:12">
      <c r="J4854" s="77" t="str">
        <f t="shared" si="87"/>
        <v>34011TânHòa</v>
      </c>
      <c r="K4854" s="77" t="s">
        <v>10547</v>
      </c>
      <c r="L4854" s="77" t="s">
        <v>2092</v>
      </c>
    </row>
    <row r="4855" spans="10:12">
      <c r="J4855" s="77" t="str">
        <f t="shared" si="87"/>
        <v>34011ViệtHùng</v>
      </c>
      <c r="K4855" s="77" t="s">
        <v>10548</v>
      </c>
      <c r="L4855" s="77" t="s">
        <v>1043</v>
      </c>
    </row>
    <row r="4856" spans="10:12">
      <c r="J4856" s="77" t="str">
        <f t="shared" si="87"/>
        <v>34011MinhLãng</v>
      </c>
      <c r="K4856" s="77" t="s">
        <v>10549</v>
      </c>
      <c r="L4856" s="77" t="s">
        <v>10550</v>
      </c>
    </row>
    <row r="4857" spans="10:12">
      <c r="J4857" s="77" t="str">
        <f t="shared" si="87"/>
        <v>34011TânBình</v>
      </c>
      <c r="K4857" s="77" t="s">
        <v>10551</v>
      </c>
      <c r="L4857" s="77" t="s">
        <v>6467</v>
      </c>
    </row>
    <row r="4858" spans="10:12">
      <c r="J4858" s="77" t="str">
        <f t="shared" si="87"/>
        <v>34011MinhKhai</v>
      </c>
      <c r="K4858" s="77" t="s">
        <v>10552</v>
      </c>
      <c r="L4858" s="77" t="s">
        <v>1179</v>
      </c>
    </row>
    <row r="4859" spans="10:12">
      <c r="J4859" s="77" t="str">
        <f t="shared" si="87"/>
        <v>34011DũngNghĩa</v>
      </c>
      <c r="K4859" s="77" t="s">
        <v>10553</v>
      </c>
      <c r="L4859" s="77" t="s">
        <v>10554</v>
      </c>
    </row>
    <row r="4860" spans="10:12">
      <c r="J4860" s="77" t="str">
        <f t="shared" si="87"/>
        <v>34011MinhQuang</v>
      </c>
      <c r="K4860" s="77" t="s">
        <v>10555</v>
      </c>
      <c r="L4860" s="77" t="s">
        <v>1669</v>
      </c>
    </row>
    <row r="4861" spans="10:12">
      <c r="J4861" s="77" t="str">
        <f t="shared" si="87"/>
        <v>34011TamQuang</v>
      </c>
      <c r="K4861" s="77" t="s">
        <v>10556</v>
      </c>
      <c r="L4861" s="77" t="s">
        <v>10557</v>
      </c>
    </row>
    <row r="4862" spans="10:12">
      <c r="J4862" s="77" t="str">
        <f t="shared" si="87"/>
        <v>34011TânLập</v>
      </c>
      <c r="K4862" s="77" t="s">
        <v>10558</v>
      </c>
      <c r="L4862" s="77" t="s">
        <v>1834</v>
      </c>
    </row>
    <row r="4863" spans="10:12">
      <c r="J4863" s="77" t="str">
        <f t="shared" si="87"/>
        <v>34011TựTân</v>
      </c>
      <c r="K4863" s="77" t="s">
        <v>10559</v>
      </c>
      <c r="L4863" s="77" t="s">
        <v>10560</v>
      </c>
    </row>
    <row r="4864" spans="10:12">
      <c r="J4864" s="77" t="str">
        <f t="shared" si="87"/>
        <v>34011BáchThuận</v>
      </c>
      <c r="K4864" s="77" t="s">
        <v>10561</v>
      </c>
      <c r="L4864" s="77" t="s">
        <v>10562</v>
      </c>
    </row>
    <row r="4865" spans="10:12">
      <c r="J4865" s="77" t="str">
        <f t="shared" si="87"/>
        <v>34011SongAn</v>
      </c>
      <c r="K4865" s="77" t="s">
        <v>10563</v>
      </c>
      <c r="L4865" s="77" t="s">
        <v>10564</v>
      </c>
    </row>
    <row r="4866" spans="10:12">
      <c r="J4866" s="77" t="str">
        <f t="shared" ref="J4866:J4929" si="88">SUBSTITUTE(LEFT(K4866,5)&amp;MID(L4866,IF(ISERROR(SEARCH("Thị trấn",L4866)),IF(ISERROR(SEARCH("Phường",L4866)),4,8),10),100)," ","")</f>
        <v>34011HòaBình</v>
      </c>
      <c r="K4866" s="77" t="s">
        <v>10565</v>
      </c>
      <c r="L4866" s="77" t="s">
        <v>2331</v>
      </c>
    </row>
    <row r="4867" spans="10:12">
      <c r="J4867" s="77" t="str">
        <f t="shared" si="88"/>
        <v>34011TrungAn</v>
      </c>
      <c r="K4867" s="77" t="s">
        <v>10566</v>
      </c>
      <c r="L4867" s="77" t="s">
        <v>10567</v>
      </c>
    </row>
    <row r="4868" spans="10:12">
      <c r="J4868" s="77" t="str">
        <f t="shared" si="88"/>
        <v>34011VũHội</v>
      </c>
      <c r="K4868" s="77" t="s">
        <v>10568</v>
      </c>
      <c r="L4868" s="77" t="s">
        <v>10569</v>
      </c>
    </row>
    <row r="4869" spans="10:12">
      <c r="J4869" s="77" t="str">
        <f t="shared" si="88"/>
        <v>34011NguyênXá</v>
      </c>
      <c r="K4869" s="77" t="s">
        <v>10570</v>
      </c>
      <c r="L4869" s="77" t="s">
        <v>10490</v>
      </c>
    </row>
    <row r="4870" spans="10:12">
      <c r="J4870" s="77" t="str">
        <f t="shared" si="88"/>
        <v>34011ViệtThuận</v>
      </c>
      <c r="K4870" s="77" t="s">
        <v>10571</v>
      </c>
      <c r="L4870" s="77" t="s">
        <v>10572</v>
      </c>
    </row>
    <row r="4871" spans="10:12">
      <c r="J4871" s="77" t="str">
        <f t="shared" si="88"/>
        <v>34011VũVinh</v>
      </c>
      <c r="K4871" s="77" t="s">
        <v>10573</v>
      </c>
      <c r="L4871" s="77" t="s">
        <v>10574</v>
      </c>
    </row>
    <row r="4872" spans="10:12">
      <c r="J4872" s="77" t="str">
        <f t="shared" si="88"/>
        <v>34011VũĐoài</v>
      </c>
      <c r="K4872" s="77" t="s">
        <v>10575</v>
      </c>
      <c r="L4872" s="77" t="s">
        <v>10576</v>
      </c>
    </row>
    <row r="4873" spans="10:12">
      <c r="J4873" s="77" t="str">
        <f t="shared" si="88"/>
        <v>34011VũTiến</v>
      </c>
      <c r="K4873" s="77" t="s">
        <v>10577</v>
      </c>
      <c r="L4873" s="77" t="s">
        <v>10578</v>
      </c>
    </row>
    <row r="4874" spans="10:12">
      <c r="J4874" s="77" t="str">
        <f t="shared" si="88"/>
        <v>34011VũVân</v>
      </c>
      <c r="K4874" s="77" t="s">
        <v>10579</v>
      </c>
      <c r="L4874" s="77" t="s">
        <v>10580</v>
      </c>
    </row>
    <row r="4875" spans="10:12">
      <c r="J4875" s="77" t="str">
        <f t="shared" si="88"/>
        <v>34011DuyNhất</v>
      </c>
      <c r="K4875" s="77" t="s">
        <v>10581</v>
      </c>
      <c r="L4875" s="77" t="s">
        <v>10582</v>
      </c>
    </row>
    <row r="4876" spans="10:12">
      <c r="J4876" s="77" t="str">
        <f t="shared" si="88"/>
        <v>34011HồngPhong</v>
      </c>
      <c r="K4876" s="77" t="s">
        <v>10583</v>
      </c>
      <c r="L4876" s="77" t="s">
        <v>2201</v>
      </c>
    </row>
    <row r="4877" spans="10:12">
      <c r="J4877" s="77" t="str">
        <f t="shared" si="88"/>
        <v>34013KiếnXương</v>
      </c>
      <c r="K4877" s="77" t="s">
        <v>10584</v>
      </c>
      <c r="L4877" s="77" t="s">
        <v>10585</v>
      </c>
    </row>
    <row r="4878" spans="10:12">
      <c r="J4878" s="77" t="str">
        <f t="shared" si="88"/>
        <v>34013VũĐông</v>
      </c>
      <c r="K4878" s="77" t="s">
        <v>10586</v>
      </c>
      <c r="L4878" s="77" t="s">
        <v>10587</v>
      </c>
    </row>
    <row r="4879" spans="10:12">
      <c r="J4879" s="77" t="str">
        <f t="shared" si="88"/>
        <v>34013VũTây</v>
      </c>
      <c r="K4879" s="77" t="s">
        <v>10588</v>
      </c>
      <c r="L4879" s="77" t="s">
        <v>10589</v>
      </c>
    </row>
    <row r="4880" spans="10:12">
      <c r="J4880" s="77" t="str">
        <f t="shared" si="88"/>
        <v>34013AnBình</v>
      </c>
      <c r="K4880" s="77" t="s">
        <v>10590</v>
      </c>
      <c r="L4880" s="77" t="s">
        <v>5012</v>
      </c>
    </row>
    <row r="4881" spans="10:12">
      <c r="J4881" s="77" t="str">
        <f t="shared" si="88"/>
        <v>34013VũLạc</v>
      </c>
      <c r="K4881" s="77" t="s">
        <v>10591</v>
      </c>
      <c r="L4881" s="77" t="s">
        <v>10592</v>
      </c>
    </row>
    <row r="4882" spans="10:12">
      <c r="J4882" s="77" t="str">
        <f t="shared" si="88"/>
        <v>34013VũSơn</v>
      </c>
      <c r="K4882" s="77" t="s">
        <v>10593</v>
      </c>
      <c r="L4882" s="77" t="s">
        <v>4096</v>
      </c>
    </row>
    <row r="4883" spans="10:12">
      <c r="J4883" s="77" t="str">
        <f t="shared" si="88"/>
        <v>34013VũLễ</v>
      </c>
      <c r="K4883" s="77" t="s">
        <v>10594</v>
      </c>
      <c r="L4883" s="77" t="s">
        <v>4102</v>
      </c>
    </row>
    <row r="4884" spans="10:12">
      <c r="J4884" s="77" t="str">
        <f t="shared" si="88"/>
        <v>34013VũAn</v>
      </c>
      <c r="K4884" s="77" t="s">
        <v>10595</v>
      </c>
      <c r="L4884" s="77" t="s">
        <v>10596</v>
      </c>
    </row>
    <row r="4885" spans="10:12">
      <c r="J4885" s="77" t="str">
        <f t="shared" si="88"/>
        <v>34013TràGiang</v>
      </c>
      <c r="K4885" s="77" t="s">
        <v>10597</v>
      </c>
      <c r="L4885" s="77" t="s">
        <v>10598</v>
      </c>
    </row>
    <row r="4886" spans="10:12">
      <c r="J4886" s="77" t="str">
        <f t="shared" si="88"/>
        <v>34013HồngThái</v>
      </c>
      <c r="K4886" s="77" t="s">
        <v>10599</v>
      </c>
      <c r="L4886" s="77" t="s">
        <v>2722</v>
      </c>
    </row>
    <row r="4887" spans="10:12">
      <c r="J4887" s="77" t="str">
        <f t="shared" si="88"/>
        <v>34013QuốcTuấn</v>
      </c>
      <c r="K4887" s="77" t="s">
        <v>10600</v>
      </c>
      <c r="L4887" s="77" t="s">
        <v>6850</v>
      </c>
    </row>
    <row r="4888" spans="10:12">
      <c r="J4888" s="77" t="str">
        <f t="shared" si="88"/>
        <v>34013BìnhNguyên</v>
      </c>
      <c r="K4888" s="77" t="s">
        <v>10601</v>
      </c>
      <c r="L4888" s="77" t="s">
        <v>10602</v>
      </c>
    </row>
    <row r="4889" spans="10:12">
      <c r="J4889" s="77" t="str">
        <f t="shared" si="88"/>
        <v>34013QuyếtTiến</v>
      </c>
      <c r="K4889" s="77" t="s">
        <v>10603</v>
      </c>
      <c r="L4889" s="77" t="s">
        <v>3384</v>
      </c>
    </row>
    <row r="4890" spans="10:12">
      <c r="J4890" s="77" t="str">
        <f t="shared" si="88"/>
        <v>34013LêLợi</v>
      </c>
      <c r="K4890" s="77" t="s">
        <v>10604</v>
      </c>
      <c r="L4890" s="77" t="s">
        <v>2394</v>
      </c>
    </row>
    <row r="4891" spans="10:12">
      <c r="J4891" s="77" t="str">
        <f t="shared" si="88"/>
        <v>34013NamCao</v>
      </c>
      <c r="K4891" s="77" t="s">
        <v>10605</v>
      </c>
      <c r="L4891" s="77" t="s">
        <v>10606</v>
      </c>
    </row>
    <row r="4892" spans="10:12">
      <c r="J4892" s="77" t="str">
        <f t="shared" si="88"/>
        <v>34013ThanhTân</v>
      </c>
      <c r="K4892" s="77" t="s">
        <v>10607</v>
      </c>
      <c r="L4892" s="77" t="s">
        <v>9935</v>
      </c>
    </row>
    <row r="4893" spans="10:12">
      <c r="J4893" s="77" t="str">
        <f t="shared" si="88"/>
        <v>34013ĐìnhPhùng</v>
      </c>
      <c r="K4893" s="77" t="s">
        <v>10608</v>
      </c>
      <c r="L4893" s="77" t="s">
        <v>3633</v>
      </c>
    </row>
    <row r="4894" spans="10:12">
      <c r="J4894" s="77" t="str">
        <f t="shared" si="88"/>
        <v>34013VũNinh</v>
      </c>
      <c r="K4894" s="77" t="s">
        <v>10609</v>
      </c>
      <c r="L4894" s="77" t="s">
        <v>10610</v>
      </c>
    </row>
    <row r="4895" spans="10:12">
      <c r="J4895" s="77" t="str">
        <f t="shared" si="88"/>
        <v>34013VũQuí</v>
      </c>
      <c r="K4895" s="77" t="s">
        <v>10611</v>
      </c>
      <c r="L4895" s="77" t="s">
        <v>10612</v>
      </c>
    </row>
    <row r="4896" spans="10:12">
      <c r="J4896" s="77" t="str">
        <f t="shared" si="88"/>
        <v>34013VũTrung</v>
      </c>
      <c r="K4896" s="77" t="s">
        <v>10613</v>
      </c>
      <c r="L4896" s="77" t="s">
        <v>10614</v>
      </c>
    </row>
    <row r="4897" spans="10:12">
      <c r="J4897" s="77" t="str">
        <f t="shared" si="88"/>
        <v>34013VũThắng</v>
      </c>
      <c r="K4897" s="77" t="s">
        <v>10615</v>
      </c>
      <c r="L4897" s="77" t="s">
        <v>10616</v>
      </c>
    </row>
    <row r="4898" spans="10:12">
      <c r="J4898" s="77" t="str">
        <f t="shared" si="88"/>
        <v>34013VũHòa</v>
      </c>
      <c r="K4898" s="77" t="s">
        <v>10617</v>
      </c>
      <c r="L4898" s="77" t="s">
        <v>10618</v>
      </c>
    </row>
    <row r="4899" spans="10:12">
      <c r="J4899" s="77" t="str">
        <f t="shared" si="88"/>
        <v>34013VũCông</v>
      </c>
      <c r="K4899" s="77" t="s">
        <v>10619</v>
      </c>
      <c r="L4899" s="77" t="s">
        <v>10620</v>
      </c>
    </row>
    <row r="4900" spans="10:12">
      <c r="J4900" s="77" t="str">
        <f t="shared" si="88"/>
        <v>34013VũBình</v>
      </c>
      <c r="K4900" s="77" t="s">
        <v>10621</v>
      </c>
      <c r="L4900" s="77" t="s">
        <v>10622</v>
      </c>
    </row>
    <row r="4901" spans="10:12">
      <c r="J4901" s="77" t="str">
        <f t="shared" si="88"/>
        <v>34013QuangBình</v>
      </c>
      <c r="K4901" s="77" t="s">
        <v>10623</v>
      </c>
      <c r="L4901" s="77" t="s">
        <v>10624</v>
      </c>
    </row>
    <row r="4902" spans="10:12">
      <c r="J4902" s="77" t="str">
        <f t="shared" si="88"/>
        <v>34013QuangLịch</v>
      </c>
      <c r="K4902" s="77" t="s">
        <v>10625</v>
      </c>
      <c r="L4902" s="77" t="s">
        <v>10626</v>
      </c>
    </row>
    <row r="4903" spans="10:12">
      <c r="J4903" s="77" t="str">
        <f t="shared" si="88"/>
        <v>34013BìnhMinh</v>
      </c>
      <c r="K4903" s="77" t="s">
        <v>10627</v>
      </c>
      <c r="L4903" s="77" t="s">
        <v>2251</v>
      </c>
    </row>
    <row r="4904" spans="10:12">
      <c r="J4904" s="77" t="str">
        <f t="shared" si="88"/>
        <v>34013ThượngHiền</v>
      </c>
      <c r="K4904" s="77" t="s">
        <v>10628</v>
      </c>
      <c r="L4904" s="77" t="s">
        <v>10629</v>
      </c>
    </row>
    <row r="4905" spans="10:12">
      <c r="J4905" s="77" t="str">
        <f t="shared" si="88"/>
        <v>34013AnBồi</v>
      </c>
      <c r="K4905" s="77" t="s">
        <v>10630</v>
      </c>
      <c r="L4905" s="77" t="s">
        <v>10631</v>
      </c>
    </row>
    <row r="4906" spans="10:12">
      <c r="J4906" s="77" t="str">
        <f t="shared" si="88"/>
        <v>34013HòaBình</v>
      </c>
      <c r="K4906" s="77" t="s">
        <v>10632</v>
      </c>
      <c r="L4906" s="77" t="s">
        <v>2331</v>
      </c>
    </row>
    <row r="4907" spans="10:12">
      <c r="J4907" s="77" t="str">
        <f t="shared" si="88"/>
        <v>34013TánThuật</v>
      </c>
      <c r="K4907" s="77" t="s">
        <v>10633</v>
      </c>
      <c r="L4907" s="77" t="s">
        <v>10634</v>
      </c>
    </row>
    <row r="4908" spans="10:12">
      <c r="J4908" s="77" t="str">
        <f t="shared" si="88"/>
        <v>34013QuangMinh</v>
      </c>
      <c r="K4908" s="77" t="s">
        <v>10635</v>
      </c>
      <c r="L4908" s="77" t="s">
        <v>3567</v>
      </c>
    </row>
    <row r="4909" spans="10:12">
      <c r="J4909" s="77" t="str">
        <f t="shared" si="88"/>
        <v>34013QuangTrung</v>
      </c>
      <c r="K4909" s="77" t="s">
        <v>10636</v>
      </c>
      <c r="L4909" s="77" t="s">
        <v>2676</v>
      </c>
    </row>
    <row r="4910" spans="10:12">
      <c r="J4910" s="77" t="str">
        <f t="shared" si="88"/>
        <v>34013QuangHưng</v>
      </c>
      <c r="K4910" s="77" t="s">
        <v>10637</v>
      </c>
      <c r="L4910" s="77" t="s">
        <v>6847</v>
      </c>
    </row>
    <row r="4911" spans="10:12">
      <c r="J4911" s="77" t="str">
        <f t="shared" si="88"/>
        <v>34013MinhHưng</v>
      </c>
      <c r="K4911" s="77" t="s">
        <v>10638</v>
      </c>
      <c r="L4911" s="77" t="s">
        <v>10639</v>
      </c>
    </row>
    <row r="4912" spans="10:12">
      <c r="J4912" s="77" t="str">
        <f t="shared" si="88"/>
        <v>34013BìnhThanh</v>
      </c>
      <c r="K4912" s="77" t="s">
        <v>10640</v>
      </c>
      <c r="L4912" s="77" t="s">
        <v>9177</v>
      </c>
    </row>
    <row r="4913" spans="10:12">
      <c r="J4913" s="77" t="str">
        <f t="shared" si="88"/>
        <v>34013NamBình</v>
      </c>
      <c r="K4913" s="77" t="s">
        <v>10641</v>
      </c>
      <c r="L4913" s="77" t="s">
        <v>10642</v>
      </c>
    </row>
    <row r="4914" spans="10:12">
      <c r="J4914" s="77" t="str">
        <f t="shared" si="88"/>
        <v>34013MinhTân</v>
      </c>
      <c r="K4914" s="77" t="s">
        <v>10643</v>
      </c>
      <c r="L4914" s="77" t="s">
        <v>2745</v>
      </c>
    </row>
    <row r="4915" spans="10:12">
      <c r="J4915" s="77" t="str">
        <f t="shared" si="88"/>
        <v>34013BìnhĐịnh</v>
      </c>
      <c r="K4915" s="77" t="s">
        <v>10644</v>
      </c>
      <c r="L4915" s="77" t="s">
        <v>8324</v>
      </c>
    </row>
    <row r="4916" spans="10:12">
      <c r="J4916" s="77" t="str">
        <f t="shared" si="88"/>
        <v>34013HồngTiến</v>
      </c>
      <c r="K4916" s="77" t="s">
        <v>10645</v>
      </c>
      <c r="L4916" s="77" t="s">
        <v>4913</v>
      </c>
    </row>
    <row r="4917" spans="10:12">
      <c r="J4917" s="77" t="str">
        <f t="shared" si="88"/>
        <v>34015TiềnHải</v>
      </c>
      <c r="K4917" s="77" t="s">
        <v>10646</v>
      </c>
      <c r="L4917" s="77" t="s">
        <v>10647</v>
      </c>
    </row>
    <row r="4918" spans="10:12">
      <c r="J4918" s="77" t="str">
        <f t="shared" si="88"/>
        <v>34015ĐôngHải</v>
      </c>
      <c r="K4918" s="77" t="s">
        <v>10648</v>
      </c>
      <c r="L4918" s="77" t="s">
        <v>6500</v>
      </c>
    </row>
    <row r="4919" spans="10:12">
      <c r="J4919" s="77" t="str">
        <f t="shared" si="88"/>
        <v>34015ĐôngTrà</v>
      </c>
      <c r="K4919" s="77" t="s">
        <v>10649</v>
      </c>
      <c r="L4919" s="77" t="s">
        <v>10650</v>
      </c>
    </row>
    <row r="4920" spans="10:12">
      <c r="J4920" s="77" t="str">
        <f t="shared" si="88"/>
        <v>34015ĐôngLong</v>
      </c>
      <c r="K4920" s="77" t="s">
        <v>10651</v>
      </c>
      <c r="L4920" s="77" t="s">
        <v>10652</v>
      </c>
    </row>
    <row r="4921" spans="10:12">
      <c r="J4921" s="77" t="str">
        <f t="shared" si="88"/>
        <v>34015ĐôngQuí</v>
      </c>
      <c r="K4921" s="77" t="s">
        <v>10653</v>
      </c>
      <c r="L4921" s="77" t="s">
        <v>10654</v>
      </c>
    </row>
    <row r="4922" spans="10:12">
      <c r="J4922" s="77" t="str">
        <f t="shared" si="88"/>
        <v>34015VũLăng</v>
      </c>
      <c r="K4922" s="77" t="s">
        <v>10655</v>
      </c>
      <c r="L4922" s="77" t="s">
        <v>4114</v>
      </c>
    </row>
    <row r="4923" spans="10:12">
      <c r="J4923" s="77" t="str">
        <f t="shared" si="88"/>
        <v>34015ĐôngXuyên</v>
      </c>
      <c r="K4923" s="77" t="s">
        <v>10656</v>
      </c>
      <c r="L4923" s="77" t="s">
        <v>7418</v>
      </c>
    </row>
    <row r="4924" spans="10:12">
      <c r="J4924" s="77" t="str">
        <f t="shared" si="88"/>
        <v>34015TâyLương</v>
      </c>
      <c r="K4924" s="77" t="s">
        <v>10657</v>
      </c>
      <c r="L4924" s="77" t="s">
        <v>10658</v>
      </c>
    </row>
    <row r="4925" spans="10:12">
      <c r="J4925" s="77" t="str">
        <f t="shared" si="88"/>
        <v>34015TâyNinh</v>
      </c>
      <c r="K4925" s="77" t="s">
        <v>10659</v>
      </c>
      <c r="L4925" s="77" t="s">
        <v>10660</v>
      </c>
    </row>
    <row r="4926" spans="10:12">
      <c r="J4926" s="77" t="str">
        <f t="shared" si="88"/>
        <v>34015ĐôngTrung</v>
      </c>
      <c r="K4926" s="77" t="s">
        <v>10661</v>
      </c>
      <c r="L4926" s="77" t="s">
        <v>10662</v>
      </c>
    </row>
    <row r="4927" spans="10:12">
      <c r="J4927" s="77" t="str">
        <f t="shared" si="88"/>
        <v>34015ĐôngHoàng</v>
      </c>
      <c r="K4927" s="77" t="s">
        <v>10663</v>
      </c>
      <c r="L4927" s="77" t="s">
        <v>10530</v>
      </c>
    </row>
    <row r="4928" spans="10:12">
      <c r="J4928" s="77" t="str">
        <f t="shared" si="88"/>
        <v>34015ĐôngMinh</v>
      </c>
      <c r="K4928" s="77" t="s">
        <v>10664</v>
      </c>
      <c r="L4928" s="77" t="s">
        <v>3334</v>
      </c>
    </row>
    <row r="4929" spans="10:12">
      <c r="J4929" s="77" t="str">
        <f t="shared" si="88"/>
        <v>34015TâyAn</v>
      </c>
      <c r="K4929" s="77" t="s">
        <v>10665</v>
      </c>
      <c r="L4929" s="77" t="s">
        <v>10666</v>
      </c>
    </row>
    <row r="4930" spans="10:12">
      <c r="J4930" s="77" t="str">
        <f t="shared" ref="J4930:J4993" si="89">SUBSTITUTE(LEFT(K4930,5)&amp;MID(L4930,IF(ISERROR(SEARCH("Thị trấn",L4930)),IF(ISERROR(SEARCH("Phường",L4930)),4,8),10),100)," ","")</f>
        <v>34015ĐôngPhong</v>
      </c>
      <c r="K4930" s="77" t="s">
        <v>10667</v>
      </c>
      <c r="L4930" s="77" t="s">
        <v>8173</v>
      </c>
    </row>
    <row r="4931" spans="10:12">
      <c r="J4931" s="77" t="str">
        <f t="shared" si="89"/>
        <v>34015AnNinh</v>
      </c>
      <c r="K4931" s="77" t="s">
        <v>10668</v>
      </c>
      <c r="L4931" s="77" t="s">
        <v>9985</v>
      </c>
    </row>
    <row r="4932" spans="10:12">
      <c r="J4932" s="77" t="str">
        <f t="shared" si="89"/>
        <v>34015TâySơn</v>
      </c>
      <c r="K4932" s="77" t="s">
        <v>10669</v>
      </c>
      <c r="L4932" s="77" t="s">
        <v>10670</v>
      </c>
    </row>
    <row r="4933" spans="10:12">
      <c r="J4933" s="77" t="str">
        <f t="shared" si="89"/>
        <v>34015ĐôngCơ</v>
      </c>
      <c r="K4933" s="77" t="s">
        <v>10671</v>
      </c>
      <c r="L4933" s="77" t="s">
        <v>10672</v>
      </c>
    </row>
    <row r="4934" spans="10:12">
      <c r="J4934" s="77" t="str">
        <f t="shared" si="89"/>
        <v>34015TâyGiang</v>
      </c>
      <c r="K4934" s="77" t="s">
        <v>10673</v>
      </c>
      <c r="L4934" s="77" t="s">
        <v>10674</v>
      </c>
    </row>
    <row r="4935" spans="10:12">
      <c r="J4935" s="77" t="str">
        <f t="shared" si="89"/>
        <v>34015ĐôngLâm</v>
      </c>
      <c r="K4935" s="77" t="s">
        <v>10675</v>
      </c>
      <c r="L4935" s="77" t="s">
        <v>10676</v>
      </c>
    </row>
    <row r="4936" spans="10:12">
      <c r="J4936" s="77" t="str">
        <f t="shared" si="89"/>
        <v>34015PhươngCông</v>
      </c>
      <c r="K4936" s="77" t="s">
        <v>10677</v>
      </c>
      <c r="L4936" s="77" t="s">
        <v>10678</v>
      </c>
    </row>
    <row r="4937" spans="10:12">
      <c r="J4937" s="77" t="str">
        <f t="shared" si="89"/>
        <v>34015TâyPhong</v>
      </c>
      <c r="K4937" s="77" t="s">
        <v>10679</v>
      </c>
      <c r="L4937" s="77" t="s">
        <v>9188</v>
      </c>
    </row>
    <row r="4938" spans="10:12">
      <c r="J4938" s="77" t="str">
        <f t="shared" si="89"/>
        <v>34015TâyTiến</v>
      </c>
      <c r="K4938" s="77" t="s">
        <v>10680</v>
      </c>
      <c r="L4938" s="77" t="s">
        <v>10681</v>
      </c>
    </row>
    <row r="4939" spans="10:12">
      <c r="J4939" s="77" t="str">
        <f t="shared" si="89"/>
        <v>34015NamCường</v>
      </c>
      <c r="K4939" s="77" t="s">
        <v>10682</v>
      </c>
      <c r="L4939" s="77" t="s">
        <v>4444</v>
      </c>
    </row>
    <row r="4940" spans="10:12">
      <c r="J4940" s="77" t="str">
        <f t="shared" si="89"/>
        <v>34015VânTrường</v>
      </c>
      <c r="K4940" s="77" t="s">
        <v>10683</v>
      </c>
      <c r="L4940" s="77" t="s">
        <v>10684</v>
      </c>
    </row>
    <row r="4941" spans="10:12">
      <c r="J4941" s="77" t="str">
        <f t="shared" si="89"/>
        <v>34015NamChính</v>
      </c>
      <c r="K4941" s="77" t="s">
        <v>10685</v>
      </c>
      <c r="L4941" s="77" t="s">
        <v>7087</v>
      </c>
    </row>
    <row r="4942" spans="10:12">
      <c r="J4942" s="77" t="str">
        <f t="shared" si="89"/>
        <v>34015NamThắng</v>
      </c>
      <c r="K4942" s="77" t="s">
        <v>10686</v>
      </c>
      <c r="L4942" s="77" t="s">
        <v>9535</v>
      </c>
    </row>
    <row r="4943" spans="10:12">
      <c r="J4943" s="77" t="str">
        <f t="shared" si="89"/>
        <v>34015NamThịnh</v>
      </c>
      <c r="K4943" s="77" t="s">
        <v>10687</v>
      </c>
      <c r="L4943" s="77" t="s">
        <v>10688</v>
      </c>
    </row>
    <row r="4944" spans="10:12">
      <c r="J4944" s="77" t="str">
        <f t="shared" si="89"/>
        <v>34015BắcHải</v>
      </c>
      <c r="K4944" s="77" t="s">
        <v>10689</v>
      </c>
      <c r="L4944" s="77" t="s">
        <v>10690</v>
      </c>
    </row>
    <row r="4945" spans="10:12">
      <c r="J4945" s="77" t="str">
        <f t="shared" si="89"/>
        <v>34015NamHà</v>
      </c>
      <c r="K4945" s="77" t="s">
        <v>10691</v>
      </c>
      <c r="L4945" s="77" t="s">
        <v>10692</v>
      </c>
    </row>
    <row r="4946" spans="10:12">
      <c r="J4946" s="77" t="str">
        <f t="shared" si="89"/>
        <v>34015NamThanh</v>
      </c>
      <c r="K4946" s="77" t="s">
        <v>10693</v>
      </c>
      <c r="L4946" s="77" t="s">
        <v>9558</v>
      </c>
    </row>
    <row r="4947" spans="10:12">
      <c r="J4947" s="77" t="str">
        <f t="shared" si="89"/>
        <v>34015NamTrung</v>
      </c>
      <c r="K4947" s="77" t="s">
        <v>10694</v>
      </c>
      <c r="L4947" s="77" t="s">
        <v>7089</v>
      </c>
    </row>
    <row r="4948" spans="10:12">
      <c r="J4948" s="77" t="str">
        <f t="shared" si="89"/>
        <v>34015NamHồng</v>
      </c>
      <c r="K4948" s="77" t="s">
        <v>10695</v>
      </c>
      <c r="L4948" s="77" t="s">
        <v>995</v>
      </c>
    </row>
    <row r="4949" spans="10:12">
      <c r="J4949" s="77" t="str">
        <f t="shared" si="89"/>
        <v>34015NamHưng</v>
      </c>
      <c r="K4949" s="77" t="s">
        <v>10696</v>
      </c>
      <c r="L4949" s="77" t="s">
        <v>6937</v>
      </c>
    </row>
    <row r="4950" spans="10:12">
      <c r="J4950" s="77" t="str">
        <f t="shared" si="89"/>
        <v>34015NamHải</v>
      </c>
      <c r="K4950" s="77" t="s">
        <v>10697</v>
      </c>
      <c r="L4950" s="77" t="s">
        <v>9560</v>
      </c>
    </row>
    <row r="4951" spans="10:12">
      <c r="J4951" s="77" t="str">
        <f t="shared" si="89"/>
        <v>34015NamPhú</v>
      </c>
      <c r="K4951" s="77" t="s">
        <v>10698</v>
      </c>
      <c r="L4951" s="77" t="s">
        <v>10699</v>
      </c>
    </row>
    <row r="4952" spans="10:12">
      <c r="J4952" s="77" t="str">
        <f t="shared" si="89"/>
        <v>35001HàmRồng</v>
      </c>
      <c r="K4952" s="77" t="s">
        <v>10700</v>
      </c>
      <c r="L4952" s="77" t="s">
        <v>10701</v>
      </c>
    </row>
    <row r="4953" spans="10:12">
      <c r="J4953" s="77" t="str">
        <f t="shared" si="89"/>
        <v>35001NamNgạn</v>
      </c>
      <c r="K4953" s="77" t="s">
        <v>10702</v>
      </c>
      <c r="L4953" s="77" t="s">
        <v>10703</v>
      </c>
    </row>
    <row r="4954" spans="10:12">
      <c r="J4954" s="77" t="str">
        <f t="shared" si="89"/>
        <v>35001TrườngThi</v>
      </c>
      <c r="K4954" s="77" t="s">
        <v>10704</v>
      </c>
      <c r="L4954" s="77" t="s">
        <v>9424</v>
      </c>
    </row>
    <row r="4955" spans="10:12">
      <c r="J4955" s="77" t="str">
        <f t="shared" si="89"/>
        <v>35001ĐôngSơn</v>
      </c>
      <c r="K4955" s="77" t="s">
        <v>10705</v>
      </c>
      <c r="L4955" s="77" t="s">
        <v>10706</v>
      </c>
    </row>
    <row r="4956" spans="10:12">
      <c r="J4956" s="77" t="str">
        <f t="shared" si="89"/>
        <v>35001ĐiệnBiên</v>
      </c>
      <c r="K4956" s="77" t="s">
        <v>10707</v>
      </c>
      <c r="L4956" s="77" t="s">
        <v>200</v>
      </c>
    </row>
    <row r="4957" spans="10:12">
      <c r="J4957" s="77" t="str">
        <f t="shared" si="89"/>
        <v>35001LamSơn</v>
      </c>
      <c r="K4957" s="77" t="s">
        <v>10708</v>
      </c>
      <c r="L4957" s="77" t="s">
        <v>6714</v>
      </c>
    </row>
    <row r="4958" spans="10:12">
      <c r="J4958" s="77" t="str">
        <f t="shared" si="89"/>
        <v>35001BaĐình</v>
      </c>
      <c r="K4958" s="77" t="s">
        <v>10709</v>
      </c>
      <c r="L4958" s="77" t="s">
        <v>10710</v>
      </c>
    </row>
    <row r="4959" spans="10:12">
      <c r="J4959" s="77" t="str">
        <f t="shared" si="89"/>
        <v>35001NgọcTrạo</v>
      </c>
      <c r="K4959" s="77" t="s">
        <v>10711</v>
      </c>
      <c r="L4959" s="77" t="s">
        <v>10712</v>
      </c>
    </row>
    <row r="4960" spans="10:12">
      <c r="J4960" s="77" t="str">
        <f t="shared" si="89"/>
        <v>35001PhúSơn</v>
      </c>
      <c r="K4960" s="77" t="s">
        <v>10713</v>
      </c>
      <c r="L4960" s="77" t="s">
        <v>10714</v>
      </c>
    </row>
    <row r="4961" spans="10:12">
      <c r="J4961" s="77" t="str">
        <f t="shared" si="89"/>
        <v>35001ĐôngVệ</v>
      </c>
      <c r="K4961" s="77" t="s">
        <v>10715</v>
      </c>
      <c r="L4961" s="77" t="s">
        <v>10716</v>
      </c>
    </row>
    <row r="4962" spans="10:12">
      <c r="J4962" s="77" t="str">
        <f t="shared" si="89"/>
        <v>35001ĐôngThọ</v>
      </c>
      <c r="K4962" s="77" t="s">
        <v>10717</v>
      </c>
      <c r="L4962" s="77" t="s">
        <v>10718</v>
      </c>
    </row>
    <row r="4963" spans="10:12">
      <c r="J4963" s="77" t="str">
        <f t="shared" si="89"/>
        <v>35001ĐôngHương</v>
      </c>
      <c r="K4963" s="77" t="s">
        <v>10719</v>
      </c>
      <c r="L4963" s="77" t="s">
        <v>10720</v>
      </c>
    </row>
    <row r="4964" spans="10:12">
      <c r="J4964" s="77" t="str">
        <f t="shared" si="89"/>
        <v>35001ĐôngHải</v>
      </c>
      <c r="K4964" s="77" t="s">
        <v>10721</v>
      </c>
      <c r="L4964" s="77" t="s">
        <v>6500</v>
      </c>
    </row>
    <row r="4965" spans="10:12">
      <c r="J4965" s="77" t="str">
        <f t="shared" si="89"/>
        <v>35001QuảngThắng</v>
      </c>
      <c r="K4965" s="77" t="s">
        <v>10722</v>
      </c>
      <c r="L4965" s="77" t="s">
        <v>6646</v>
      </c>
    </row>
    <row r="4966" spans="10:12">
      <c r="J4966" s="77" t="str">
        <f t="shared" si="89"/>
        <v>35001ĐôngCương</v>
      </c>
      <c r="K4966" s="77" t="s">
        <v>10723</v>
      </c>
      <c r="L4966" s="77" t="s">
        <v>10724</v>
      </c>
    </row>
    <row r="4967" spans="10:12">
      <c r="J4967" s="77" t="str">
        <f t="shared" si="89"/>
        <v>35001QuảngThành</v>
      </c>
      <c r="K4967" s="77" t="s">
        <v>10725</v>
      </c>
      <c r="L4967" s="77" t="s">
        <v>6640</v>
      </c>
    </row>
    <row r="4968" spans="10:12">
      <c r="J4968" s="77" t="str">
        <f t="shared" si="89"/>
        <v>35001QuảngHưng</v>
      </c>
      <c r="K4968" s="77" t="s">
        <v>10726</v>
      </c>
      <c r="L4968" s="77" t="s">
        <v>3857</v>
      </c>
    </row>
    <row r="4969" spans="10:12">
      <c r="J4969" s="77" t="str">
        <f t="shared" si="89"/>
        <v>35001TânSơn</v>
      </c>
      <c r="K4969" s="77" t="s">
        <v>10727</v>
      </c>
      <c r="L4969" s="77" t="s">
        <v>10728</v>
      </c>
    </row>
    <row r="4970" spans="10:12">
      <c r="J4970" s="77" t="str">
        <f t="shared" si="89"/>
        <v>35003BắcSơn</v>
      </c>
      <c r="K4970" s="77" t="s">
        <v>10729</v>
      </c>
      <c r="L4970" s="77" t="s">
        <v>6403</v>
      </c>
    </row>
    <row r="4971" spans="10:12">
      <c r="J4971" s="77" t="str">
        <f t="shared" si="89"/>
        <v>35003NgọcTrạo</v>
      </c>
      <c r="K4971" s="77" t="s">
        <v>10730</v>
      </c>
      <c r="L4971" s="77" t="s">
        <v>10712</v>
      </c>
    </row>
    <row r="4972" spans="10:12">
      <c r="J4972" s="77" t="str">
        <f t="shared" si="89"/>
        <v>35003BaĐình</v>
      </c>
      <c r="K4972" s="77" t="s">
        <v>10731</v>
      </c>
      <c r="L4972" s="77" t="s">
        <v>10710</v>
      </c>
    </row>
    <row r="4973" spans="10:12">
      <c r="J4973" s="77" t="str">
        <f t="shared" si="89"/>
        <v>35003LamSơn</v>
      </c>
      <c r="K4973" s="77" t="s">
        <v>10732</v>
      </c>
      <c r="L4973" s="77" t="s">
        <v>6714</v>
      </c>
    </row>
    <row r="4974" spans="10:12">
      <c r="J4974" s="77" t="str">
        <f t="shared" si="89"/>
        <v>35003QuangTrung</v>
      </c>
      <c r="K4974" s="77" t="s">
        <v>10733</v>
      </c>
      <c r="L4974" s="77" t="s">
        <v>665</v>
      </c>
    </row>
    <row r="4975" spans="10:12">
      <c r="J4975" s="77" t="str">
        <f t="shared" si="89"/>
        <v>35003ĐôngSơn</v>
      </c>
      <c r="K4975" s="77" t="s">
        <v>10734</v>
      </c>
      <c r="L4975" s="77" t="s">
        <v>10706</v>
      </c>
    </row>
    <row r="4976" spans="10:12">
      <c r="J4976" s="77" t="str">
        <f t="shared" si="89"/>
        <v>35003HàLan</v>
      </c>
      <c r="K4976" s="77" t="s">
        <v>10735</v>
      </c>
      <c r="L4976" s="77" t="s">
        <v>10736</v>
      </c>
    </row>
    <row r="4977" spans="10:12">
      <c r="J4977" s="77" t="str">
        <f t="shared" si="89"/>
        <v>35005BắcSơn</v>
      </c>
      <c r="K4977" s="77" t="s">
        <v>10737</v>
      </c>
      <c r="L4977" s="77" t="s">
        <v>6403</v>
      </c>
    </row>
    <row r="4978" spans="10:12">
      <c r="J4978" s="77" t="str">
        <f t="shared" si="89"/>
        <v>35005TrườngSơn</v>
      </c>
      <c r="K4978" s="77" t="s">
        <v>10738</v>
      </c>
      <c r="L4978" s="77" t="s">
        <v>10739</v>
      </c>
    </row>
    <row r="4979" spans="10:12">
      <c r="J4979" s="77" t="str">
        <f t="shared" si="89"/>
        <v>35005TrungSơn</v>
      </c>
      <c r="K4979" s="77" t="s">
        <v>10740</v>
      </c>
      <c r="L4979" s="77" t="s">
        <v>10023</v>
      </c>
    </row>
    <row r="4980" spans="10:12">
      <c r="J4980" s="77" t="str">
        <f t="shared" si="89"/>
        <v>35005QuảngTiến</v>
      </c>
      <c r="K4980" s="77" t="s">
        <v>10741</v>
      </c>
      <c r="L4980" s="77" t="s">
        <v>10742</v>
      </c>
    </row>
    <row r="4981" spans="10:12">
      <c r="J4981" s="77" t="str">
        <f t="shared" si="89"/>
        <v>35005QuảngCư</v>
      </c>
      <c r="K4981" s="77" t="s">
        <v>10743</v>
      </c>
      <c r="L4981" s="77" t="s">
        <v>10744</v>
      </c>
    </row>
    <row r="4982" spans="10:12">
      <c r="J4982" s="77" t="str">
        <f t="shared" si="89"/>
        <v>35007MườngLát</v>
      </c>
      <c r="K4982" s="77" t="s">
        <v>10745</v>
      </c>
      <c r="L4982" s="77" t="s">
        <v>10746</v>
      </c>
    </row>
    <row r="4983" spans="10:12">
      <c r="J4983" s="77" t="str">
        <f t="shared" si="89"/>
        <v>35007TénTằn</v>
      </c>
      <c r="K4983" s="77" t="s">
        <v>10747</v>
      </c>
      <c r="L4983" s="77" t="s">
        <v>10748</v>
      </c>
    </row>
    <row r="4984" spans="10:12">
      <c r="J4984" s="77" t="str">
        <f t="shared" si="89"/>
        <v>35007TamChung</v>
      </c>
      <c r="K4984" s="77" t="s">
        <v>10749</v>
      </c>
      <c r="L4984" s="77" t="s">
        <v>10750</v>
      </c>
    </row>
    <row r="4985" spans="10:12">
      <c r="J4985" s="77" t="str">
        <f t="shared" si="89"/>
        <v>35007PùNhi</v>
      </c>
      <c r="K4985" s="77" t="s">
        <v>10751</v>
      </c>
      <c r="L4985" s="77" t="s">
        <v>10752</v>
      </c>
    </row>
    <row r="4986" spans="10:12">
      <c r="J4986" s="77" t="str">
        <f t="shared" si="89"/>
        <v>35007MườngLý</v>
      </c>
      <c r="K4986" s="77" t="s">
        <v>10753</v>
      </c>
      <c r="L4986" s="77" t="s">
        <v>10754</v>
      </c>
    </row>
    <row r="4987" spans="10:12">
      <c r="J4987" s="77" t="str">
        <f t="shared" si="89"/>
        <v>35007MườngChanh</v>
      </c>
      <c r="K4987" s="77" t="s">
        <v>10755</v>
      </c>
      <c r="L4987" s="77" t="s">
        <v>10756</v>
      </c>
    </row>
    <row r="4988" spans="10:12">
      <c r="J4988" s="77" t="str">
        <f t="shared" si="89"/>
        <v>35007TrungLý</v>
      </c>
      <c r="K4988" s="77" t="s">
        <v>10757</v>
      </c>
      <c r="L4988" s="77" t="s">
        <v>10758</v>
      </c>
    </row>
    <row r="4989" spans="10:12">
      <c r="J4989" s="77" t="str">
        <f t="shared" si="89"/>
        <v>35007QuangChiểu</v>
      </c>
      <c r="K4989" s="77" t="s">
        <v>10759</v>
      </c>
      <c r="L4989" s="77" t="s">
        <v>10760</v>
      </c>
    </row>
    <row r="4990" spans="10:12">
      <c r="J4990" s="77" t="str">
        <f t="shared" si="89"/>
        <v>35007NhiSơn</v>
      </c>
      <c r="K4990" s="77" t="s">
        <v>10761</v>
      </c>
      <c r="L4990" s="77" t="s">
        <v>10762</v>
      </c>
    </row>
    <row r="4991" spans="10:12">
      <c r="J4991" s="77" t="str">
        <f t="shared" si="89"/>
        <v>35009QuanHóa</v>
      </c>
      <c r="K4991" s="77" t="s">
        <v>10763</v>
      </c>
      <c r="L4991" s="77" t="s">
        <v>10764</v>
      </c>
    </row>
    <row r="4992" spans="10:12">
      <c r="J4992" s="77" t="str">
        <f t="shared" si="89"/>
        <v>35009ThiênPhủ</v>
      </c>
      <c r="K4992" s="77" t="s">
        <v>10765</v>
      </c>
      <c r="L4992" s="77" t="s">
        <v>10766</v>
      </c>
    </row>
    <row r="4993" spans="10:12">
      <c r="J4993" s="77" t="str">
        <f t="shared" si="89"/>
        <v>35009NamĐộng</v>
      </c>
      <c r="K4993" s="77" t="s">
        <v>10767</v>
      </c>
      <c r="L4993" s="77" t="s">
        <v>10768</v>
      </c>
    </row>
    <row r="4994" spans="10:12">
      <c r="J4994" s="77" t="str">
        <f t="shared" ref="J4994:J5057" si="90">SUBSTITUTE(LEFT(K4994,5)&amp;MID(L4994,IF(ISERROR(SEARCH("Thị trấn",L4994)),IF(ISERROR(SEARCH("Phường",L4994)),4,8),10),100)," ","")</f>
        <v>35009HiềnChung</v>
      </c>
      <c r="K4994" s="77" t="s">
        <v>10769</v>
      </c>
      <c r="L4994" s="77" t="s">
        <v>10770</v>
      </c>
    </row>
    <row r="4995" spans="10:12">
      <c r="J4995" s="77" t="str">
        <f t="shared" si="90"/>
        <v>35009HiềnKiệt</v>
      </c>
      <c r="K4995" s="77" t="s">
        <v>10771</v>
      </c>
      <c r="L4995" s="77" t="s">
        <v>10772</v>
      </c>
    </row>
    <row r="4996" spans="10:12">
      <c r="J4996" s="77" t="str">
        <f t="shared" si="90"/>
        <v>35009PhúNghiêm</v>
      </c>
      <c r="K4996" s="77" t="s">
        <v>10773</v>
      </c>
      <c r="L4996" s="77" t="s">
        <v>10774</v>
      </c>
    </row>
    <row r="4997" spans="10:12">
      <c r="J4997" s="77" t="str">
        <f t="shared" si="90"/>
        <v>35009NamTiến</v>
      </c>
      <c r="K4997" s="77" t="s">
        <v>10775</v>
      </c>
      <c r="L4997" s="77" t="s">
        <v>4923</v>
      </c>
    </row>
    <row r="4998" spans="10:12">
      <c r="J4998" s="77" t="str">
        <f t="shared" si="90"/>
        <v>35009PhúLệ</v>
      </c>
      <c r="K4998" s="77" t="s">
        <v>10776</v>
      </c>
      <c r="L4998" s="77" t="s">
        <v>10777</v>
      </c>
    </row>
    <row r="4999" spans="10:12">
      <c r="J4999" s="77" t="str">
        <f t="shared" si="90"/>
        <v>35009HồiXuân</v>
      </c>
      <c r="K4999" s="77" t="s">
        <v>10778</v>
      </c>
      <c r="L4999" s="77" t="s">
        <v>10779</v>
      </c>
    </row>
    <row r="5000" spans="10:12">
      <c r="J5000" s="77" t="str">
        <f t="shared" si="90"/>
        <v>35009PhúSơn</v>
      </c>
      <c r="K5000" s="77" t="s">
        <v>10780</v>
      </c>
      <c r="L5000" s="77" t="s">
        <v>1626</v>
      </c>
    </row>
    <row r="5001" spans="10:12">
      <c r="J5001" s="77" t="str">
        <f t="shared" si="90"/>
        <v>35009PhúThanh</v>
      </c>
      <c r="K5001" s="77" t="s">
        <v>10781</v>
      </c>
      <c r="L5001" s="77" t="s">
        <v>10782</v>
      </c>
    </row>
    <row r="5002" spans="10:12">
      <c r="J5002" s="77" t="str">
        <f t="shared" si="90"/>
        <v>35009PhúXuân</v>
      </c>
      <c r="K5002" s="77" t="s">
        <v>10783</v>
      </c>
      <c r="L5002" s="77" t="s">
        <v>9029</v>
      </c>
    </row>
    <row r="5003" spans="10:12">
      <c r="J5003" s="77" t="str">
        <f t="shared" si="90"/>
        <v>35009ThànhSơn</v>
      </c>
      <c r="K5003" s="77" t="s">
        <v>10784</v>
      </c>
      <c r="L5003" s="77" t="s">
        <v>10785</v>
      </c>
    </row>
    <row r="5004" spans="10:12">
      <c r="J5004" s="77" t="str">
        <f t="shared" si="90"/>
        <v>35009TrungThành</v>
      </c>
      <c r="K5004" s="77" t="s">
        <v>10786</v>
      </c>
      <c r="L5004" s="77" t="s">
        <v>3503</v>
      </c>
    </row>
    <row r="5005" spans="10:12">
      <c r="J5005" s="77" t="str">
        <f t="shared" si="90"/>
        <v>35009ThanhXuân</v>
      </c>
      <c r="K5005" s="77" t="s">
        <v>10787</v>
      </c>
      <c r="L5005" s="77" t="s">
        <v>847</v>
      </c>
    </row>
    <row r="5006" spans="10:12">
      <c r="J5006" s="77" t="str">
        <f t="shared" si="90"/>
        <v>35009TrungSơn</v>
      </c>
      <c r="K5006" s="77" t="s">
        <v>10788</v>
      </c>
      <c r="L5006" s="77" t="s">
        <v>3148</v>
      </c>
    </row>
    <row r="5007" spans="10:12">
      <c r="J5007" s="77" t="str">
        <f t="shared" si="90"/>
        <v>35009NamXuân</v>
      </c>
      <c r="K5007" s="77" t="s">
        <v>10789</v>
      </c>
      <c r="L5007" s="77" t="s">
        <v>10790</v>
      </c>
    </row>
    <row r="5008" spans="10:12">
      <c r="J5008" s="77" t="str">
        <f t="shared" si="90"/>
        <v>35009XuânPhú</v>
      </c>
      <c r="K5008" s="77" t="s">
        <v>10791</v>
      </c>
      <c r="L5008" s="77" t="s">
        <v>1704</v>
      </c>
    </row>
    <row r="5009" spans="10:12">
      <c r="J5009" s="77" t="str">
        <f t="shared" si="90"/>
        <v>35011QuanSơn</v>
      </c>
      <c r="K5009" s="77" t="s">
        <v>10792</v>
      </c>
      <c r="L5009" s="77" t="s">
        <v>10793</v>
      </c>
    </row>
    <row r="5010" spans="10:12">
      <c r="J5010" s="77" t="str">
        <f t="shared" si="90"/>
        <v>35011TrungThượng</v>
      </c>
      <c r="K5010" s="77" t="s">
        <v>10794</v>
      </c>
      <c r="L5010" s="77" t="s">
        <v>10795</v>
      </c>
    </row>
    <row r="5011" spans="10:12">
      <c r="J5011" s="77" t="str">
        <f t="shared" si="90"/>
        <v>35011TrungHạ</v>
      </c>
      <c r="K5011" s="77" t="s">
        <v>10796</v>
      </c>
      <c r="L5011" s="77" t="s">
        <v>10797</v>
      </c>
    </row>
    <row r="5012" spans="10:12">
      <c r="J5012" s="77" t="str">
        <f t="shared" si="90"/>
        <v>35011SơnHà</v>
      </c>
      <c r="K5012" s="77" t="s">
        <v>10798</v>
      </c>
      <c r="L5012" s="77" t="s">
        <v>2687</v>
      </c>
    </row>
    <row r="5013" spans="10:12">
      <c r="J5013" s="77" t="str">
        <f t="shared" si="90"/>
        <v>35011TamThanh</v>
      </c>
      <c r="K5013" s="77" t="s">
        <v>10799</v>
      </c>
      <c r="L5013" s="77" t="s">
        <v>8797</v>
      </c>
    </row>
    <row r="5014" spans="10:12">
      <c r="J5014" s="77" t="str">
        <f t="shared" si="90"/>
        <v>35011SơnThủy</v>
      </c>
      <c r="K5014" s="77" t="s">
        <v>10800</v>
      </c>
      <c r="L5014" s="77" t="s">
        <v>5538</v>
      </c>
    </row>
    <row r="5015" spans="10:12">
      <c r="J5015" s="77" t="str">
        <f t="shared" si="90"/>
        <v>35011SơnLư</v>
      </c>
      <c r="K5015" s="77" t="s">
        <v>10801</v>
      </c>
      <c r="L5015" s="77" t="s">
        <v>10802</v>
      </c>
    </row>
    <row r="5016" spans="10:12">
      <c r="J5016" s="77" t="str">
        <f t="shared" si="90"/>
        <v>35011TamLư</v>
      </c>
      <c r="K5016" s="77" t="s">
        <v>10803</v>
      </c>
      <c r="L5016" s="77" t="s">
        <v>10804</v>
      </c>
    </row>
    <row r="5017" spans="10:12">
      <c r="J5017" s="77" t="str">
        <f t="shared" si="90"/>
        <v>35011SơnĐiện</v>
      </c>
      <c r="K5017" s="77" t="s">
        <v>10805</v>
      </c>
      <c r="L5017" s="77" t="s">
        <v>10806</v>
      </c>
    </row>
    <row r="5018" spans="10:12">
      <c r="J5018" s="77" t="str">
        <f t="shared" si="90"/>
        <v>35011TrungXuân</v>
      </c>
      <c r="K5018" s="77" t="s">
        <v>10807</v>
      </c>
      <c r="L5018" s="77" t="s">
        <v>10808</v>
      </c>
    </row>
    <row r="5019" spans="10:12">
      <c r="J5019" s="77" t="str">
        <f t="shared" si="90"/>
        <v>35011NaMèo</v>
      </c>
      <c r="K5019" s="77" t="s">
        <v>10809</v>
      </c>
      <c r="L5019" s="77" t="s">
        <v>10810</v>
      </c>
    </row>
    <row r="5020" spans="10:12">
      <c r="J5020" s="77" t="str">
        <f t="shared" si="90"/>
        <v>35011MườngMìn</v>
      </c>
      <c r="K5020" s="77" t="s">
        <v>10811</v>
      </c>
      <c r="L5020" s="77" t="s">
        <v>10812</v>
      </c>
    </row>
    <row r="5021" spans="10:12">
      <c r="J5021" s="77" t="str">
        <f t="shared" si="90"/>
        <v>35011TrungTiến</v>
      </c>
      <c r="K5021" s="77" t="s">
        <v>10813</v>
      </c>
      <c r="L5021" s="77" t="s">
        <v>10814</v>
      </c>
    </row>
    <row r="5022" spans="10:12">
      <c r="J5022" s="77" t="str">
        <f t="shared" si="90"/>
        <v>35013CànhNàng</v>
      </c>
      <c r="K5022" s="77" t="s">
        <v>10815</v>
      </c>
      <c r="L5022" s="77" t="s">
        <v>10816</v>
      </c>
    </row>
    <row r="5023" spans="10:12">
      <c r="J5023" s="77" t="str">
        <f t="shared" si="90"/>
        <v>35013ĐiềnThượng</v>
      </c>
      <c r="K5023" s="77" t="s">
        <v>10817</v>
      </c>
      <c r="L5023" s="77" t="s">
        <v>10818</v>
      </c>
    </row>
    <row r="5024" spans="10:12">
      <c r="J5024" s="77" t="str">
        <f t="shared" si="90"/>
        <v>35013ĐiềnHạ</v>
      </c>
      <c r="K5024" s="77" t="s">
        <v>10819</v>
      </c>
      <c r="L5024" s="77" t="s">
        <v>10820</v>
      </c>
    </row>
    <row r="5025" spans="10:12">
      <c r="J5025" s="77" t="str">
        <f t="shared" si="90"/>
        <v>35013ĐiềnQuang</v>
      </c>
      <c r="K5025" s="77" t="s">
        <v>10821</v>
      </c>
      <c r="L5025" s="77" t="s">
        <v>10822</v>
      </c>
    </row>
    <row r="5026" spans="10:12">
      <c r="J5026" s="77" t="str">
        <f t="shared" si="90"/>
        <v>35013ĐiềnTrung</v>
      </c>
      <c r="K5026" s="77" t="s">
        <v>10823</v>
      </c>
      <c r="L5026" s="77" t="s">
        <v>10824</v>
      </c>
    </row>
    <row r="5027" spans="10:12">
      <c r="J5027" s="77" t="str">
        <f t="shared" si="90"/>
        <v>35013ThànhSơn</v>
      </c>
      <c r="K5027" s="77" t="s">
        <v>10825</v>
      </c>
      <c r="L5027" s="77" t="s">
        <v>10785</v>
      </c>
    </row>
    <row r="5028" spans="10:12">
      <c r="J5028" s="77" t="str">
        <f t="shared" si="90"/>
        <v>35013LươngNgoại</v>
      </c>
      <c r="K5028" s="77" t="s">
        <v>10826</v>
      </c>
      <c r="L5028" s="77" t="s">
        <v>10827</v>
      </c>
    </row>
    <row r="5029" spans="10:12">
      <c r="J5029" s="77" t="str">
        <f t="shared" si="90"/>
        <v>35013ÁiThượng</v>
      </c>
      <c r="K5029" s="77" t="s">
        <v>10828</v>
      </c>
      <c r="L5029" s="77" t="s">
        <v>10829</v>
      </c>
    </row>
    <row r="5030" spans="10:12">
      <c r="J5030" s="77" t="str">
        <f t="shared" si="90"/>
        <v>35013LươngNội</v>
      </c>
      <c r="K5030" s="77" t="s">
        <v>10830</v>
      </c>
      <c r="L5030" s="77" t="s">
        <v>10831</v>
      </c>
    </row>
    <row r="5031" spans="10:12">
      <c r="J5031" s="77" t="str">
        <f t="shared" si="90"/>
        <v>35013ĐiềnLư</v>
      </c>
      <c r="K5031" s="77" t="s">
        <v>10832</v>
      </c>
      <c r="L5031" s="77" t="s">
        <v>10833</v>
      </c>
    </row>
    <row r="5032" spans="10:12">
      <c r="J5032" s="77" t="str">
        <f t="shared" si="90"/>
        <v>35013LươngTrung</v>
      </c>
      <c r="K5032" s="77" t="s">
        <v>10834</v>
      </c>
      <c r="L5032" s="77" t="s">
        <v>10835</v>
      </c>
    </row>
    <row r="5033" spans="10:12">
      <c r="J5033" s="77" t="str">
        <f t="shared" si="90"/>
        <v>35013LũngNiêm</v>
      </c>
      <c r="K5033" s="77" t="s">
        <v>10836</v>
      </c>
      <c r="L5033" s="77" t="s">
        <v>10837</v>
      </c>
    </row>
    <row r="5034" spans="10:12">
      <c r="J5034" s="77" t="str">
        <f t="shared" si="90"/>
        <v>35013LũngCao</v>
      </c>
      <c r="K5034" s="77" t="s">
        <v>10838</v>
      </c>
      <c r="L5034" s="77" t="s">
        <v>10839</v>
      </c>
    </row>
    <row r="5035" spans="10:12">
      <c r="J5035" s="77" t="str">
        <f t="shared" si="90"/>
        <v>35013HạTrung</v>
      </c>
      <c r="K5035" s="77" t="s">
        <v>10840</v>
      </c>
      <c r="L5035" s="77" t="s">
        <v>10841</v>
      </c>
    </row>
    <row r="5036" spans="10:12">
      <c r="J5036" s="77" t="str">
        <f t="shared" si="90"/>
        <v>35013CổLũng</v>
      </c>
      <c r="K5036" s="77" t="s">
        <v>10842</v>
      </c>
      <c r="L5036" s="77" t="s">
        <v>4767</v>
      </c>
    </row>
    <row r="5037" spans="10:12">
      <c r="J5037" s="77" t="str">
        <f t="shared" si="90"/>
        <v>35013ThànhLâm</v>
      </c>
      <c r="K5037" s="77" t="s">
        <v>10843</v>
      </c>
      <c r="L5037" s="77" t="s">
        <v>10844</v>
      </c>
    </row>
    <row r="5038" spans="10:12">
      <c r="J5038" s="77" t="str">
        <f t="shared" si="90"/>
        <v>35013BanCông</v>
      </c>
      <c r="K5038" s="77" t="s">
        <v>10845</v>
      </c>
      <c r="L5038" s="77" t="s">
        <v>10846</v>
      </c>
    </row>
    <row r="5039" spans="10:12">
      <c r="J5039" s="77" t="str">
        <f t="shared" si="90"/>
        <v>35013KỳTân</v>
      </c>
      <c r="K5039" s="77" t="s">
        <v>10847</v>
      </c>
      <c r="L5039" s="77" t="s">
        <v>10848</v>
      </c>
    </row>
    <row r="5040" spans="10:12">
      <c r="J5040" s="77" t="str">
        <f t="shared" si="90"/>
        <v>35013VănNho</v>
      </c>
      <c r="K5040" s="77" t="s">
        <v>10849</v>
      </c>
      <c r="L5040" s="77" t="s">
        <v>10850</v>
      </c>
    </row>
    <row r="5041" spans="10:12">
      <c r="J5041" s="77" t="str">
        <f t="shared" si="90"/>
        <v>35013ThiếtỐng</v>
      </c>
      <c r="K5041" s="77" t="s">
        <v>10851</v>
      </c>
      <c r="L5041" s="77" t="s">
        <v>10852</v>
      </c>
    </row>
    <row r="5042" spans="10:12">
      <c r="J5042" s="77" t="str">
        <f t="shared" si="90"/>
        <v>35013LâmXa</v>
      </c>
      <c r="K5042" s="77" t="s">
        <v>10853</v>
      </c>
      <c r="L5042" s="77" t="s">
        <v>10854</v>
      </c>
    </row>
    <row r="5043" spans="10:12">
      <c r="J5043" s="77" t="str">
        <f t="shared" si="90"/>
        <v>35013ThiếtKế</v>
      </c>
      <c r="K5043" s="77" t="s">
        <v>10855</v>
      </c>
      <c r="L5043" s="77" t="s">
        <v>10856</v>
      </c>
    </row>
    <row r="5044" spans="10:12">
      <c r="J5044" s="77" t="str">
        <f t="shared" si="90"/>
        <v>35013TânLập</v>
      </c>
      <c r="K5044" s="77" t="s">
        <v>10857</v>
      </c>
      <c r="L5044" s="77" t="s">
        <v>1834</v>
      </c>
    </row>
    <row r="5045" spans="10:12">
      <c r="J5045" s="77" t="str">
        <f t="shared" si="90"/>
        <v>35015CẩmThủy</v>
      </c>
      <c r="K5045" s="77" t="s">
        <v>10858</v>
      </c>
      <c r="L5045" s="77" t="s">
        <v>10859</v>
      </c>
    </row>
    <row r="5046" spans="10:12">
      <c r="J5046" s="77" t="str">
        <f t="shared" si="90"/>
        <v>35015PhúcDo</v>
      </c>
      <c r="K5046" s="77" t="s">
        <v>10860</v>
      </c>
      <c r="L5046" s="77" t="s">
        <v>10861</v>
      </c>
    </row>
    <row r="5047" spans="10:12">
      <c r="J5047" s="77" t="str">
        <f t="shared" si="90"/>
        <v>35015CẩmThành</v>
      </c>
      <c r="K5047" s="77" t="s">
        <v>10862</v>
      </c>
      <c r="L5047" s="77" t="s">
        <v>10863</v>
      </c>
    </row>
    <row r="5048" spans="10:12">
      <c r="J5048" s="77" t="str">
        <f t="shared" si="90"/>
        <v>35015CẩmQuý</v>
      </c>
      <c r="K5048" s="77" t="s">
        <v>10864</v>
      </c>
      <c r="L5048" s="77" t="s">
        <v>10865</v>
      </c>
    </row>
    <row r="5049" spans="10:12">
      <c r="J5049" s="77" t="str">
        <f t="shared" si="90"/>
        <v>35015CẩmLương</v>
      </c>
      <c r="K5049" s="77" t="s">
        <v>10866</v>
      </c>
      <c r="L5049" s="77" t="s">
        <v>10867</v>
      </c>
    </row>
    <row r="5050" spans="10:12">
      <c r="J5050" s="77" t="str">
        <f t="shared" si="90"/>
        <v>35015CẩmThạch</v>
      </c>
      <c r="K5050" s="77" t="s">
        <v>10868</v>
      </c>
      <c r="L5050" s="77" t="s">
        <v>10869</v>
      </c>
    </row>
    <row r="5051" spans="10:12">
      <c r="J5051" s="77" t="str">
        <f t="shared" si="90"/>
        <v>35015CẩmLiên</v>
      </c>
      <c r="K5051" s="77" t="s">
        <v>10870</v>
      </c>
      <c r="L5051" s="77" t="s">
        <v>10871</v>
      </c>
    </row>
    <row r="5052" spans="10:12">
      <c r="J5052" s="77" t="str">
        <f t="shared" si="90"/>
        <v>35015CẩmGiang</v>
      </c>
      <c r="K5052" s="77" t="s">
        <v>10872</v>
      </c>
      <c r="L5052" s="77" t="s">
        <v>10873</v>
      </c>
    </row>
    <row r="5053" spans="10:12">
      <c r="J5053" s="77" t="str">
        <f t="shared" si="90"/>
        <v>35015CẩmBình</v>
      </c>
      <c r="K5053" s="77" t="s">
        <v>10874</v>
      </c>
      <c r="L5053" s="77" t="s">
        <v>10875</v>
      </c>
    </row>
    <row r="5054" spans="10:12">
      <c r="J5054" s="77" t="str">
        <f t="shared" si="90"/>
        <v>35015CẩmTú</v>
      </c>
      <c r="K5054" s="77" t="s">
        <v>10876</v>
      </c>
      <c r="L5054" s="77" t="s">
        <v>10877</v>
      </c>
    </row>
    <row r="5055" spans="10:12">
      <c r="J5055" s="77" t="str">
        <f t="shared" si="90"/>
        <v>35015CẩmSơn</v>
      </c>
      <c r="K5055" s="77" t="s">
        <v>10878</v>
      </c>
      <c r="L5055" s="77" t="s">
        <v>7311</v>
      </c>
    </row>
    <row r="5056" spans="10:12">
      <c r="J5056" s="77" t="str">
        <f t="shared" si="90"/>
        <v>35015CẩmChâu</v>
      </c>
      <c r="K5056" s="77" t="s">
        <v>10879</v>
      </c>
      <c r="L5056" s="77" t="s">
        <v>10880</v>
      </c>
    </row>
    <row r="5057" spans="10:12">
      <c r="J5057" s="77" t="str">
        <f t="shared" si="90"/>
        <v>35015CẩmTâm</v>
      </c>
      <c r="K5057" s="77" t="s">
        <v>10881</v>
      </c>
      <c r="L5057" s="77" t="s">
        <v>10882</v>
      </c>
    </row>
    <row r="5058" spans="10:12">
      <c r="J5058" s="77" t="str">
        <f t="shared" ref="J5058:J5121" si="91">SUBSTITUTE(LEFT(K5058,5)&amp;MID(L5058,IF(ISERROR(SEARCH("Thị trấn",L5058)),IF(ISERROR(SEARCH("Phường",L5058)),4,8),10),100)," ","")</f>
        <v>35015CẩmPhong</v>
      </c>
      <c r="K5058" s="77" t="s">
        <v>10883</v>
      </c>
      <c r="L5058" s="77" t="s">
        <v>10884</v>
      </c>
    </row>
    <row r="5059" spans="10:12">
      <c r="J5059" s="77" t="str">
        <f t="shared" si="91"/>
        <v>35015CẩmNgọc</v>
      </c>
      <c r="K5059" s="77" t="s">
        <v>10885</v>
      </c>
      <c r="L5059" s="77" t="s">
        <v>10886</v>
      </c>
    </row>
    <row r="5060" spans="10:12">
      <c r="J5060" s="77" t="str">
        <f t="shared" si="91"/>
        <v>35015CẩmLong</v>
      </c>
      <c r="K5060" s="77" t="s">
        <v>10887</v>
      </c>
      <c r="L5060" s="77" t="s">
        <v>10888</v>
      </c>
    </row>
    <row r="5061" spans="10:12">
      <c r="J5061" s="77" t="str">
        <f t="shared" si="91"/>
        <v>35015CẩmYên</v>
      </c>
      <c r="K5061" s="77" t="s">
        <v>10889</v>
      </c>
      <c r="L5061" s="77" t="s">
        <v>1922</v>
      </c>
    </row>
    <row r="5062" spans="10:12">
      <c r="J5062" s="77" t="str">
        <f t="shared" si="91"/>
        <v>35015CẩmTân</v>
      </c>
      <c r="K5062" s="77" t="s">
        <v>10890</v>
      </c>
      <c r="L5062" s="77" t="s">
        <v>10891</v>
      </c>
    </row>
    <row r="5063" spans="10:12">
      <c r="J5063" s="77" t="str">
        <f t="shared" si="91"/>
        <v>35015CẩmPhú</v>
      </c>
      <c r="K5063" s="77" t="s">
        <v>10892</v>
      </c>
      <c r="L5063" s="77" t="s">
        <v>10893</v>
      </c>
    </row>
    <row r="5064" spans="10:12">
      <c r="J5064" s="77" t="str">
        <f t="shared" si="91"/>
        <v>35015CẩmVân</v>
      </c>
      <c r="K5064" s="77" t="s">
        <v>10894</v>
      </c>
      <c r="L5064" s="77" t="s">
        <v>10895</v>
      </c>
    </row>
    <row r="5065" spans="10:12">
      <c r="J5065" s="77" t="str">
        <f t="shared" si="91"/>
        <v>35017LangChánh</v>
      </c>
      <c r="K5065" s="77" t="s">
        <v>10896</v>
      </c>
      <c r="L5065" s="77" t="s">
        <v>10897</v>
      </c>
    </row>
    <row r="5066" spans="10:12">
      <c r="J5066" s="77" t="str">
        <f t="shared" si="91"/>
        <v>35017YênKhương</v>
      </c>
      <c r="K5066" s="77" t="s">
        <v>10898</v>
      </c>
      <c r="L5066" s="77" t="s">
        <v>10899</v>
      </c>
    </row>
    <row r="5067" spans="10:12">
      <c r="J5067" s="77" t="str">
        <f t="shared" si="91"/>
        <v>35017YênThắng</v>
      </c>
      <c r="K5067" s="77" t="s">
        <v>10900</v>
      </c>
      <c r="L5067" s="77" t="s">
        <v>4961</v>
      </c>
    </row>
    <row r="5068" spans="10:12">
      <c r="J5068" s="77" t="str">
        <f t="shared" si="91"/>
        <v>35017TríNang</v>
      </c>
      <c r="K5068" s="77" t="s">
        <v>10901</v>
      </c>
      <c r="L5068" s="77" t="s">
        <v>10902</v>
      </c>
    </row>
    <row r="5069" spans="10:12">
      <c r="J5069" s="77" t="str">
        <f t="shared" si="91"/>
        <v>35017GiaoAn</v>
      </c>
      <c r="K5069" s="77" t="s">
        <v>10903</v>
      </c>
      <c r="L5069" s="77" t="s">
        <v>9667</v>
      </c>
    </row>
    <row r="5070" spans="10:12">
      <c r="J5070" s="77" t="str">
        <f t="shared" si="91"/>
        <v>35017GiaoThiện</v>
      </c>
      <c r="K5070" s="77" t="s">
        <v>10904</v>
      </c>
      <c r="L5070" s="77" t="s">
        <v>9665</v>
      </c>
    </row>
    <row r="5071" spans="10:12">
      <c r="J5071" s="77" t="str">
        <f t="shared" si="91"/>
        <v>35017TânPhúc</v>
      </c>
      <c r="K5071" s="77" t="s">
        <v>10905</v>
      </c>
      <c r="L5071" s="77" t="s">
        <v>7510</v>
      </c>
    </row>
    <row r="5072" spans="10:12">
      <c r="J5072" s="77" t="str">
        <f t="shared" si="91"/>
        <v>35017TamVăn</v>
      </c>
      <c r="K5072" s="77" t="s">
        <v>10906</v>
      </c>
      <c r="L5072" s="77" t="s">
        <v>10907</v>
      </c>
    </row>
    <row r="5073" spans="10:12">
      <c r="J5073" s="77" t="str">
        <f t="shared" si="91"/>
        <v>35017LâmPhú</v>
      </c>
      <c r="K5073" s="77" t="s">
        <v>10908</v>
      </c>
      <c r="L5073" s="77" t="s">
        <v>10909</v>
      </c>
    </row>
    <row r="5074" spans="10:12">
      <c r="J5074" s="77" t="str">
        <f t="shared" si="91"/>
        <v>35017QuangHiến</v>
      </c>
      <c r="K5074" s="77" t="s">
        <v>10910</v>
      </c>
      <c r="L5074" s="77" t="s">
        <v>10911</v>
      </c>
    </row>
    <row r="5075" spans="10:12">
      <c r="J5075" s="77" t="str">
        <f t="shared" si="91"/>
        <v>35017ĐồngLương</v>
      </c>
      <c r="K5075" s="77" t="s">
        <v>10912</v>
      </c>
      <c r="L5075" s="77" t="s">
        <v>8755</v>
      </c>
    </row>
    <row r="5076" spans="10:12">
      <c r="J5076" s="77" t="str">
        <f t="shared" si="91"/>
        <v>35019KimTân</v>
      </c>
      <c r="K5076" s="77" t="s">
        <v>10913</v>
      </c>
      <c r="L5076" s="77" t="s">
        <v>10914</v>
      </c>
    </row>
    <row r="5077" spans="10:12">
      <c r="J5077" s="77" t="str">
        <f t="shared" si="91"/>
        <v>35019VânDu</v>
      </c>
      <c r="K5077" s="77" t="s">
        <v>10915</v>
      </c>
      <c r="L5077" s="77" t="s">
        <v>10916</v>
      </c>
    </row>
    <row r="5078" spans="10:12">
      <c r="J5078" s="77" t="str">
        <f t="shared" si="91"/>
        <v>35019ThạchTân</v>
      </c>
      <c r="K5078" s="77" t="s">
        <v>10917</v>
      </c>
      <c r="L5078" s="77" t="s">
        <v>10918</v>
      </c>
    </row>
    <row r="5079" spans="10:12">
      <c r="J5079" s="77" t="str">
        <f t="shared" si="91"/>
        <v>35019ThạchLâm</v>
      </c>
      <c r="K5079" s="77" t="s">
        <v>10919</v>
      </c>
      <c r="L5079" s="77" t="s">
        <v>10920</v>
      </c>
    </row>
    <row r="5080" spans="10:12">
      <c r="J5080" s="77" t="str">
        <f t="shared" si="91"/>
        <v>35019ThạchQuảng</v>
      </c>
      <c r="K5080" s="77" t="s">
        <v>10921</v>
      </c>
      <c r="L5080" s="77" t="s">
        <v>10922</v>
      </c>
    </row>
    <row r="5081" spans="10:12">
      <c r="J5081" s="77" t="str">
        <f t="shared" si="91"/>
        <v>35019ThạchTượng</v>
      </c>
      <c r="K5081" s="77" t="s">
        <v>10923</v>
      </c>
      <c r="L5081" s="77" t="s">
        <v>10924</v>
      </c>
    </row>
    <row r="5082" spans="10:12">
      <c r="J5082" s="77" t="str">
        <f t="shared" si="91"/>
        <v>35019ThạchCẩm</v>
      </c>
      <c r="K5082" s="77" t="s">
        <v>10925</v>
      </c>
      <c r="L5082" s="77" t="s">
        <v>10926</v>
      </c>
    </row>
    <row r="5083" spans="10:12">
      <c r="J5083" s="77" t="str">
        <f t="shared" si="91"/>
        <v>35019ThạchSơn</v>
      </c>
      <c r="K5083" s="77" t="s">
        <v>10927</v>
      </c>
      <c r="L5083" s="77" t="s">
        <v>7973</v>
      </c>
    </row>
    <row r="5084" spans="10:12">
      <c r="J5084" s="77" t="str">
        <f t="shared" si="91"/>
        <v>35019ThạchBình</v>
      </c>
      <c r="K5084" s="77" t="s">
        <v>10928</v>
      </c>
      <c r="L5084" s="77" t="s">
        <v>10040</v>
      </c>
    </row>
    <row r="5085" spans="10:12">
      <c r="J5085" s="77" t="str">
        <f t="shared" si="91"/>
        <v>35019ThạchĐịnh</v>
      </c>
      <c r="K5085" s="77" t="s">
        <v>10929</v>
      </c>
      <c r="L5085" s="77" t="s">
        <v>10930</v>
      </c>
    </row>
    <row r="5086" spans="10:12">
      <c r="J5086" s="77" t="str">
        <f t="shared" si="91"/>
        <v>35019ThạchĐồng</v>
      </c>
      <c r="K5086" s="77" t="s">
        <v>10931</v>
      </c>
      <c r="L5086" s="77" t="s">
        <v>8548</v>
      </c>
    </row>
    <row r="5087" spans="10:12">
      <c r="J5087" s="77" t="str">
        <f t="shared" si="91"/>
        <v>35019ThạchLong</v>
      </c>
      <c r="K5087" s="77" t="s">
        <v>10932</v>
      </c>
      <c r="L5087" s="77" t="s">
        <v>10933</v>
      </c>
    </row>
    <row r="5088" spans="10:12">
      <c r="J5088" s="77" t="str">
        <f t="shared" si="91"/>
        <v>35019ThànhMỹ</v>
      </c>
      <c r="K5088" s="77" t="s">
        <v>10934</v>
      </c>
      <c r="L5088" s="77" t="s">
        <v>10935</v>
      </c>
    </row>
    <row r="5089" spans="10:12">
      <c r="J5089" s="77" t="str">
        <f t="shared" si="91"/>
        <v>35019ThànhYên</v>
      </c>
      <c r="K5089" s="77" t="s">
        <v>10936</v>
      </c>
      <c r="L5089" s="77" t="s">
        <v>10937</v>
      </c>
    </row>
    <row r="5090" spans="10:12">
      <c r="J5090" s="77" t="str">
        <f t="shared" si="91"/>
        <v>35019ThànhVinh</v>
      </c>
      <c r="K5090" s="77" t="s">
        <v>10938</v>
      </c>
      <c r="L5090" s="77" t="s">
        <v>10939</v>
      </c>
    </row>
    <row r="5091" spans="10:12">
      <c r="J5091" s="77" t="str">
        <f t="shared" si="91"/>
        <v>35019ThànhMinh</v>
      </c>
      <c r="K5091" s="77" t="s">
        <v>10940</v>
      </c>
      <c r="L5091" s="77" t="s">
        <v>10941</v>
      </c>
    </row>
    <row r="5092" spans="10:12">
      <c r="J5092" s="77" t="str">
        <f t="shared" si="91"/>
        <v>35019ThànhCông</v>
      </c>
      <c r="K5092" s="77" t="s">
        <v>10942</v>
      </c>
      <c r="L5092" s="77" t="s">
        <v>3803</v>
      </c>
    </row>
    <row r="5093" spans="10:12">
      <c r="J5093" s="77" t="str">
        <f t="shared" si="91"/>
        <v>35019ThànhTân</v>
      </c>
      <c r="K5093" s="77" t="s">
        <v>10943</v>
      </c>
      <c r="L5093" s="77" t="s">
        <v>10944</v>
      </c>
    </row>
    <row r="5094" spans="10:12">
      <c r="J5094" s="77" t="str">
        <f t="shared" si="91"/>
        <v>35019ThànhTrực</v>
      </c>
      <c r="K5094" s="77" t="s">
        <v>10945</v>
      </c>
      <c r="L5094" s="77" t="s">
        <v>10946</v>
      </c>
    </row>
    <row r="5095" spans="10:12">
      <c r="J5095" s="77" t="str">
        <f t="shared" si="91"/>
        <v>35019ThànhVân</v>
      </c>
      <c r="K5095" s="77" t="s">
        <v>10947</v>
      </c>
      <c r="L5095" s="77" t="s">
        <v>10948</v>
      </c>
    </row>
    <row r="5096" spans="10:12">
      <c r="J5096" s="77" t="str">
        <f t="shared" si="91"/>
        <v>35019ThànhTâm</v>
      </c>
      <c r="K5096" s="77" t="s">
        <v>10949</v>
      </c>
      <c r="L5096" s="77" t="s">
        <v>10950</v>
      </c>
    </row>
    <row r="5097" spans="10:12">
      <c r="J5097" s="77" t="str">
        <f t="shared" si="91"/>
        <v>35019ThànhAn</v>
      </c>
      <c r="K5097" s="77" t="s">
        <v>10951</v>
      </c>
      <c r="L5097" s="77" t="s">
        <v>10952</v>
      </c>
    </row>
    <row r="5098" spans="10:12">
      <c r="J5098" s="77" t="str">
        <f t="shared" si="91"/>
        <v>35019ThànhThọ</v>
      </c>
      <c r="K5098" s="77" t="s">
        <v>10953</v>
      </c>
      <c r="L5098" s="77" t="s">
        <v>10954</v>
      </c>
    </row>
    <row r="5099" spans="10:12">
      <c r="J5099" s="77" t="str">
        <f t="shared" si="91"/>
        <v>35019ThànhTiến</v>
      </c>
      <c r="K5099" s="77" t="s">
        <v>10955</v>
      </c>
      <c r="L5099" s="77" t="s">
        <v>10956</v>
      </c>
    </row>
    <row r="5100" spans="10:12">
      <c r="J5100" s="77" t="str">
        <f t="shared" si="91"/>
        <v>35019ThànhLong</v>
      </c>
      <c r="K5100" s="77" t="s">
        <v>10957</v>
      </c>
      <c r="L5100" s="77" t="s">
        <v>3094</v>
      </c>
    </row>
    <row r="5101" spans="10:12">
      <c r="J5101" s="77" t="str">
        <f t="shared" si="91"/>
        <v>35019ThànhKim</v>
      </c>
      <c r="K5101" s="77" t="s">
        <v>10958</v>
      </c>
      <c r="L5101" s="77" t="s">
        <v>10959</v>
      </c>
    </row>
    <row r="5102" spans="10:12">
      <c r="J5102" s="77" t="str">
        <f t="shared" si="91"/>
        <v>35019ThànhHưng</v>
      </c>
      <c r="K5102" s="77" t="s">
        <v>10960</v>
      </c>
      <c r="L5102" s="77" t="s">
        <v>10961</v>
      </c>
    </row>
    <row r="5103" spans="10:12">
      <c r="J5103" s="77" t="str">
        <f t="shared" si="91"/>
        <v>35019NgọcTrạo</v>
      </c>
      <c r="K5103" s="77" t="s">
        <v>10962</v>
      </c>
      <c r="L5103" s="77" t="s">
        <v>10963</v>
      </c>
    </row>
    <row r="5104" spans="10:12">
      <c r="J5104" s="77" t="str">
        <f t="shared" si="91"/>
        <v>35021NgọcLạc</v>
      </c>
      <c r="K5104" s="77" t="s">
        <v>10964</v>
      </c>
      <c r="L5104" s="77" t="s">
        <v>10965</v>
      </c>
    </row>
    <row r="5105" spans="10:12">
      <c r="J5105" s="77" t="str">
        <f t="shared" si="91"/>
        <v>35021LamSơn</v>
      </c>
      <c r="K5105" s="77" t="s">
        <v>10966</v>
      </c>
      <c r="L5105" s="77" t="s">
        <v>4500</v>
      </c>
    </row>
    <row r="5106" spans="10:12">
      <c r="J5106" s="77" t="str">
        <f t="shared" si="91"/>
        <v>35021MinhSơn</v>
      </c>
      <c r="K5106" s="77" t="s">
        <v>10967</v>
      </c>
      <c r="L5106" s="77" t="s">
        <v>3393</v>
      </c>
    </row>
    <row r="5107" spans="10:12">
      <c r="J5107" s="77" t="str">
        <f t="shared" si="91"/>
        <v>35021MỹTân</v>
      </c>
      <c r="K5107" s="77" t="s">
        <v>10968</v>
      </c>
      <c r="L5107" s="77" t="s">
        <v>9483</v>
      </c>
    </row>
    <row r="5108" spans="10:12">
      <c r="J5108" s="77" t="str">
        <f t="shared" si="91"/>
        <v>35021ThúySơn</v>
      </c>
      <c r="K5108" s="77" t="s">
        <v>10969</v>
      </c>
      <c r="L5108" s="77" t="s">
        <v>10970</v>
      </c>
    </row>
    <row r="5109" spans="10:12">
      <c r="J5109" s="77" t="str">
        <f t="shared" si="91"/>
        <v>35021ThạchLập</v>
      </c>
      <c r="K5109" s="77" t="s">
        <v>10971</v>
      </c>
      <c r="L5109" s="77" t="s">
        <v>10972</v>
      </c>
    </row>
    <row r="5110" spans="10:12">
      <c r="J5110" s="77" t="str">
        <f t="shared" si="91"/>
        <v>35021VânÂm</v>
      </c>
      <c r="K5110" s="77" t="s">
        <v>10973</v>
      </c>
      <c r="L5110" s="77" t="s">
        <v>10974</v>
      </c>
    </row>
    <row r="5111" spans="10:12">
      <c r="J5111" s="77" t="str">
        <f t="shared" si="91"/>
        <v>35021CaoNgọc</v>
      </c>
      <c r="K5111" s="77" t="s">
        <v>10975</v>
      </c>
      <c r="L5111" s="77" t="s">
        <v>10976</v>
      </c>
    </row>
    <row r="5112" spans="10:12">
      <c r="J5112" s="77" t="str">
        <f t="shared" si="91"/>
        <v>35021NgọcKhê</v>
      </c>
      <c r="K5112" s="77" t="s">
        <v>10977</v>
      </c>
      <c r="L5112" s="77" t="s">
        <v>3741</v>
      </c>
    </row>
    <row r="5113" spans="10:12">
      <c r="J5113" s="77" t="str">
        <f t="shared" si="91"/>
        <v>35021QuangTrung</v>
      </c>
      <c r="K5113" s="77" t="s">
        <v>10978</v>
      </c>
      <c r="L5113" s="77" t="s">
        <v>2676</v>
      </c>
    </row>
    <row r="5114" spans="10:12">
      <c r="J5114" s="77" t="str">
        <f t="shared" si="91"/>
        <v>35021ĐôngThịnh</v>
      </c>
      <c r="K5114" s="77" t="s">
        <v>10979</v>
      </c>
      <c r="L5114" s="77" t="s">
        <v>10980</v>
      </c>
    </row>
    <row r="5115" spans="10:12">
      <c r="J5115" s="77" t="str">
        <f t="shared" si="91"/>
        <v>35021NgọcLiên</v>
      </c>
      <c r="K5115" s="77" t="s">
        <v>10981</v>
      </c>
      <c r="L5115" s="77" t="s">
        <v>7305</v>
      </c>
    </row>
    <row r="5116" spans="10:12">
      <c r="J5116" s="77" t="str">
        <f t="shared" si="91"/>
        <v>35021NgọcSơn</v>
      </c>
      <c r="K5116" s="77" t="s">
        <v>10982</v>
      </c>
      <c r="L5116" s="77" t="s">
        <v>2123</v>
      </c>
    </row>
    <row r="5117" spans="10:12">
      <c r="J5117" s="77" t="str">
        <f t="shared" si="91"/>
        <v>35021LộcThịnh</v>
      </c>
      <c r="K5117" s="77" t="s">
        <v>10983</v>
      </c>
      <c r="L5117" s="77" t="s">
        <v>10984</v>
      </c>
    </row>
    <row r="5118" spans="10:12">
      <c r="J5118" s="77" t="str">
        <f t="shared" si="91"/>
        <v>35021CaoThịnh</v>
      </c>
      <c r="K5118" s="77" t="s">
        <v>10985</v>
      </c>
      <c r="L5118" s="77" t="s">
        <v>10986</v>
      </c>
    </row>
    <row r="5119" spans="10:12">
      <c r="J5119" s="77" t="str">
        <f t="shared" si="91"/>
        <v>35021NgọcTrung</v>
      </c>
      <c r="K5119" s="77" t="s">
        <v>10987</v>
      </c>
      <c r="L5119" s="77" t="s">
        <v>10988</v>
      </c>
    </row>
    <row r="5120" spans="10:12">
      <c r="J5120" s="77" t="str">
        <f t="shared" si="91"/>
        <v>35021PhùngGiáo</v>
      </c>
      <c r="K5120" s="77" t="s">
        <v>10989</v>
      </c>
      <c r="L5120" s="77" t="s">
        <v>10990</v>
      </c>
    </row>
    <row r="5121" spans="10:12">
      <c r="J5121" s="77" t="str">
        <f t="shared" si="91"/>
        <v>35021PhùngMinh</v>
      </c>
      <c r="K5121" s="77" t="s">
        <v>10991</v>
      </c>
      <c r="L5121" s="77" t="s">
        <v>10992</v>
      </c>
    </row>
    <row r="5122" spans="10:12">
      <c r="J5122" s="77" t="str">
        <f t="shared" ref="J5122:J5185" si="92">SUBSTITUTE(LEFT(K5122,5)&amp;MID(L5122,IF(ISERROR(SEARCH("Thị trấn",L5122)),IF(ISERROR(SEARCH("Phường",L5122)),4,8),10),100)," ","")</f>
        <v>35021PhúcThịnh</v>
      </c>
      <c r="K5122" s="77" t="s">
        <v>10993</v>
      </c>
      <c r="L5122" s="77" t="s">
        <v>2978</v>
      </c>
    </row>
    <row r="5123" spans="10:12">
      <c r="J5123" s="77" t="str">
        <f t="shared" si="92"/>
        <v>35021NguyệtẤn</v>
      </c>
      <c r="K5123" s="77" t="s">
        <v>10994</v>
      </c>
      <c r="L5123" s="77" t="s">
        <v>10995</v>
      </c>
    </row>
    <row r="5124" spans="10:12">
      <c r="J5124" s="77" t="str">
        <f t="shared" si="92"/>
        <v>35021KiênThọ</v>
      </c>
      <c r="K5124" s="77" t="s">
        <v>10996</v>
      </c>
      <c r="L5124" s="77" t="s">
        <v>10997</v>
      </c>
    </row>
    <row r="5125" spans="10:12">
      <c r="J5125" s="77" t="str">
        <f t="shared" si="92"/>
        <v>35021MinhTiến</v>
      </c>
      <c r="K5125" s="77" t="s">
        <v>10998</v>
      </c>
      <c r="L5125" s="77" t="s">
        <v>4345</v>
      </c>
    </row>
    <row r="5126" spans="10:12">
      <c r="J5126" s="77" t="str">
        <f t="shared" si="92"/>
        <v>35023ThườngXuân</v>
      </c>
      <c r="K5126" s="77" t="s">
        <v>10999</v>
      </c>
      <c r="L5126" s="77" t="s">
        <v>11000</v>
      </c>
    </row>
    <row r="5127" spans="10:12">
      <c r="J5127" s="77" t="str">
        <f t="shared" si="92"/>
        <v>35023BátMọt</v>
      </c>
      <c r="K5127" s="77" t="s">
        <v>11001</v>
      </c>
      <c r="L5127" s="77" t="s">
        <v>11002</v>
      </c>
    </row>
    <row r="5128" spans="10:12">
      <c r="J5128" s="77" t="str">
        <f t="shared" si="92"/>
        <v>35023YênNhân</v>
      </c>
      <c r="K5128" s="77" t="s">
        <v>11003</v>
      </c>
      <c r="L5128" s="77" t="s">
        <v>9525</v>
      </c>
    </row>
    <row r="5129" spans="10:12">
      <c r="J5129" s="77" t="str">
        <f t="shared" si="92"/>
        <v>35023XuânKhao</v>
      </c>
      <c r="K5129" s="77" t="s">
        <v>11004</v>
      </c>
      <c r="L5129" s="77" t="s">
        <v>11005</v>
      </c>
    </row>
    <row r="5130" spans="10:12">
      <c r="J5130" s="77" t="str">
        <f t="shared" si="92"/>
        <v>35023XuânLiên</v>
      </c>
      <c r="K5130" s="77" t="s">
        <v>11006</v>
      </c>
      <c r="L5130" s="77" t="s">
        <v>11007</v>
      </c>
    </row>
    <row r="5131" spans="10:12">
      <c r="J5131" s="77" t="str">
        <f t="shared" si="92"/>
        <v>35023XuânLẹ</v>
      </c>
      <c r="K5131" s="77" t="s">
        <v>11008</v>
      </c>
      <c r="L5131" s="77" t="s">
        <v>11009</v>
      </c>
    </row>
    <row r="5132" spans="10:12">
      <c r="J5132" s="77" t="str">
        <f t="shared" si="92"/>
        <v>35023VạnXuân</v>
      </c>
      <c r="K5132" s="77" t="s">
        <v>11010</v>
      </c>
      <c r="L5132" s="77" t="s">
        <v>11011</v>
      </c>
    </row>
    <row r="5133" spans="10:12">
      <c r="J5133" s="77" t="str">
        <f t="shared" si="92"/>
        <v>35023XuânMỹ</v>
      </c>
      <c r="K5133" s="77" t="s">
        <v>11012</v>
      </c>
      <c r="L5133" s="77" t="s">
        <v>11013</v>
      </c>
    </row>
    <row r="5134" spans="10:12">
      <c r="J5134" s="77" t="str">
        <f t="shared" si="92"/>
        <v>35023LươngSơn</v>
      </c>
      <c r="K5134" s="77" t="s">
        <v>11014</v>
      </c>
      <c r="L5134" s="77" t="s">
        <v>4650</v>
      </c>
    </row>
    <row r="5135" spans="10:12">
      <c r="J5135" s="77" t="str">
        <f t="shared" si="92"/>
        <v>35023XuânCao</v>
      </c>
      <c r="K5135" s="77" t="s">
        <v>11015</v>
      </c>
      <c r="L5135" s="77" t="s">
        <v>11016</v>
      </c>
    </row>
    <row r="5136" spans="10:12">
      <c r="J5136" s="77" t="str">
        <f t="shared" si="92"/>
        <v>35023LuậnThành</v>
      </c>
      <c r="K5136" s="77" t="s">
        <v>11017</v>
      </c>
      <c r="L5136" s="77" t="s">
        <v>11018</v>
      </c>
    </row>
    <row r="5137" spans="10:12">
      <c r="J5137" s="77" t="str">
        <f t="shared" si="92"/>
        <v>35023LuậnKhê</v>
      </c>
      <c r="K5137" s="77" t="s">
        <v>11019</v>
      </c>
      <c r="L5137" s="77" t="s">
        <v>11020</v>
      </c>
    </row>
    <row r="5138" spans="10:12">
      <c r="J5138" s="77" t="str">
        <f t="shared" si="92"/>
        <v>35023XuânThắng</v>
      </c>
      <c r="K5138" s="77" t="s">
        <v>11021</v>
      </c>
      <c r="L5138" s="77" t="s">
        <v>11022</v>
      </c>
    </row>
    <row r="5139" spans="10:12">
      <c r="J5139" s="77" t="str">
        <f t="shared" si="92"/>
        <v>35023XuânLộc</v>
      </c>
      <c r="K5139" s="77" t="s">
        <v>11023</v>
      </c>
      <c r="L5139" s="77" t="s">
        <v>8545</v>
      </c>
    </row>
    <row r="5140" spans="10:12">
      <c r="J5140" s="77" t="str">
        <f t="shared" si="92"/>
        <v>35023XuânCẩm</v>
      </c>
      <c r="K5140" s="77" t="s">
        <v>11024</v>
      </c>
      <c r="L5140" s="77" t="s">
        <v>7886</v>
      </c>
    </row>
    <row r="5141" spans="10:12">
      <c r="J5141" s="77" t="str">
        <f t="shared" si="92"/>
        <v>35023XuânDương</v>
      </c>
      <c r="K5141" s="77" t="s">
        <v>11025</v>
      </c>
      <c r="L5141" s="77" t="s">
        <v>2307</v>
      </c>
    </row>
    <row r="5142" spans="10:12">
      <c r="J5142" s="77" t="str">
        <f t="shared" si="92"/>
        <v>35023ThọThanh</v>
      </c>
      <c r="K5142" s="77" t="s">
        <v>11026</v>
      </c>
      <c r="L5142" s="77" t="s">
        <v>11027</v>
      </c>
    </row>
    <row r="5143" spans="10:12">
      <c r="J5143" s="77" t="str">
        <f t="shared" si="92"/>
        <v>35023NgọcPhụng</v>
      </c>
      <c r="K5143" s="77" t="s">
        <v>11028</v>
      </c>
      <c r="L5143" s="77" t="s">
        <v>11029</v>
      </c>
    </row>
    <row r="5144" spans="10:12">
      <c r="J5144" s="77" t="str">
        <f t="shared" si="92"/>
        <v>35023XuânChinh</v>
      </c>
      <c r="K5144" s="77" t="s">
        <v>11030</v>
      </c>
      <c r="L5144" s="77" t="s">
        <v>11031</v>
      </c>
    </row>
    <row r="5145" spans="10:12">
      <c r="J5145" s="77" t="str">
        <f t="shared" si="92"/>
        <v>35023TânThành</v>
      </c>
      <c r="K5145" s="77" t="s">
        <v>11032</v>
      </c>
      <c r="L5145" s="77" t="s">
        <v>3071</v>
      </c>
    </row>
    <row r="5146" spans="10:12">
      <c r="J5146" s="77" t="str">
        <f t="shared" si="92"/>
        <v>35025YênCát</v>
      </c>
      <c r="K5146" s="77" t="s">
        <v>11033</v>
      </c>
      <c r="L5146" s="77" t="s">
        <v>11034</v>
      </c>
    </row>
    <row r="5147" spans="10:12">
      <c r="J5147" s="77" t="str">
        <f t="shared" si="92"/>
        <v>35025BãiTrành</v>
      </c>
      <c r="K5147" s="77" t="s">
        <v>11035</v>
      </c>
      <c r="L5147" s="77" t="s">
        <v>11036</v>
      </c>
    </row>
    <row r="5148" spans="10:12">
      <c r="J5148" s="77" t="str">
        <f t="shared" si="92"/>
        <v>35025XuânBình</v>
      </c>
      <c r="K5148" s="77" t="s">
        <v>11037</v>
      </c>
      <c r="L5148" s="77" t="s">
        <v>11038</v>
      </c>
    </row>
    <row r="5149" spans="10:12">
      <c r="J5149" s="77" t="str">
        <f t="shared" si="92"/>
        <v>35025HóaQuỳ</v>
      </c>
      <c r="K5149" s="77" t="s">
        <v>11039</v>
      </c>
      <c r="L5149" s="77" t="s">
        <v>11040</v>
      </c>
    </row>
    <row r="5150" spans="10:12">
      <c r="J5150" s="77" t="str">
        <f t="shared" si="92"/>
        <v>35025XuânQuỳ</v>
      </c>
      <c r="K5150" s="77" t="s">
        <v>11041</v>
      </c>
      <c r="L5150" s="77" t="s">
        <v>11042</v>
      </c>
    </row>
    <row r="5151" spans="10:12">
      <c r="J5151" s="77" t="str">
        <f t="shared" si="92"/>
        <v>35025YênLễ</v>
      </c>
      <c r="K5151" s="77" t="s">
        <v>11043</v>
      </c>
      <c r="L5151" s="77" t="s">
        <v>11044</v>
      </c>
    </row>
    <row r="5152" spans="10:12">
      <c r="J5152" s="77" t="str">
        <f t="shared" si="92"/>
        <v>35025CátVân</v>
      </c>
      <c r="K5152" s="77" t="s">
        <v>11045</v>
      </c>
      <c r="L5152" s="77" t="s">
        <v>11046</v>
      </c>
    </row>
    <row r="5153" spans="10:12">
      <c r="J5153" s="77" t="str">
        <f t="shared" si="92"/>
        <v>35025CátTân</v>
      </c>
      <c r="K5153" s="77" t="s">
        <v>11047</v>
      </c>
      <c r="L5153" s="77" t="s">
        <v>11048</v>
      </c>
    </row>
    <row r="5154" spans="10:12">
      <c r="J5154" s="77" t="str">
        <f t="shared" si="92"/>
        <v>35025TânBình</v>
      </c>
      <c r="K5154" s="77" t="s">
        <v>11049</v>
      </c>
      <c r="L5154" s="77" t="s">
        <v>6467</v>
      </c>
    </row>
    <row r="5155" spans="10:12">
      <c r="J5155" s="77" t="str">
        <f t="shared" si="92"/>
        <v>35025BìnhLương</v>
      </c>
      <c r="K5155" s="77" t="s">
        <v>11050</v>
      </c>
      <c r="L5155" s="77" t="s">
        <v>11051</v>
      </c>
    </row>
    <row r="5156" spans="10:12">
      <c r="J5156" s="77" t="str">
        <f t="shared" si="92"/>
        <v>35025ThanhQuân</v>
      </c>
      <c r="K5156" s="77" t="s">
        <v>11052</v>
      </c>
      <c r="L5156" s="77" t="s">
        <v>11053</v>
      </c>
    </row>
    <row r="5157" spans="10:12">
      <c r="J5157" s="77" t="str">
        <f t="shared" si="92"/>
        <v>35025ThanhXuân</v>
      </c>
      <c r="K5157" s="77" t="s">
        <v>11054</v>
      </c>
      <c r="L5157" s="77" t="s">
        <v>847</v>
      </c>
    </row>
    <row r="5158" spans="10:12">
      <c r="J5158" s="77" t="str">
        <f t="shared" si="92"/>
        <v>35025ThanhHòa</v>
      </c>
      <c r="K5158" s="77" t="s">
        <v>11055</v>
      </c>
      <c r="L5158" s="77" t="s">
        <v>11056</v>
      </c>
    </row>
    <row r="5159" spans="10:12">
      <c r="J5159" s="77" t="str">
        <f t="shared" si="92"/>
        <v>35025ThanhPhong</v>
      </c>
      <c r="K5159" s="77" t="s">
        <v>11057</v>
      </c>
      <c r="L5159" s="77" t="s">
        <v>9946</v>
      </c>
    </row>
    <row r="5160" spans="10:12">
      <c r="J5160" s="77" t="str">
        <f t="shared" si="92"/>
        <v>35025ThanhLâm</v>
      </c>
      <c r="K5160" s="77" t="s">
        <v>11058</v>
      </c>
      <c r="L5160" s="77" t="s">
        <v>2772</v>
      </c>
    </row>
    <row r="5161" spans="10:12">
      <c r="J5161" s="77" t="str">
        <f t="shared" si="92"/>
        <v>35025ThanhSơn</v>
      </c>
      <c r="K5161" s="77" t="s">
        <v>11059</v>
      </c>
      <c r="L5161" s="77" t="s">
        <v>4347</v>
      </c>
    </row>
    <row r="5162" spans="10:12">
      <c r="J5162" s="77" t="str">
        <f t="shared" si="92"/>
        <v>35025ThượngNinh</v>
      </c>
      <c r="K5162" s="77" t="s">
        <v>11060</v>
      </c>
      <c r="L5162" s="77" t="s">
        <v>11061</v>
      </c>
    </row>
    <row r="5163" spans="10:12">
      <c r="J5163" s="77" t="str">
        <f t="shared" si="92"/>
        <v>35025XuânHòa</v>
      </c>
      <c r="K5163" s="77" t="s">
        <v>11062</v>
      </c>
      <c r="L5163" s="77" t="s">
        <v>3659</v>
      </c>
    </row>
    <row r="5164" spans="10:12">
      <c r="J5164" s="77" t="str">
        <f t="shared" si="92"/>
        <v>35027ThanhKỳ</v>
      </c>
      <c r="K5164" s="77" t="s">
        <v>11063</v>
      </c>
      <c r="L5164" s="77" t="s">
        <v>11064</v>
      </c>
    </row>
    <row r="5165" spans="10:12">
      <c r="J5165" s="77" t="str">
        <f t="shared" si="92"/>
        <v>35027ThanhTân</v>
      </c>
      <c r="K5165" s="77" t="s">
        <v>11065</v>
      </c>
      <c r="L5165" s="77" t="s">
        <v>9935</v>
      </c>
    </row>
    <row r="5166" spans="10:12">
      <c r="J5166" s="77" t="str">
        <f t="shared" si="92"/>
        <v>35027XuânThái</v>
      </c>
      <c r="K5166" s="77" t="s">
        <v>11066</v>
      </c>
      <c r="L5166" s="77" t="s">
        <v>11067</v>
      </c>
    </row>
    <row r="5167" spans="10:12">
      <c r="J5167" s="77" t="str">
        <f t="shared" si="92"/>
        <v>35027YênLạc</v>
      </c>
      <c r="K5167" s="77" t="s">
        <v>11068</v>
      </c>
      <c r="L5167" s="77" t="s">
        <v>3775</v>
      </c>
    </row>
    <row r="5168" spans="10:12">
      <c r="J5168" s="77" t="str">
        <f t="shared" si="92"/>
        <v>35027YênThọ</v>
      </c>
      <c r="K5168" s="77" t="s">
        <v>11069</v>
      </c>
      <c r="L5168" s="77" t="s">
        <v>6570</v>
      </c>
    </row>
    <row r="5169" spans="10:12">
      <c r="J5169" s="77" t="str">
        <f t="shared" si="92"/>
        <v>35027XuânPhúc</v>
      </c>
      <c r="K5169" s="77" t="s">
        <v>11070</v>
      </c>
      <c r="L5169" s="77" t="s">
        <v>11071</v>
      </c>
    </row>
    <row r="5170" spans="10:12">
      <c r="J5170" s="77" t="str">
        <f t="shared" si="92"/>
        <v>35027PhúcĐường</v>
      </c>
      <c r="K5170" s="77" t="s">
        <v>11072</v>
      </c>
      <c r="L5170" s="77" t="s">
        <v>11073</v>
      </c>
    </row>
    <row r="5171" spans="10:12">
      <c r="J5171" s="77" t="str">
        <f t="shared" si="92"/>
        <v>35027XuânThọ</v>
      </c>
      <c r="K5171" s="77" t="s">
        <v>11074</v>
      </c>
      <c r="L5171" s="77" t="s">
        <v>11075</v>
      </c>
    </row>
    <row r="5172" spans="10:12">
      <c r="J5172" s="77" t="str">
        <f t="shared" si="92"/>
        <v>35027XuânKhang</v>
      </c>
      <c r="K5172" s="77" t="s">
        <v>11076</v>
      </c>
      <c r="L5172" s="77" t="s">
        <v>11077</v>
      </c>
    </row>
    <row r="5173" spans="10:12">
      <c r="J5173" s="77" t="str">
        <f t="shared" si="92"/>
        <v>35027HảiLong</v>
      </c>
      <c r="K5173" s="77" t="s">
        <v>11078</v>
      </c>
      <c r="L5173" s="77" t="s">
        <v>9764</v>
      </c>
    </row>
    <row r="5174" spans="10:12">
      <c r="J5174" s="77" t="str">
        <f t="shared" si="92"/>
        <v>35027PhúNhuận</v>
      </c>
      <c r="K5174" s="77" t="s">
        <v>11079</v>
      </c>
      <c r="L5174" s="77" t="s">
        <v>5466</v>
      </c>
    </row>
    <row r="5175" spans="10:12">
      <c r="J5175" s="77" t="str">
        <f t="shared" si="92"/>
        <v>35027MậuLâm</v>
      </c>
      <c r="K5175" s="77" t="s">
        <v>11080</v>
      </c>
      <c r="L5175" s="77" t="s">
        <v>11081</v>
      </c>
    </row>
    <row r="5176" spans="10:12">
      <c r="J5176" s="77" t="str">
        <f t="shared" si="92"/>
        <v>35027PhượngNghi</v>
      </c>
      <c r="K5176" s="77" t="s">
        <v>11082</v>
      </c>
      <c r="L5176" s="77" t="s">
        <v>11083</v>
      </c>
    </row>
    <row r="5177" spans="10:12">
      <c r="J5177" s="77" t="str">
        <f t="shared" si="92"/>
        <v>35027XuânDu</v>
      </c>
      <c r="K5177" s="77" t="s">
        <v>11084</v>
      </c>
      <c r="L5177" s="77" t="s">
        <v>11085</v>
      </c>
    </row>
    <row r="5178" spans="10:12">
      <c r="J5178" s="77" t="str">
        <f t="shared" si="92"/>
        <v>35027CánKhê</v>
      </c>
      <c r="K5178" s="77" t="s">
        <v>11086</v>
      </c>
      <c r="L5178" s="77" t="s">
        <v>11087</v>
      </c>
    </row>
    <row r="5179" spans="10:12">
      <c r="J5179" s="77" t="str">
        <f t="shared" si="92"/>
        <v>35027HảiVân</v>
      </c>
      <c r="K5179" s="77" t="s">
        <v>11088</v>
      </c>
      <c r="L5179" s="77" t="s">
        <v>9730</v>
      </c>
    </row>
    <row r="5180" spans="10:12">
      <c r="J5180" s="77" t="str">
        <f t="shared" si="92"/>
        <v>35027BếnSung</v>
      </c>
      <c r="K5180" s="77" t="s">
        <v>11089</v>
      </c>
      <c r="L5180" s="77" t="s">
        <v>11090</v>
      </c>
    </row>
    <row r="5181" spans="10:12">
      <c r="J5181" s="77" t="str">
        <f t="shared" si="92"/>
        <v>35029VĩnhLộc</v>
      </c>
      <c r="K5181" s="77" t="s">
        <v>11091</v>
      </c>
      <c r="L5181" s="77" t="s">
        <v>2930</v>
      </c>
    </row>
    <row r="5182" spans="10:12">
      <c r="J5182" s="77" t="str">
        <f t="shared" si="92"/>
        <v>35029VĩnhThành</v>
      </c>
      <c r="K5182" s="77" t="s">
        <v>11092</v>
      </c>
      <c r="L5182" s="77" t="s">
        <v>11093</v>
      </c>
    </row>
    <row r="5183" spans="10:12">
      <c r="J5183" s="77" t="str">
        <f t="shared" si="92"/>
        <v>35029VĩnhQuang</v>
      </c>
      <c r="K5183" s="77" t="s">
        <v>11094</v>
      </c>
      <c r="L5183" s="77" t="s">
        <v>3831</v>
      </c>
    </row>
    <row r="5184" spans="10:12">
      <c r="J5184" s="77" t="str">
        <f t="shared" si="92"/>
        <v>35029VĩnhYên</v>
      </c>
      <c r="K5184" s="77" t="s">
        <v>11095</v>
      </c>
      <c r="L5184" s="77" t="s">
        <v>4063</v>
      </c>
    </row>
    <row r="5185" spans="10:12">
      <c r="J5185" s="77" t="str">
        <f t="shared" si="92"/>
        <v>35029VĩnhTiến</v>
      </c>
      <c r="K5185" s="77" t="s">
        <v>11096</v>
      </c>
      <c r="L5185" s="77" t="s">
        <v>3997</v>
      </c>
    </row>
    <row r="5186" spans="10:12">
      <c r="J5186" s="77" t="str">
        <f t="shared" ref="J5186:J5249" si="93">SUBSTITUTE(LEFT(K5186,5)&amp;MID(L5186,IF(ISERROR(SEARCH("Thị trấn",L5186)),IF(ISERROR(SEARCH("Phường",L5186)),4,8),10),100)," ","")</f>
        <v>35029VĩnhLong</v>
      </c>
      <c r="K5186" s="77" t="s">
        <v>11097</v>
      </c>
      <c r="L5186" s="77" t="s">
        <v>6959</v>
      </c>
    </row>
    <row r="5187" spans="10:12">
      <c r="J5187" s="77" t="str">
        <f t="shared" si="93"/>
        <v>35029VĩnhPhúc</v>
      </c>
      <c r="K5187" s="77" t="s">
        <v>11098</v>
      </c>
      <c r="L5187" s="77" t="s">
        <v>3582</v>
      </c>
    </row>
    <row r="5188" spans="10:12">
      <c r="J5188" s="77" t="str">
        <f t="shared" si="93"/>
        <v>35029VĩnhHưng</v>
      </c>
      <c r="K5188" s="77" t="s">
        <v>11099</v>
      </c>
      <c r="L5188" s="77" t="s">
        <v>11100</v>
      </c>
    </row>
    <row r="5189" spans="10:12">
      <c r="J5189" s="77" t="str">
        <f t="shared" si="93"/>
        <v>35029VĩnhMinh</v>
      </c>
      <c r="K5189" s="77" t="s">
        <v>11101</v>
      </c>
      <c r="L5189" s="77" t="s">
        <v>11102</v>
      </c>
    </row>
    <row r="5190" spans="10:12">
      <c r="J5190" s="77" t="str">
        <f t="shared" si="93"/>
        <v>35029VĩnhKhang</v>
      </c>
      <c r="K5190" s="77" t="s">
        <v>11103</v>
      </c>
      <c r="L5190" s="77" t="s">
        <v>11104</v>
      </c>
    </row>
    <row r="5191" spans="10:12">
      <c r="J5191" s="77" t="str">
        <f t="shared" si="93"/>
        <v>35029VĩnhHòa</v>
      </c>
      <c r="K5191" s="77" t="s">
        <v>11105</v>
      </c>
      <c r="L5191" s="77" t="s">
        <v>7402</v>
      </c>
    </row>
    <row r="5192" spans="10:12">
      <c r="J5192" s="77" t="str">
        <f t="shared" si="93"/>
        <v>35029VĩnhHùng</v>
      </c>
      <c r="K5192" s="77" t="s">
        <v>11106</v>
      </c>
      <c r="L5192" s="77" t="s">
        <v>11107</v>
      </c>
    </row>
    <row r="5193" spans="10:12">
      <c r="J5193" s="77" t="str">
        <f t="shared" si="93"/>
        <v>35029VĩnhTân</v>
      </c>
      <c r="K5193" s="77" t="s">
        <v>11108</v>
      </c>
      <c r="L5193" s="77" t="s">
        <v>11109</v>
      </c>
    </row>
    <row r="5194" spans="10:12">
      <c r="J5194" s="77" t="str">
        <f t="shared" si="93"/>
        <v>35029VĩnhNinh</v>
      </c>
      <c r="K5194" s="77" t="s">
        <v>11110</v>
      </c>
      <c r="L5194" s="77" t="s">
        <v>8983</v>
      </c>
    </row>
    <row r="5195" spans="10:12">
      <c r="J5195" s="77" t="str">
        <f t="shared" si="93"/>
        <v>35029VĩnhThịnh</v>
      </c>
      <c r="K5195" s="77" t="s">
        <v>11111</v>
      </c>
      <c r="L5195" s="77" t="s">
        <v>8979</v>
      </c>
    </row>
    <row r="5196" spans="10:12">
      <c r="J5196" s="77" t="str">
        <f t="shared" si="93"/>
        <v>35029VĩnhAn</v>
      </c>
      <c r="K5196" s="77" t="s">
        <v>11112</v>
      </c>
      <c r="L5196" s="77" t="s">
        <v>6957</v>
      </c>
    </row>
    <row r="5197" spans="10:12">
      <c r="J5197" s="77" t="str">
        <f t="shared" si="93"/>
        <v>35031HàTrung</v>
      </c>
      <c r="K5197" s="77" t="s">
        <v>11113</v>
      </c>
      <c r="L5197" s="77" t="s">
        <v>11114</v>
      </c>
    </row>
    <row r="5198" spans="10:12">
      <c r="J5198" s="77" t="str">
        <f t="shared" si="93"/>
        <v>35031HàLong</v>
      </c>
      <c r="K5198" s="77" t="s">
        <v>11115</v>
      </c>
      <c r="L5198" s="77" t="s">
        <v>11116</v>
      </c>
    </row>
    <row r="5199" spans="10:12">
      <c r="J5199" s="77" t="str">
        <f t="shared" si="93"/>
        <v>35031HàVinh</v>
      </c>
      <c r="K5199" s="77" t="s">
        <v>11117</v>
      </c>
      <c r="L5199" s="77" t="s">
        <v>11118</v>
      </c>
    </row>
    <row r="5200" spans="10:12">
      <c r="J5200" s="77" t="str">
        <f t="shared" si="93"/>
        <v>35031HàBắc</v>
      </c>
      <c r="K5200" s="77" t="s">
        <v>11119</v>
      </c>
      <c r="L5200" s="77" t="s">
        <v>11120</v>
      </c>
    </row>
    <row r="5201" spans="10:12">
      <c r="J5201" s="77" t="str">
        <f t="shared" si="93"/>
        <v>35031HàVân</v>
      </c>
      <c r="K5201" s="77" t="s">
        <v>11121</v>
      </c>
      <c r="L5201" s="77" t="s">
        <v>11122</v>
      </c>
    </row>
    <row r="5202" spans="10:12">
      <c r="J5202" s="77" t="str">
        <f t="shared" si="93"/>
        <v>35031HàYên</v>
      </c>
      <c r="K5202" s="77" t="s">
        <v>11123</v>
      </c>
      <c r="L5202" s="77" t="s">
        <v>11124</v>
      </c>
    </row>
    <row r="5203" spans="10:12">
      <c r="J5203" s="77" t="str">
        <f t="shared" si="93"/>
        <v>35031HàThanh</v>
      </c>
      <c r="K5203" s="77" t="s">
        <v>11125</v>
      </c>
      <c r="L5203" s="77" t="s">
        <v>7286</v>
      </c>
    </row>
    <row r="5204" spans="10:12">
      <c r="J5204" s="77" t="str">
        <f t="shared" si="93"/>
        <v>35031HàGiang</v>
      </c>
      <c r="K5204" s="77" t="s">
        <v>11126</v>
      </c>
      <c r="L5204" s="77" t="s">
        <v>11127</v>
      </c>
    </row>
    <row r="5205" spans="10:12">
      <c r="J5205" s="77" t="str">
        <f t="shared" si="93"/>
        <v>35031HàDương</v>
      </c>
      <c r="K5205" s="77" t="s">
        <v>11128</v>
      </c>
      <c r="L5205" s="77" t="s">
        <v>11129</v>
      </c>
    </row>
    <row r="5206" spans="10:12">
      <c r="J5206" s="77" t="str">
        <f t="shared" si="93"/>
        <v>35031HàPhú</v>
      </c>
      <c r="K5206" s="77" t="s">
        <v>11130</v>
      </c>
      <c r="L5206" s="77" t="s">
        <v>11131</v>
      </c>
    </row>
    <row r="5207" spans="10:12">
      <c r="J5207" s="77" t="str">
        <f t="shared" si="93"/>
        <v>35031HàPhong</v>
      </c>
      <c r="K5207" s="77" t="s">
        <v>11132</v>
      </c>
      <c r="L5207" s="77" t="s">
        <v>11133</v>
      </c>
    </row>
    <row r="5208" spans="10:12">
      <c r="J5208" s="77" t="str">
        <f t="shared" si="93"/>
        <v>35031HàNgọc</v>
      </c>
      <c r="K5208" s="77" t="s">
        <v>11134</v>
      </c>
      <c r="L5208" s="77" t="s">
        <v>11135</v>
      </c>
    </row>
    <row r="5209" spans="10:12">
      <c r="J5209" s="77" t="str">
        <f t="shared" si="93"/>
        <v>35031HàNinh</v>
      </c>
      <c r="K5209" s="77" t="s">
        <v>11136</v>
      </c>
      <c r="L5209" s="77" t="s">
        <v>11137</v>
      </c>
    </row>
    <row r="5210" spans="10:12">
      <c r="J5210" s="77" t="str">
        <f t="shared" si="93"/>
        <v>35031HàLâm</v>
      </c>
      <c r="K5210" s="77" t="s">
        <v>11138</v>
      </c>
      <c r="L5210" s="77" t="s">
        <v>11139</v>
      </c>
    </row>
    <row r="5211" spans="10:12">
      <c r="J5211" s="77" t="str">
        <f t="shared" si="93"/>
        <v>35031HàSơn</v>
      </c>
      <c r="K5211" s="77" t="s">
        <v>11140</v>
      </c>
      <c r="L5211" s="77" t="s">
        <v>11141</v>
      </c>
    </row>
    <row r="5212" spans="10:12">
      <c r="J5212" s="77" t="str">
        <f t="shared" si="93"/>
        <v>35031HàLĩnh</v>
      </c>
      <c r="K5212" s="77" t="s">
        <v>11142</v>
      </c>
      <c r="L5212" s="77" t="s">
        <v>11143</v>
      </c>
    </row>
    <row r="5213" spans="10:12">
      <c r="J5213" s="77" t="str">
        <f t="shared" si="93"/>
        <v>35031HàĐông</v>
      </c>
      <c r="K5213" s="77" t="s">
        <v>11144</v>
      </c>
      <c r="L5213" s="77" t="s">
        <v>11145</v>
      </c>
    </row>
    <row r="5214" spans="10:12">
      <c r="J5214" s="77" t="str">
        <f t="shared" si="93"/>
        <v>35031HàTân</v>
      </c>
      <c r="K5214" s="77" t="s">
        <v>11146</v>
      </c>
      <c r="L5214" s="77" t="s">
        <v>11147</v>
      </c>
    </row>
    <row r="5215" spans="10:12">
      <c r="J5215" s="77" t="str">
        <f t="shared" si="93"/>
        <v>35031HàTiến</v>
      </c>
      <c r="K5215" s="77" t="s">
        <v>11148</v>
      </c>
      <c r="L5215" s="77" t="s">
        <v>11149</v>
      </c>
    </row>
    <row r="5216" spans="10:12">
      <c r="J5216" s="77" t="str">
        <f t="shared" si="93"/>
        <v>35031HàBình</v>
      </c>
      <c r="K5216" s="77" t="s">
        <v>11150</v>
      </c>
      <c r="L5216" s="77" t="s">
        <v>11151</v>
      </c>
    </row>
    <row r="5217" spans="10:12">
      <c r="J5217" s="77" t="str">
        <f t="shared" si="93"/>
        <v>35031HàLai</v>
      </c>
      <c r="K5217" s="77" t="s">
        <v>11152</v>
      </c>
      <c r="L5217" s="77" t="s">
        <v>11153</v>
      </c>
    </row>
    <row r="5218" spans="10:12">
      <c r="J5218" s="77" t="str">
        <f t="shared" si="93"/>
        <v>35031HàChâu</v>
      </c>
      <c r="K5218" s="77" t="s">
        <v>11154</v>
      </c>
      <c r="L5218" s="77" t="s">
        <v>4902</v>
      </c>
    </row>
    <row r="5219" spans="10:12">
      <c r="J5219" s="77" t="str">
        <f t="shared" si="93"/>
        <v>35031HàToại</v>
      </c>
      <c r="K5219" s="77" t="s">
        <v>11155</v>
      </c>
      <c r="L5219" s="77" t="s">
        <v>11156</v>
      </c>
    </row>
    <row r="5220" spans="10:12">
      <c r="J5220" s="77" t="str">
        <f t="shared" si="93"/>
        <v>35031HàThái</v>
      </c>
      <c r="K5220" s="77" t="s">
        <v>11157</v>
      </c>
      <c r="L5220" s="77" t="s">
        <v>11158</v>
      </c>
    </row>
    <row r="5221" spans="10:12">
      <c r="J5221" s="77" t="str">
        <f t="shared" si="93"/>
        <v>35031HàHải</v>
      </c>
      <c r="K5221" s="77" t="s">
        <v>11159</v>
      </c>
      <c r="L5221" s="77" t="s">
        <v>11160</v>
      </c>
    </row>
    <row r="5222" spans="10:12">
      <c r="J5222" s="77" t="str">
        <f t="shared" si="93"/>
        <v>35033NgaSơn</v>
      </c>
      <c r="K5222" s="77" t="s">
        <v>11161</v>
      </c>
      <c r="L5222" s="77" t="s">
        <v>11162</v>
      </c>
    </row>
    <row r="5223" spans="10:12">
      <c r="J5223" s="77" t="str">
        <f t="shared" si="93"/>
        <v>35033BaĐình</v>
      </c>
      <c r="K5223" s="77" t="s">
        <v>11163</v>
      </c>
      <c r="L5223" s="77" t="s">
        <v>11164</v>
      </c>
    </row>
    <row r="5224" spans="10:12">
      <c r="J5224" s="77" t="str">
        <f t="shared" si="93"/>
        <v>35033NgaVịnh</v>
      </c>
      <c r="K5224" s="77" t="s">
        <v>11165</v>
      </c>
      <c r="L5224" s="77" t="s">
        <v>11166</v>
      </c>
    </row>
    <row r="5225" spans="10:12">
      <c r="J5225" s="77" t="str">
        <f t="shared" si="93"/>
        <v>35033NgaVăn</v>
      </c>
      <c r="K5225" s="77" t="s">
        <v>11167</v>
      </c>
      <c r="L5225" s="77" t="s">
        <v>11168</v>
      </c>
    </row>
    <row r="5226" spans="10:12">
      <c r="J5226" s="77" t="str">
        <f t="shared" si="93"/>
        <v>35033NgaThiện</v>
      </c>
      <c r="K5226" s="77" t="s">
        <v>11169</v>
      </c>
      <c r="L5226" s="77" t="s">
        <v>11170</v>
      </c>
    </row>
    <row r="5227" spans="10:12">
      <c r="J5227" s="77" t="str">
        <f t="shared" si="93"/>
        <v>35033NgaTiến</v>
      </c>
      <c r="K5227" s="77" t="s">
        <v>11171</v>
      </c>
      <c r="L5227" s="77" t="s">
        <v>11172</v>
      </c>
    </row>
    <row r="5228" spans="10:12">
      <c r="J5228" s="77" t="str">
        <f t="shared" si="93"/>
        <v>35033NgaLĩnh</v>
      </c>
      <c r="K5228" s="77" t="s">
        <v>11173</v>
      </c>
      <c r="L5228" s="77" t="s">
        <v>11174</v>
      </c>
    </row>
    <row r="5229" spans="10:12">
      <c r="J5229" s="77" t="str">
        <f t="shared" si="93"/>
        <v>35033NgaNhân</v>
      </c>
      <c r="K5229" s="77" t="s">
        <v>11175</v>
      </c>
      <c r="L5229" s="77" t="s">
        <v>11176</v>
      </c>
    </row>
    <row r="5230" spans="10:12">
      <c r="J5230" s="77" t="str">
        <f t="shared" si="93"/>
        <v>35033NgaTrung</v>
      </c>
      <c r="K5230" s="77" t="s">
        <v>11177</v>
      </c>
      <c r="L5230" s="77" t="s">
        <v>11178</v>
      </c>
    </row>
    <row r="5231" spans="10:12">
      <c r="J5231" s="77" t="str">
        <f t="shared" si="93"/>
        <v>35033NgaBạch</v>
      </c>
      <c r="K5231" s="77" t="s">
        <v>11179</v>
      </c>
      <c r="L5231" s="77" t="s">
        <v>11180</v>
      </c>
    </row>
    <row r="5232" spans="10:12">
      <c r="J5232" s="77" t="str">
        <f t="shared" si="93"/>
        <v>35033NgaThanh</v>
      </c>
      <c r="K5232" s="77" t="s">
        <v>11181</v>
      </c>
      <c r="L5232" s="77" t="s">
        <v>11182</v>
      </c>
    </row>
    <row r="5233" spans="10:12">
      <c r="J5233" s="77" t="str">
        <f t="shared" si="93"/>
        <v>35033NgaHưng</v>
      </c>
      <c r="K5233" s="77" t="s">
        <v>11183</v>
      </c>
      <c r="L5233" s="77" t="s">
        <v>11184</v>
      </c>
    </row>
    <row r="5234" spans="10:12">
      <c r="J5234" s="77" t="str">
        <f t="shared" si="93"/>
        <v>35033NgaMỹ</v>
      </c>
      <c r="K5234" s="77" t="s">
        <v>11185</v>
      </c>
      <c r="L5234" s="77" t="s">
        <v>11186</v>
      </c>
    </row>
    <row r="5235" spans="10:12">
      <c r="J5235" s="77" t="str">
        <f t="shared" si="93"/>
        <v>35033NgaYên</v>
      </c>
      <c r="K5235" s="77" t="s">
        <v>11187</v>
      </c>
      <c r="L5235" s="77" t="s">
        <v>11188</v>
      </c>
    </row>
    <row r="5236" spans="10:12">
      <c r="J5236" s="77" t="str">
        <f t="shared" si="93"/>
        <v>35033NgaGiáp</v>
      </c>
      <c r="K5236" s="77" t="s">
        <v>11189</v>
      </c>
      <c r="L5236" s="77" t="s">
        <v>11190</v>
      </c>
    </row>
    <row r="5237" spans="10:12">
      <c r="J5237" s="77" t="str">
        <f t="shared" si="93"/>
        <v>35033NgaHải</v>
      </c>
      <c r="K5237" s="77" t="s">
        <v>11191</v>
      </c>
      <c r="L5237" s="77" t="s">
        <v>11192</v>
      </c>
    </row>
    <row r="5238" spans="10:12">
      <c r="J5238" s="77" t="str">
        <f t="shared" si="93"/>
        <v>35033NgaThành</v>
      </c>
      <c r="K5238" s="77" t="s">
        <v>11193</v>
      </c>
      <c r="L5238" s="77" t="s">
        <v>11194</v>
      </c>
    </row>
    <row r="5239" spans="10:12">
      <c r="J5239" s="77" t="str">
        <f t="shared" si="93"/>
        <v>35033NgaAn</v>
      </c>
      <c r="K5239" s="77" t="s">
        <v>11195</v>
      </c>
      <c r="L5239" s="77" t="s">
        <v>11196</v>
      </c>
    </row>
    <row r="5240" spans="10:12">
      <c r="J5240" s="77" t="str">
        <f t="shared" si="93"/>
        <v>35033NgaPhú</v>
      </c>
      <c r="K5240" s="77" t="s">
        <v>11197</v>
      </c>
      <c r="L5240" s="77" t="s">
        <v>11198</v>
      </c>
    </row>
    <row r="5241" spans="10:12">
      <c r="J5241" s="77" t="str">
        <f t="shared" si="93"/>
        <v>35033NgaĐiền</v>
      </c>
      <c r="K5241" s="77" t="s">
        <v>11199</v>
      </c>
      <c r="L5241" s="77" t="s">
        <v>11200</v>
      </c>
    </row>
    <row r="5242" spans="10:12">
      <c r="J5242" s="77" t="str">
        <f t="shared" si="93"/>
        <v>35033NgaTân</v>
      </c>
      <c r="K5242" s="77" t="s">
        <v>11201</v>
      </c>
      <c r="L5242" s="77" t="s">
        <v>11202</v>
      </c>
    </row>
    <row r="5243" spans="10:12">
      <c r="J5243" s="77" t="str">
        <f t="shared" si="93"/>
        <v>35033NgaThủy</v>
      </c>
      <c r="K5243" s="77" t="s">
        <v>11203</v>
      </c>
      <c r="L5243" s="77" t="s">
        <v>11204</v>
      </c>
    </row>
    <row r="5244" spans="10:12">
      <c r="J5244" s="77" t="str">
        <f t="shared" si="93"/>
        <v>35033NgaLiên</v>
      </c>
      <c r="K5244" s="77" t="s">
        <v>11205</v>
      </c>
      <c r="L5244" s="77" t="s">
        <v>11206</v>
      </c>
    </row>
    <row r="5245" spans="10:12">
      <c r="J5245" s="77" t="str">
        <f t="shared" si="93"/>
        <v>35033NgaThái</v>
      </c>
      <c r="K5245" s="77" t="s">
        <v>11207</v>
      </c>
      <c r="L5245" s="77" t="s">
        <v>11208</v>
      </c>
    </row>
    <row r="5246" spans="10:12">
      <c r="J5246" s="77" t="str">
        <f t="shared" si="93"/>
        <v>35033NgaThạch</v>
      </c>
      <c r="K5246" s="77" t="s">
        <v>11209</v>
      </c>
      <c r="L5246" s="77" t="s">
        <v>11210</v>
      </c>
    </row>
    <row r="5247" spans="10:12">
      <c r="J5247" s="77" t="str">
        <f t="shared" si="93"/>
        <v>35033NgaThắng</v>
      </c>
      <c r="K5247" s="77" t="s">
        <v>11211</v>
      </c>
      <c r="L5247" s="77" t="s">
        <v>11212</v>
      </c>
    </row>
    <row r="5248" spans="10:12">
      <c r="J5248" s="77" t="str">
        <f t="shared" si="93"/>
        <v>35033NgaTrường</v>
      </c>
      <c r="K5248" s="77" t="s">
        <v>11213</v>
      </c>
      <c r="L5248" s="77" t="s">
        <v>11214</v>
      </c>
    </row>
    <row r="5249" spans="10:12">
      <c r="J5249" s="77" t="str">
        <f t="shared" si="93"/>
        <v>35035QuánLào</v>
      </c>
      <c r="K5249" s="77" t="s">
        <v>11215</v>
      </c>
      <c r="L5249" s="77" t="s">
        <v>11216</v>
      </c>
    </row>
    <row r="5250" spans="10:12">
      <c r="J5250" s="77" t="str">
        <f t="shared" ref="J5250:J5313" si="94">SUBSTITUTE(LEFT(K5250,5)&amp;MID(L5250,IF(ISERROR(SEARCH("Thị trấn",L5250)),IF(ISERROR(SEARCH("Phường",L5250)),4,8),10),100)," ","")</f>
        <v>35035NtThốngNhất</v>
      </c>
      <c r="K5250" s="77" t="s">
        <v>11217</v>
      </c>
      <c r="L5250" s="77" t="s">
        <v>11218</v>
      </c>
    </row>
    <row r="5251" spans="10:12">
      <c r="J5251" s="77" t="str">
        <f t="shared" si="94"/>
        <v>35035YênPhú</v>
      </c>
      <c r="K5251" s="77" t="s">
        <v>11219</v>
      </c>
      <c r="L5251" s="77" t="s">
        <v>3067</v>
      </c>
    </row>
    <row r="5252" spans="10:12">
      <c r="J5252" s="77" t="str">
        <f t="shared" si="94"/>
        <v>35035YênLâm</v>
      </c>
      <c r="K5252" s="77" t="s">
        <v>11220</v>
      </c>
      <c r="L5252" s="77" t="s">
        <v>3063</v>
      </c>
    </row>
    <row r="5253" spans="10:12">
      <c r="J5253" s="77" t="str">
        <f t="shared" si="94"/>
        <v>35035YênTâm</v>
      </c>
      <c r="K5253" s="77" t="s">
        <v>11221</v>
      </c>
      <c r="L5253" s="77" t="s">
        <v>11222</v>
      </c>
    </row>
    <row r="5254" spans="10:12">
      <c r="J5254" s="77" t="str">
        <f t="shared" si="94"/>
        <v>35035YênGiang</v>
      </c>
      <c r="K5254" s="77" t="s">
        <v>11223</v>
      </c>
      <c r="L5254" s="77" t="s">
        <v>6617</v>
      </c>
    </row>
    <row r="5255" spans="10:12">
      <c r="J5255" s="77" t="str">
        <f t="shared" si="94"/>
        <v>35035QuíLộc</v>
      </c>
      <c r="K5255" s="77" t="s">
        <v>11224</v>
      </c>
      <c r="L5255" s="77" t="s">
        <v>11225</v>
      </c>
    </row>
    <row r="5256" spans="10:12">
      <c r="J5256" s="77" t="str">
        <f t="shared" si="94"/>
        <v>35035YênThọ</v>
      </c>
      <c r="K5256" s="77" t="s">
        <v>11226</v>
      </c>
      <c r="L5256" s="77" t="s">
        <v>6570</v>
      </c>
    </row>
    <row r="5257" spans="10:12">
      <c r="J5257" s="77" t="str">
        <f t="shared" si="94"/>
        <v>35035YênTrung</v>
      </c>
      <c r="K5257" s="77" t="s">
        <v>11227</v>
      </c>
      <c r="L5257" s="77" t="s">
        <v>1930</v>
      </c>
    </row>
    <row r="5258" spans="10:12">
      <c r="J5258" s="77" t="str">
        <f t="shared" si="94"/>
        <v>35035YênTrường</v>
      </c>
      <c r="K5258" s="77" t="s">
        <v>11228</v>
      </c>
      <c r="L5258" s="77" t="s">
        <v>11229</v>
      </c>
    </row>
    <row r="5259" spans="10:12">
      <c r="J5259" s="77" t="str">
        <f t="shared" si="94"/>
        <v>35035YênBái</v>
      </c>
      <c r="K5259" s="77" t="s">
        <v>11230</v>
      </c>
      <c r="L5259" s="77" t="s">
        <v>11231</v>
      </c>
    </row>
    <row r="5260" spans="10:12">
      <c r="J5260" s="77" t="str">
        <f t="shared" si="94"/>
        <v>35035YênPhong</v>
      </c>
      <c r="K5260" s="77" t="s">
        <v>11232</v>
      </c>
      <c r="L5260" s="77" t="s">
        <v>3397</v>
      </c>
    </row>
    <row r="5261" spans="10:12">
      <c r="J5261" s="77" t="str">
        <f t="shared" si="94"/>
        <v>35035YênThái</v>
      </c>
      <c r="K5261" s="77" t="s">
        <v>11233</v>
      </c>
      <c r="L5261" s="77" t="s">
        <v>5033</v>
      </c>
    </row>
    <row r="5262" spans="10:12">
      <c r="J5262" s="77" t="str">
        <f t="shared" si="94"/>
        <v>35035YênHùng</v>
      </c>
      <c r="K5262" s="77" t="s">
        <v>11234</v>
      </c>
      <c r="L5262" s="77" t="s">
        <v>11235</v>
      </c>
    </row>
    <row r="5263" spans="10:12">
      <c r="J5263" s="77" t="str">
        <f t="shared" si="94"/>
        <v>35035YênThịnh</v>
      </c>
      <c r="K5263" s="77" t="s">
        <v>11236</v>
      </c>
      <c r="L5263" s="77" t="s">
        <v>4337</v>
      </c>
    </row>
    <row r="5264" spans="10:12">
      <c r="J5264" s="77" t="str">
        <f t="shared" si="94"/>
        <v>35035YênNinh</v>
      </c>
      <c r="K5264" s="77" t="s">
        <v>11237</v>
      </c>
      <c r="L5264" s="77" t="s">
        <v>4746</v>
      </c>
    </row>
    <row r="5265" spans="10:12">
      <c r="J5265" s="77" t="str">
        <f t="shared" si="94"/>
        <v>35035YênLạc</v>
      </c>
      <c r="K5265" s="77" t="s">
        <v>11238</v>
      </c>
      <c r="L5265" s="77" t="s">
        <v>3775</v>
      </c>
    </row>
    <row r="5266" spans="10:12">
      <c r="J5266" s="77" t="str">
        <f t="shared" si="94"/>
        <v>35035ĐịnhTăng</v>
      </c>
      <c r="K5266" s="77" t="s">
        <v>11239</v>
      </c>
      <c r="L5266" s="77" t="s">
        <v>11240</v>
      </c>
    </row>
    <row r="5267" spans="10:12">
      <c r="J5267" s="77" t="str">
        <f t="shared" si="94"/>
        <v>35035ĐịnhHòa</v>
      </c>
      <c r="K5267" s="77" t="s">
        <v>11241</v>
      </c>
      <c r="L5267" s="77" t="s">
        <v>11242</v>
      </c>
    </row>
    <row r="5268" spans="10:12">
      <c r="J5268" s="77" t="str">
        <f t="shared" si="94"/>
        <v>35035ĐịnhThành</v>
      </c>
      <c r="K5268" s="77" t="s">
        <v>11243</v>
      </c>
      <c r="L5268" s="77" t="s">
        <v>11244</v>
      </c>
    </row>
    <row r="5269" spans="10:12">
      <c r="J5269" s="77" t="str">
        <f t="shared" si="94"/>
        <v>35035ĐịnhCông</v>
      </c>
      <c r="K5269" s="77" t="s">
        <v>11245</v>
      </c>
      <c r="L5269" s="77" t="s">
        <v>1307</v>
      </c>
    </row>
    <row r="5270" spans="10:12">
      <c r="J5270" s="77" t="str">
        <f t="shared" si="94"/>
        <v>35035ĐịnhTân</v>
      </c>
      <c r="K5270" s="77" t="s">
        <v>11246</v>
      </c>
      <c r="L5270" s="77" t="s">
        <v>11247</v>
      </c>
    </row>
    <row r="5271" spans="10:12">
      <c r="J5271" s="77" t="str">
        <f t="shared" si="94"/>
        <v>35035ĐịnhTiến</v>
      </c>
      <c r="K5271" s="77" t="s">
        <v>11248</v>
      </c>
      <c r="L5271" s="77" t="s">
        <v>11249</v>
      </c>
    </row>
    <row r="5272" spans="10:12">
      <c r="J5272" s="77" t="str">
        <f t="shared" si="94"/>
        <v>35035ĐịnhLong</v>
      </c>
      <c r="K5272" s="77" t="s">
        <v>11250</v>
      </c>
      <c r="L5272" s="77" t="s">
        <v>11251</v>
      </c>
    </row>
    <row r="5273" spans="10:12">
      <c r="J5273" s="77" t="str">
        <f t="shared" si="94"/>
        <v>35035ĐịnhLiên</v>
      </c>
      <c r="K5273" s="77" t="s">
        <v>11252</v>
      </c>
      <c r="L5273" s="77" t="s">
        <v>11253</v>
      </c>
    </row>
    <row r="5274" spans="10:12">
      <c r="J5274" s="77" t="str">
        <f t="shared" si="94"/>
        <v>35035ĐịnhTường</v>
      </c>
      <c r="K5274" s="77" t="s">
        <v>11254</v>
      </c>
      <c r="L5274" s="77" t="s">
        <v>11255</v>
      </c>
    </row>
    <row r="5275" spans="10:12">
      <c r="J5275" s="77" t="str">
        <f t="shared" si="94"/>
        <v>35035ĐịnhHưng</v>
      </c>
      <c r="K5275" s="77" t="s">
        <v>11256</v>
      </c>
      <c r="L5275" s="77" t="s">
        <v>11257</v>
      </c>
    </row>
    <row r="5276" spans="10:12">
      <c r="J5276" s="77" t="str">
        <f t="shared" si="94"/>
        <v>35035ĐịnhHải</v>
      </c>
      <c r="K5276" s="77" t="s">
        <v>11258</v>
      </c>
      <c r="L5276" s="77" t="s">
        <v>11259</v>
      </c>
    </row>
    <row r="5277" spans="10:12">
      <c r="J5277" s="77" t="str">
        <f t="shared" si="94"/>
        <v>35035ĐịnhBình</v>
      </c>
      <c r="K5277" s="77" t="s">
        <v>11260</v>
      </c>
      <c r="L5277" s="77" t="s">
        <v>11261</v>
      </c>
    </row>
    <row r="5278" spans="10:12">
      <c r="J5278" s="77" t="str">
        <f t="shared" si="94"/>
        <v>35037ThọXuân</v>
      </c>
      <c r="K5278" s="77" t="s">
        <v>11262</v>
      </c>
      <c r="L5278" s="77" t="s">
        <v>11263</v>
      </c>
    </row>
    <row r="5279" spans="10:12">
      <c r="J5279" s="77" t="str">
        <f t="shared" si="94"/>
        <v>35037LamSơn</v>
      </c>
      <c r="K5279" s="77" t="s">
        <v>11264</v>
      </c>
      <c r="L5279" s="77" t="s">
        <v>11265</v>
      </c>
    </row>
    <row r="5280" spans="10:12">
      <c r="J5280" s="77" t="str">
        <f t="shared" si="94"/>
        <v>35037SaoVàng</v>
      </c>
      <c r="K5280" s="77" t="s">
        <v>11266</v>
      </c>
      <c r="L5280" s="77" t="s">
        <v>11267</v>
      </c>
    </row>
    <row r="5281" spans="10:12">
      <c r="J5281" s="77" t="str">
        <f t="shared" si="94"/>
        <v>35037XuânKhánh</v>
      </c>
      <c r="K5281" s="77" t="s">
        <v>11268</v>
      </c>
      <c r="L5281" s="77" t="s">
        <v>11269</v>
      </c>
    </row>
    <row r="5282" spans="10:12">
      <c r="J5282" s="77" t="str">
        <f t="shared" si="94"/>
        <v>35037ThọNguyên</v>
      </c>
      <c r="K5282" s="77" t="s">
        <v>11270</v>
      </c>
      <c r="L5282" s="77" t="s">
        <v>11271</v>
      </c>
    </row>
    <row r="5283" spans="10:12">
      <c r="J5283" s="77" t="str">
        <f t="shared" si="94"/>
        <v>35037XuânThành</v>
      </c>
      <c r="K5283" s="77" t="s">
        <v>11272</v>
      </c>
      <c r="L5283" s="77" t="s">
        <v>9622</v>
      </c>
    </row>
    <row r="5284" spans="10:12">
      <c r="J5284" s="77" t="str">
        <f t="shared" si="94"/>
        <v>35037HạnhPhúc</v>
      </c>
      <c r="K5284" s="77" t="s">
        <v>11273</v>
      </c>
      <c r="L5284" s="77" t="s">
        <v>3883</v>
      </c>
    </row>
    <row r="5285" spans="10:12">
      <c r="J5285" s="77" t="str">
        <f t="shared" si="94"/>
        <v>35037BắcLương</v>
      </c>
      <c r="K5285" s="77" t="s">
        <v>11274</v>
      </c>
      <c r="L5285" s="77" t="s">
        <v>11275</v>
      </c>
    </row>
    <row r="5286" spans="10:12">
      <c r="J5286" s="77" t="str">
        <f t="shared" si="94"/>
        <v>35037NamGiang</v>
      </c>
      <c r="K5286" s="77" t="s">
        <v>11276</v>
      </c>
      <c r="L5286" s="77" t="s">
        <v>9547</v>
      </c>
    </row>
    <row r="5287" spans="10:12">
      <c r="J5287" s="77" t="str">
        <f t="shared" si="94"/>
        <v>35037XuânPhong</v>
      </c>
      <c r="K5287" s="77" t="s">
        <v>11277</v>
      </c>
      <c r="L5287" s="77" t="s">
        <v>9185</v>
      </c>
    </row>
    <row r="5288" spans="10:12">
      <c r="J5288" s="77" t="str">
        <f t="shared" si="94"/>
        <v>35037ThọLộc</v>
      </c>
      <c r="K5288" s="77" t="s">
        <v>11278</v>
      </c>
      <c r="L5288" s="77" t="s">
        <v>1736</v>
      </c>
    </row>
    <row r="5289" spans="10:12">
      <c r="J5289" s="77" t="str">
        <f t="shared" si="94"/>
        <v>35037XuânTrường</v>
      </c>
      <c r="K5289" s="77" t="s">
        <v>11279</v>
      </c>
      <c r="L5289" s="77" t="s">
        <v>3643</v>
      </c>
    </row>
    <row r="5290" spans="10:12">
      <c r="J5290" s="77" t="str">
        <f t="shared" si="94"/>
        <v>35037XuânHòa</v>
      </c>
      <c r="K5290" s="77" t="s">
        <v>11280</v>
      </c>
      <c r="L5290" s="77" t="s">
        <v>3659</v>
      </c>
    </row>
    <row r="5291" spans="10:12">
      <c r="J5291" s="77" t="str">
        <f t="shared" si="94"/>
        <v>35037ThọHải</v>
      </c>
      <c r="K5291" s="77" t="s">
        <v>11281</v>
      </c>
      <c r="L5291" s="77" t="s">
        <v>11282</v>
      </c>
    </row>
    <row r="5292" spans="10:12">
      <c r="J5292" s="77" t="str">
        <f t="shared" si="94"/>
        <v>35037TâyHồ</v>
      </c>
      <c r="K5292" s="77" t="s">
        <v>11283</v>
      </c>
      <c r="L5292" s="77" t="s">
        <v>11284</v>
      </c>
    </row>
    <row r="5293" spans="10:12">
      <c r="J5293" s="77" t="str">
        <f t="shared" si="94"/>
        <v>35037XuânGiang</v>
      </c>
      <c r="K5293" s="77" t="s">
        <v>11285</v>
      </c>
      <c r="L5293" s="77" t="s">
        <v>933</v>
      </c>
    </row>
    <row r="5294" spans="10:12">
      <c r="J5294" s="77" t="str">
        <f t="shared" si="94"/>
        <v>35037XuânQuang</v>
      </c>
      <c r="K5294" s="77" t="s">
        <v>11286</v>
      </c>
      <c r="L5294" s="77" t="s">
        <v>2975</v>
      </c>
    </row>
    <row r="5295" spans="10:12">
      <c r="J5295" s="77" t="str">
        <f t="shared" si="94"/>
        <v>35037XuânSơn</v>
      </c>
      <c r="K5295" s="77" t="s">
        <v>11287</v>
      </c>
      <c r="L5295" s="77" t="s">
        <v>1528</v>
      </c>
    </row>
    <row r="5296" spans="10:12">
      <c r="J5296" s="77" t="str">
        <f t="shared" si="94"/>
        <v>35037XuânHưng</v>
      </c>
      <c r="K5296" s="77" t="s">
        <v>11288</v>
      </c>
      <c r="L5296" s="77" t="s">
        <v>11289</v>
      </c>
    </row>
    <row r="5297" spans="10:12">
      <c r="J5297" s="77" t="str">
        <f t="shared" si="94"/>
        <v>35037ThọDiên</v>
      </c>
      <c r="K5297" s="77" t="s">
        <v>11290</v>
      </c>
      <c r="L5297" s="77" t="s">
        <v>11291</v>
      </c>
    </row>
    <row r="5298" spans="10:12">
      <c r="J5298" s="77" t="str">
        <f t="shared" si="94"/>
        <v>35037ThọLâm</v>
      </c>
      <c r="K5298" s="77" t="s">
        <v>11292</v>
      </c>
      <c r="L5298" s="77" t="s">
        <v>11293</v>
      </c>
    </row>
    <row r="5299" spans="10:12">
      <c r="J5299" s="77" t="str">
        <f t="shared" si="94"/>
        <v>35037ThọXương</v>
      </c>
      <c r="K5299" s="77" t="s">
        <v>11294</v>
      </c>
      <c r="L5299" s="77" t="s">
        <v>11295</v>
      </c>
    </row>
    <row r="5300" spans="10:12">
      <c r="J5300" s="77" t="str">
        <f t="shared" si="94"/>
        <v>35037XuânBái</v>
      </c>
      <c r="K5300" s="77" t="s">
        <v>11296</v>
      </c>
      <c r="L5300" s="77" t="s">
        <v>11297</v>
      </c>
    </row>
    <row r="5301" spans="10:12">
      <c r="J5301" s="77" t="str">
        <f t="shared" si="94"/>
        <v>35037XuânPhú</v>
      </c>
      <c r="K5301" s="77" t="s">
        <v>11298</v>
      </c>
      <c r="L5301" s="77" t="s">
        <v>1704</v>
      </c>
    </row>
    <row r="5302" spans="10:12">
      <c r="J5302" s="77" t="str">
        <f t="shared" si="94"/>
        <v>35037XuânThắng</v>
      </c>
      <c r="K5302" s="77" t="s">
        <v>11299</v>
      </c>
      <c r="L5302" s="77" t="s">
        <v>11022</v>
      </c>
    </row>
    <row r="5303" spans="10:12">
      <c r="J5303" s="77" t="str">
        <f t="shared" si="94"/>
        <v>35037XuânLam</v>
      </c>
      <c r="K5303" s="77" t="s">
        <v>11300</v>
      </c>
      <c r="L5303" s="77" t="s">
        <v>11301</v>
      </c>
    </row>
    <row r="5304" spans="10:12">
      <c r="J5304" s="77" t="str">
        <f t="shared" si="94"/>
        <v>35037XuânThiên</v>
      </c>
      <c r="K5304" s="77" t="s">
        <v>11302</v>
      </c>
      <c r="L5304" s="77" t="s">
        <v>11303</v>
      </c>
    </row>
    <row r="5305" spans="10:12">
      <c r="J5305" s="77" t="str">
        <f t="shared" si="94"/>
        <v>35037ThọMinh</v>
      </c>
      <c r="K5305" s="77" t="s">
        <v>11304</v>
      </c>
      <c r="L5305" s="77" t="s">
        <v>11305</v>
      </c>
    </row>
    <row r="5306" spans="10:12">
      <c r="J5306" s="77" t="str">
        <f t="shared" si="94"/>
        <v>35037XuânChâu</v>
      </c>
      <c r="K5306" s="77" t="s">
        <v>11306</v>
      </c>
      <c r="L5306" s="77" t="s">
        <v>9604</v>
      </c>
    </row>
    <row r="5307" spans="10:12">
      <c r="J5307" s="77" t="str">
        <f t="shared" si="94"/>
        <v>35037ThọLập</v>
      </c>
      <c r="K5307" s="77" t="s">
        <v>11307</v>
      </c>
      <c r="L5307" s="77" t="s">
        <v>11308</v>
      </c>
    </row>
    <row r="5308" spans="10:12">
      <c r="J5308" s="77" t="str">
        <f t="shared" si="94"/>
        <v>35037QuảngPhú</v>
      </c>
      <c r="K5308" s="77" t="s">
        <v>11309</v>
      </c>
      <c r="L5308" s="77" t="s">
        <v>8313</v>
      </c>
    </row>
    <row r="5309" spans="10:12">
      <c r="J5309" s="77" t="str">
        <f t="shared" si="94"/>
        <v>35037XuânTín</v>
      </c>
      <c r="K5309" s="77" t="s">
        <v>11310</v>
      </c>
      <c r="L5309" s="77" t="s">
        <v>11311</v>
      </c>
    </row>
    <row r="5310" spans="10:12">
      <c r="J5310" s="77" t="str">
        <f t="shared" si="94"/>
        <v>35037PhúYên</v>
      </c>
      <c r="K5310" s="77" t="s">
        <v>11312</v>
      </c>
      <c r="L5310" s="77" t="s">
        <v>2706</v>
      </c>
    </row>
    <row r="5311" spans="10:12">
      <c r="J5311" s="77" t="str">
        <f t="shared" si="94"/>
        <v>35037XuânYên</v>
      </c>
      <c r="K5311" s="77" t="s">
        <v>11313</v>
      </c>
      <c r="L5311" s="77" t="s">
        <v>11314</v>
      </c>
    </row>
    <row r="5312" spans="10:12">
      <c r="J5312" s="77" t="str">
        <f t="shared" si="94"/>
        <v>35037XuânLai</v>
      </c>
      <c r="K5312" s="77" t="s">
        <v>11315</v>
      </c>
      <c r="L5312" s="77" t="s">
        <v>5154</v>
      </c>
    </row>
    <row r="5313" spans="10:12">
      <c r="J5313" s="77" t="str">
        <f t="shared" si="94"/>
        <v>35037XuânLập</v>
      </c>
      <c r="K5313" s="77" t="s">
        <v>11316</v>
      </c>
      <c r="L5313" s="77" t="s">
        <v>2884</v>
      </c>
    </row>
    <row r="5314" spans="10:12">
      <c r="J5314" s="77" t="str">
        <f t="shared" ref="J5314:J5377" si="95">SUBSTITUTE(LEFT(K5314,5)&amp;MID(L5314,IF(ISERROR(SEARCH("Thị trấn",L5314)),IF(ISERROR(SEARCH("Phường",L5314)),4,8),10),100)," ","")</f>
        <v>35037ThọThắng</v>
      </c>
      <c r="K5314" s="77" t="s">
        <v>11317</v>
      </c>
      <c r="L5314" s="77" t="s">
        <v>11318</v>
      </c>
    </row>
    <row r="5315" spans="10:12">
      <c r="J5315" s="77" t="str">
        <f t="shared" si="95"/>
        <v>35037XuânMinh</v>
      </c>
      <c r="K5315" s="77" t="s">
        <v>11319</v>
      </c>
      <c r="L5315" s="77" t="s">
        <v>3588</v>
      </c>
    </row>
    <row r="5316" spans="10:12">
      <c r="J5316" s="77" t="str">
        <f t="shared" si="95"/>
        <v>35037XuânTân</v>
      </c>
      <c r="K5316" s="77" t="s">
        <v>11320</v>
      </c>
      <c r="L5316" s="77" t="s">
        <v>9630</v>
      </c>
    </row>
    <row r="5317" spans="10:12">
      <c r="J5317" s="77" t="str">
        <f t="shared" si="95"/>
        <v>35037XuânVinh</v>
      </c>
      <c r="K5317" s="77" t="s">
        <v>11321</v>
      </c>
      <c r="L5317" s="77" t="s">
        <v>9620</v>
      </c>
    </row>
    <row r="5318" spans="10:12">
      <c r="J5318" s="77" t="str">
        <f t="shared" si="95"/>
        <v>35037ThọTrường</v>
      </c>
      <c r="K5318" s="77" t="s">
        <v>11322</v>
      </c>
      <c r="L5318" s="77" t="s">
        <v>11323</v>
      </c>
    </row>
    <row r="5319" spans="10:12">
      <c r="J5319" s="77" t="str">
        <f t="shared" si="95"/>
        <v>35039HậuLộc</v>
      </c>
      <c r="K5319" s="77" t="s">
        <v>11324</v>
      </c>
      <c r="L5319" s="77" t="s">
        <v>11325</v>
      </c>
    </row>
    <row r="5320" spans="10:12">
      <c r="J5320" s="77" t="str">
        <f t="shared" si="95"/>
        <v>35039ĐồngLộc</v>
      </c>
      <c r="K5320" s="77" t="s">
        <v>11326</v>
      </c>
      <c r="L5320" s="77" t="s">
        <v>11327</v>
      </c>
    </row>
    <row r="5321" spans="10:12">
      <c r="J5321" s="77" t="str">
        <f t="shared" si="95"/>
        <v>35039ĐạiLộc</v>
      </c>
      <c r="K5321" s="77" t="s">
        <v>11328</v>
      </c>
      <c r="L5321" s="77" t="s">
        <v>11329</v>
      </c>
    </row>
    <row r="5322" spans="10:12">
      <c r="J5322" s="77" t="str">
        <f t="shared" si="95"/>
        <v>35039TriệuLộc</v>
      </c>
      <c r="K5322" s="77" t="s">
        <v>11330</v>
      </c>
      <c r="L5322" s="77" t="s">
        <v>11331</v>
      </c>
    </row>
    <row r="5323" spans="10:12">
      <c r="J5323" s="77" t="str">
        <f t="shared" si="95"/>
        <v>35039ChâuLộc</v>
      </c>
      <c r="K5323" s="77" t="s">
        <v>11332</v>
      </c>
      <c r="L5323" s="77" t="s">
        <v>11333</v>
      </c>
    </row>
    <row r="5324" spans="10:12">
      <c r="J5324" s="77" t="str">
        <f t="shared" si="95"/>
        <v>35039TiếnLộc</v>
      </c>
      <c r="K5324" s="77" t="s">
        <v>11334</v>
      </c>
      <c r="L5324" s="77" t="s">
        <v>11335</v>
      </c>
    </row>
    <row r="5325" spans="10:12">
      <c r="J5325" s="77" t="str">
        <f t="shared" si="95"/>
        <v>35039LộcSơn</v>
      </c>
      <c r="K5325" s="77" t="s">
        <v>11336</v>
      </c>
      <c r="L5325" s="77" t="s">
        <v>11337</v>
      </c>
    </row>
    <row r="5326" spans="10:12">
      <c r="J5326" s="77" t="str">
        <f t="shared" si="95"/>
        <v>35039CầuLộc</v>
      </c>
      <c r="K5326" s="77" t="s">
        <v>11338</v>
      </c>
      <c r="L5326" s="77" t="s">
        <v>11339</v>
      </c>
    </row>
    <row r="5327" spans="10:12">
      <c r="J5327" s="77" t="str">
        <f t="shared" si="95"/>
        <v>35039ThànhLộc</v>
      </c>
      <c r="K5327" s="77" t="s">
        <v>11340</v>
      </c>
      <c r="L5327" s="77" t="s">
        <v>11341</v>
      </c>
    </row>
    <row r="5328" spans="10:12">
      <c r="J5328" s="77" t="str">
        <f t="shared" si="95"/>
        <v>35039TuyLộc</v>
      </c>
      <c r="K5328" s="77" t="s">
        <v>11342</v>
      </c>
      <c r="L5328" s="77" t="s">
        <v>4946</v>
      </c>
    </row>
    <row r="5329" spans="10:12">
      <c r="J5329" s="77" t="str">
        <f t="shared" si="95"/>
        <v>35039PhongLộc</v>
      </c>
      <c r="K5329" s="77" t="s">
        <v>11343</v>
      </c>
      <c r="L5329" s="77" t="s">
        <v>11344</v>
      </c>
    </row>
    <row r="5330" spans="10:12">
      <c r="J5330" s="77" t="str">
        <f t="shared" si="95"/>
        <v>35039MỹLộc</v>
      </c>
      <c r="K5330" s="77" t="s">
        <v>11345</v>
      </c>
      <c r="L5330" s="77" t="s">
        <v>10455</v>
      </c>
    </row>
    <row r="5331" spans="10:12">
      <c r="J5331" s="77" t="str">
        <f t="shared" si="95"/>
        <v>35039VănLộc</v>
      </c>
      <c r="K5331" s="77" t="s">
        <v>11346</v>
      </c>
      <c r="L5331" s="77" t="s">
        <v>11347</v>
      </c>
    </row>
    <row r="5332" spans="10:12">
      <c r="J5332" s="77" t="str">
        <f t="shared" si="95"/>
        <v>35039ThuầnLộc</v>
      </c>
      <c r="K5332" s="77" t="s">
        <v>11348</v>
      </c>
      <c r="L5332" s="77" t="s">
        <v>11349</v>
      </c>
    </row>
    <row r="5333" spans="10:12">
      <c r="J5333" s="77" t="str">
        <f t="shared" si="95"/>
        <v>35039LộcTân</v>
      </c>
      <c r="K5333" s="77" t="s">
        <v>11350</v>
      </c>
      <c r="L5333" s="77" t="s">
        <v>11351</v>
      </c>
    </row>
    <row r="5334" spans="10:12">
      <c r="J5334" s="77" t="str">
        <f t="shared" si="95"/>
        <v>35039XuânLộc</v>
      </c>
      <c r="K5334" s="77" t="s">
        <v>11352</v>
      </c>
      <c r="L5334" s="77" t="s">
        <v>8545</v>
      </c>
    </row>
    <row r="5335" spans="10:12">
      <c r="J5335" s="77" t="str">
        <f t="shared" si="95"/>
        <v>35039ThịnhLộc</v>
      </c>
      <c r="K5335" s="77" t="s">
        <v>11353</v>
      </c>
      <c r="L5335" s="77" t="s">
        <v>11354</v>
      </c>
    </row>
    <row r="5336" spans="10:12">
      <c r="J5336" s="77" t="str">
        <f t="shared" si="95"/>
        <v>35039HoaLộc</v>
      </c>
      <c r="K5336" s="77" t="s">
        <v>11355</v>
      </c>
      <c r="L5336" s="77" t="s">
        <v>11356</v>
      </c>
    </row>
    <row r="5337" spans="10:12">
      <c r="J5337" s="77" t="str">
        <f t="shared" si="95"/>
        <v>35039LiênLộc</v>
      </c>
      <c r="K5337" s="77" t="s">
        <v>11357</v>
      </c>
      <c r="L5337" s="77" t="s">
        <v>11358</v>
      </c>
    </row>
    <row r="5338" spans="10:12">
      <c r="J5338" s="77" t="str">
        <f t="shared" si="95"/>
        <v>35039QuangLộc</v>
      </c>
      <c r="K5338" s="77" t="s">
        <v>11359</v>
      </c>
      <c r="L5338" s="77" t="s">
        <v>11360</v>
      </c>
    </row>
    <row r="5339" spans="10:12">
      <c r="J5339" s="77" t="str">
        <f t="shared" si="95"/>
        <v>35039PhúLộc</v>
      </c>
      <c r="K5339" s="77" t="s">
        <v>11361</v>
      </c>
      <c r="L5339" s="77" t="s">
        <v>8784</v>
      </c>
    </row>
    <row r="5340" spans="10:12">
      <c r="J5340" s="77" t="str">
        <f t="shared" si="95"/>
        <v>35039HòaLộc</v>
      </c>
      <c r="K5340" s="77" t="s">
        <v>11362</v>
      </c>
      <c r="L5340" s="77" t="s">
        <v>11363</v>
      </c>
    </row>
    <row r="5341" spans="10:12">
      <c r="J5341" s="77" t="str">
        <f t="shared" si="95"/>
        <v>35039MinhLộc</v>
      </c>
      <c r="K5341" s="77" t="s">
        <v>11364</v>
      </c>
      <c r="L5341" s="77" t="s">
        <v>11365</v>
      </c>
    </row>
    <row r="5342" spans="10:12">
      <c r="J5342" s="77" t="str">
        <f t="shared" si="95"/>
        <v>35039HưngLộc</v>
      </c>
      <c r="K5342" s="77" t="s">
        <v>11366</v>
      </c>
      <c r="L5342" s="77" t="s">
        <v>11367</v>
      </c>
    </row>
    <row r="5343" spans="10:12">
      <c r="J5343" s="77" t="str">
        <f t="shared" si="95"/>
        <v>35039HảiLộc</v>
      </c>
      <c r="K5343" s="77" t="s">
        <v>11368</v>
      </c>
      <c r="L5343" s="77" t="s">
        <v>9738</v>
      </c>
    </row>
    <row r="5344" spans="10:12">
      <c r="J5344" s="77" t="str">
        <f t="shared" si="95"/>
        <v>35039ĐaLộc</v>
      </c>
      <c r="K5344" s="77" t="s">
        <v>11369</v>
      </c>
      <c r="L5344" s="77" t="s">
        <v>7527</v>
      </c>
    </row>
    <row r="5345" spans="10:12">
      <c r="J5345" s="77" t="str">
        <f t="shared" si="95"/>
        <v>35039NgưLộc</v>
      </c>
      <c r="K5345" s="77" t="s">
        <v>11370</v>
      </c>
      <c r="L5345" s="77" t="s">
        <v>11371</v>
      </c>
    </row>
    <row r="5346" spans="10:12">
      <c r="J5346" s="77" t="str">
        <f t="shared" si="95"/>
        <v>35041VạnHà</v>
      </c>
      <c r="K5346" s="77" t="s">
        <v>11372</v>
      </c>
      <c r="L5346" s="77" t="s">
        <v>11373</v>
      </c>
    </row>
    <row r="5347" spans="10:12">
      <c r="J5347" s="77" t="str">
        <f t="shared" si="95"/>
        <v>35041ThiệuVũ</v>
      </c>
      <c r="K5347" s="77" t="s">
        <v>11374</v>
      </c>
      <c r="L5347" s="77" t="s">
        <v>11375</v>
      </c>
    </row>
    <row r="5348" spans="10:12">
      <c r="J5348" s="77" t="str">
        <f t="shared" si="95"/>
        <v>35041ThiệuPhúc</v>
      </c>
      <c r="K5348" s="77" t="s">
        <v>11376</v>
      </c>
      <c r="L5348" s="77" t="s">
        <v>11377</v>
      </c>
    </row>
    <row r="5349" spans="10:12">
      <c r="J5349" s="77" t="str">
        <f t="shared" si="95"/>
        <v>35041ThiệuTiến</v>
      </c>
      <c r="K5349" s="77" t="s">
        <v>11378</v>
      </c>
      <c r="L5349" s="77" t="s">
        <v>11379</v>
      </c>
    </row>
    <row r="5350" spans="10:12">
      <c r="J5350" s="77" t="str">
        <f t="shared" si="95"/>
        <v>35041ThiệuCông</v>
      </c>
      <c r="K5350" s="77" t="s">
        <v>11380</v>
      </c>
      <c r="L5350" s="77" t="s">
        <v>11381</v>
      </c>
    </row>
    <row r="5351" spans="10:12">
      <c r="J5351" s="77" t="str">
        <f t="shared" si="95"/>
        <v>35041ThiệuPhú</v>
      </c>
      <c r="K5351" s="77" t="s">
        <v>11382</v>
      </c>
      <c r="L5351" s="77" t="s">
        <v>11383</v>
      </c>
    </row>
    <row r="5352" spans="10:12">
      <c r="J5352" s="77" t="str">
        <f t="shared" si="95"/>
        <v>35041ThiệuLong</v>
      </c>
      <c r="K5352" s="77" t="s">
        <v>11384</v>
      </c>
      <c r="L5352" s="77" t="s">
        <v>11385</v>
      </c>
    </row>
    <row r="5353" spans="10:12">
      <c r="J5353" s="77" t="str">
        <f t="shared" si="95"/>
        <v>35041ThiệuGiang</v>
      </c>
      <c r="K5353" s="77" t="s">
        <v>11386</v>
      </c>
      <c r="L5353" s="77" t="s">
        <v>11387</v>
      </c>
    </row>
    <row r="5354" spans="10:12">
      <c r="J5354" s="77" t="str">
        <f t="shared" si="95"/>
        <v>35041ThiệuDuy</v>
      </c>
      <c r="K5354" s="77" t="s">
        <v>11388</v>
      </c>
      <c r="L5354" s="77" t="s">
        <v>11389</v>
      </c>
    </row>
    <row r="5355" spans="10:12">
      <c r="J5355" s="77" t="str">
        <f t="shared" si="95"/>
        <v>35041ThiệuNguyên</v>
      </c>
      <c r="K5355" s="77" t="s">
        <v>11390</v>
      </c>
      <c r="L5355" s="77" t="s">
        <v>11391</v>
      </c>
    </row>
    <row r="5356" spans="10:12">
      <c r="J5356" s="77" t="str">
        <f t="shared" si="95"/>
        <v>35041ThiệuHợp</v>
      </c>
      <c r="K5356" s="77" t="s">
        <v>11392</v>
      </c>
      <c r="L5356" s="77" t="s">
        <v>11393</v>
      </c>
    </row>
    <row r="5357" spans="10:12">
      <c r="J5357" s="77" t="str">
        <f t="shared" si="95"/>
        <v>35041ThiệuThịnh</v>
      </c>
      <c r="K5357" s="77" t="s">
        <v>11394</v>
      </c>
      <c r="L5357" s="77" t="s">
        <v>11395</v>
      </c>
    </row>
    <row r="5358" spans="10:12">
      <c r="J5358" s="77" t="str">
        <f t="shared" si="95"/>
        <v>35041ThiệuQuang</v>
      </c>
      <c r="K5358" s="77" t="s">
        <v>11396</v>
      </c>
      <c r="L5358" s="77" t="s">
        <v>11397</v>
      </c>
    </row>
    <row r="5359" spans="10:12">
      <c r="J5359" s="77" t="str">
        <f t="shared" si="95"/>
        <v>35041ThiệuThành</v>
      </c>
      <c r="K5359" s="77" t="s">
        <v>11398</v>
      </c>
      <c r="L5359" s="77" t="s">
        <v>11399</v>
      </c>
    </row>
    <row r="5360" spans="10:12">
      <c r="J5360" s="77" t="str">
        <f t="shared" si="95"/>
        <v>35041ThiệuToán</v>
      </c>
      <c r="K5360" s="77" t="s">
        <v>11400</v>
      </c>
      <c r="L5360" s="77" t="s">
        <v>11401</v>
      </c>
    </row>
    <row r="5361" spans="10:12">
      <c r="J5361" s="77" t="str">
        <f t="shared" si="95"/>
        <v>35041ThiệuChính</v>
      </c>
      <c r="K5361" s="77" t="s">
        <v>11402</v>
      </c>
      <c r="L5361" s="77" t="s">
        <v>11403</v>
      </c>
    </row>
    <row r="5362" spans="10:12">
      <c r="J5362" s="77" t="str">
        <f t="shared" si="95"/>
        <v>35041ThiệuHòa</v>
      </c>
      <c r="K5362" s="77" t="s">
        <v>11404</v>
      </c>
      <c r="L5362" s="77" t="s">
        <v>11405</v>
      </c>
    </row>
    <row r="5363" spans="10:12">
      <c r="J5363" s="77" t="str">
        <f t="shared" si="95"/>
        <v>35041ThiệuMinh</v>
      </c>
      <c r="K5363" s="77" t="s">
        <v>11406</v>
      </c>
      <c r="L5363" s="77" t="s">
        <v>11407</v>
      </c>
    </row>
    <row r="5364" spans="10:12">
      <c r="J5364" s="77" t="str">
        <f t="shared" si="95"/>
        <v>35041ThiệuTâm</v>
      </c>
      <c r="K5364" s="77" t="s">
        <v>11408</v>
      </c>
      <c r="L5364" s="77" t="s">
        <v>11409</v>
      </c>
    </row>
    <row r="5365" spans="10:12">
      <c r="J5365" s="77" t="str">
        <f t="shared" si="95"/>
        <v>35041ThiệuViên</v>
      </c>
      <c r="K5365" s="77" t="s">
        <v>11410</v>
      </c>
      <c r="L5365" s="77" t="s">
        <v>11411</v>
      </c>
    </row>
    <row r="5366" spans="10:12">
      <c r="J5366" s="77" t="str">
        <f t="shared" si="95"/>
        <v>35041ThiệuLý</v>
      </c>
      <c r="K5366" s="77" t="s">
        <v>11412</v>
      </c>
      <c r="L5366" s="77" t="s">
        <v>11413</v>
      </c>
    </row>
    <row r="5367" spans="10:12">
      <c r="J5367" s="77" t="str">
        <f t="shared" si="95"/>
        <v>35041ThiệuVận</v>
      </c>
      <c r="K5367" s="77" t="s">
        <v>11414</v>
      </c>
      <c r="L5367" s="77" t="s">
        <v>11415</v>
      </c>
    </row>
    <row r="5368" spans="10:12">
      <c r="J5368" s="77" t="str">
        <f t="shared" si="95"/>
        <v>35041ThiệuTrung</v>
      </c>
      <c r="K5368" s="77" t="s">
        <v>11416</v>
      </c>
      <c r="L5368" s="77" t="s">
        <v>11417</v>
      </c>
    </row>
    <row r="5369" spans="10:12">
      <c r="J5369" s="77" t="str">
        <f t="shared" si="95"/>
        <v>35041ThiệuĐô</v>
      </c>
      <c r="K5369" s="77" t="s">
        <v>11418</v>
      </c>
      <c r="L5369" s="77" t="s">
        <v>11419</v>
      </c>
    </row>
    <row r="5370" spans="10:12">
      <c r="J5370" s="77" t="str">
        <f t="shared" si="95"/>
        <v>35041ThiệuChâu</v>
      </c>
      <c r="K5370" s="77" t="s">
        <v>11420</v>
      </c>
      <c r="L5370" s="77" t="s">
        <v>11421</v>
      </c>
    </row>
    <row r="5371" spans="10:12">
      <c r="J5371" s="77" t="str">
        <f t="shared" si="95"/>
        <v>35041ThiệuVân</v>
      </c>
      <c r="K5371" s="77" t="s">
        <v>11422</v>
      </c>
      <c r="L5371" s="77" t="s">
        <v>11423</v>
      </c>
    </row>
    <row r="5372" spans="10:12">
      <c r="J5372" s="77" t="str">
        <f t="shared" si="95"/>
        <v>35041ThiệuGiao</v>
      </c>
      <c r="K5372" s="77" t="s">
        <v>11424</v>
      </c>
      <c r="L5372" s="77" t="s">
        <v>11425</v>
      </c>
    </row>
    <row r="5373" spans="10:12">
      <c r="J5373" s="77" t="str">
        <f t="shared" si="95"/>
        <v>35041ThiệuKhánh</v>
      </c>
      <c r="K5373" s="77" t="s">
        <v>11426</v>
      </c>
      <c r="L5373" s="77" t="s">
        <v>11427</v>
      </c>
    </row>
    <row r="5374" spans="10:12">
      <c r="J5374" s="77" t="str">
        <f t="shared" si="95"/>
        <v>35041ThiệuDương</v>
      </c>
      <c r="K5374" s="77" t="s">
        <v>11428</v>
      </c>
      <c r="L5374" s="77" t="s">
        <v>11429</v>
      </c>
    </row>
    <row r="5375" spans="10:12">
      <c r="J5375" s="77" t="str">
        <f t="shared" si="95"/>
        <v>35041ThiệuTân</v>
      </c>
      <c r="K5375" s="77" t="s">
        <v>11430</v>
      </c>
      <c r="L5375" s="77" t="s">
        <v>11431</v>
      </c>
    </row>
    <row r="5376" spans="10:12">
      <c r="J5376" s="77" t="str">
        <f t="shared" si="95"/>
        <v>35041ThiệuNgọc</v>
      </c>
      <c r="K5376" s="77" t="s">
        <v>11432</v>
      </c>
      <c r="L5376" s="77" t="s">
        <v>11433</v>
      </c>
    </row>
    <row r="5377" spans="10:12">
      <c r="J5377" s="77" t="str">
        <f t="shared" si="95"/>
        <v>35043BútSơn</v>
      </c>
      <c r="K5377" s="77" t="s">
        <v>11434</v>
      </c>
      <c r="L5377" s="77" t="s">
        <v>11435</v>
      </c>
    </row>
    <row r="5378" spans="10:12">
      <c r="J5378" s="77" t="str">
        <f t="shared" ref="J5378:J5441" si="96">SUBSTITUTE(LEFT(K5378,5)&amp;MID(L5378,IF(ISERROR(SEARCH("Thị trấn",L5378)),IF(ISERROR(SEARCH("Phường",L5378)),4,8),10),100)," ","")</f>
        <v>35043TàoXuyên</v>
      </c>
      <c r="K5378" s="77" t="s">
        <v>11436</v>
      </c>
      <c r="L5378" s="77" t="s">
        <v>11437</v>
      </c>
    </row>
    <row r="5379" spans="10:12">
      <c r="J5379" s="77" t="str">
        <f t="shared" si="96"/>
        <v>35043HoằngXuân</v>
      </c>
      <c r="K5379" s="77" t="s">
        <v>11438</v>
      </c>
      <c r="L5379" s="77" t="s">
        <v>11439</v>
      </c>
    </row>
    <row r="5380" spans="10:12">
      <c r="J5380" s="77" t="str">
        <f t="shared" si="96"/>
        <v>35043HoằngKhánh</v>
      </c>
      <c r="K5380" s="77" t="s">
        <v>11440</v>
      </c>
      <c r="L5380" s="77" t="s">
        <v>11441</v>
      </c>
    </row>
    <row r="5381" spans="10:12">
      <c r="J5381" s="77" t="str">
        <f t="shared" si="96"/>
        <v>35043HoằngPhượng</v>
      </c>
      <c r="K5381" s="77" t="s">
        <v>11442</v>
      </c>
      <c r="L5381" s="77" t="s">
        <v>11443</v>
      </c>
    </row>
    <row r="5382" spans="10:12">
      <c r="J5382" s="77" t="str">
        <f t="shared" si="96"/>
        <v>35043HoằngPhú</v>
      </c>
      <c r="K5382" s="77" t="s">
        <v>11444</v>
      </c>
      <c r="L5382" s="77" t="s">
        <v>11445</v>
      </c>
    </row>
    <row r="5383" spans="10:12">
      <c r="J5383" s="77" t="str">
        <f t="shared" si="96"/>
        <v>35043HoằngQuỳ</v>
      </c>
      <c r="K5383" s="77" t="s">
        <v>11446</v>
      </c>
      <c r="L5383" s="77" t="s">
        <v>11447</v>
      </c>
    </row>
    <row r="5384" spans="10:12">
      <c r="J5384" s="77" t="str">
        <f t="shared" si="96"/>
        <v>35043HoằngKim</v>
      </c>
      <c r="K5384" s="77" t="s">
        <v>11448</v>
      </c>
      <c r="L5384" s="77" t="s">
        <v>11449</v>
      </c>
    </row>
    <row r="5385" spans="10:12">
      <c r="J5385" s="77" t="str">
        <f t="shared" si="96"/>
        <v>35043HoằngTrung</v>
      </c>
      <c r="K5385" s="77" t="s">
        <v>11450</v>
      </c>
      <c r="L5385" s="77" t="s">
        <v>11451</v>
      </c>
    </row>
    <row r="5386" spans="10:12">
      <c r="J5386" s="77" t="str">
        <f t="shared" si="96"/>
        <v>35043HoằngTrinh</v>
      </c>
      <c r="K5386" s="77" t="s">
        <v>11452</v>
      </c>
      <c r="L5386" s="77" t="s">
        <v>11453</v>
      </c>
    </row>
    <row r="5387" spans="10:12">
      <c r="J5387" s="77" t="str">
        <f t="shared" si="96"/>
        <v>35043HoằngSơn</v>
      </c>
      <c r="K5387" s="77" t="s">
        <v>11454</v>
      </c>
      <c r="L5387" s="77" t="s">
        <v>11455</v>
      </c>
    </row>
    <row r="5388" spans="10:12">
      <c r="J5388" s="77" t="str">
        <f t="shared" si="96"/>
        <v>35043HoằngLương</v>
      </c>
      <c r="K5388" s="77" t="s">
        <v>11456</v>
      </c>
      <c r="L5388" s="77" t="s">
        <v>11457</v>
      </c>
    </row>
    <row r="5389" spans="10:12">
      <c r="J5389" s="77" t="str">
        <f t="shared" si="96"/>
        <v>35043HoằngXuyên</v>
      </c>
      <c r="K5389" s="77" t="s">
        <v>11458</v>
      </c>
      <c r="L5389" s="77" t="s">
        <v>11459</v>
      </c>
    </row>
    <row r="5390" spans="10:12">
      <c r="J5390" s="77" t="str">
        <f t="shared" si="96"/>
        <v>35043HoằngCát</v>
      </c>
      <c r="K5390" s="77" t="s">
        <v>11460</v>
      </c>
      <c r="L5390" s="77" t="s">
        <v>11461</v>
      </c>
    </row>
    <row r="5391" spans="10:12">
      <c r="J5391" s="77" t="str">
        <f t="shared" si="96"/>
        <v>35043HoằngKhê</v>
      </c>
      <c r="K5391" s="77" t="s">
        <v>11462</v>
      </c>
      <c r="L5391" s="77" t="s">
        <v>11463</v>
      </c>
    </row>
    <row r="5392" spans="10:12">
      <c r="J5392" s="77" t="str">
        <f t="shared" si="96"/>
        <v>35043HoằngLý</v>
      </c>
      <c r="K5392" s="77" t="s">
        <v>11464</v>
      </c>
      <c r="L5392" s="77" t="s">
        <v>11465</v>
      </c>
    </row>
    <row r="5393" spans="10:12">
      <c r="J5393" s="77" t="str">
        <f t="shared" si="96"/>
        <v>35043HoằngQuý</v>
      </c>
      <c r="K5393" s="77" t="s">
        <v>11466</v>
      </c>
      <c r="L5393" s="77" t="s">
        <v>11467</v>
      </c>
    </row>
    <row r="5394" spans="10:12">
      <c r="J5394" s="77" t="str">
        <f t="shared" si="96"/>
        <v>35043HoằngHợp</v>
      </c>
      <c r="K5394" s="77" t="s">
        <v>11468</v>
      </c>
      <c r="L5394" s="77" t="s">
        <v>11469</v>
      </c>
    </row>
    <row r="5395" spans="10:12">
      <c r="J5395" s="77" t="str">
        <f t="shared" si="96"/>
        <v>35043HoằngLong</v>
      </c>
      <c r="K5395" s="77" t="s">
        <v>11470</v>
      </c>
      <c r="L5395" s="77" t="s">
        <v>11471</v>
      </c>
    </row>
    <row r="5396" spans="10:12">
      <c r="J5396" s="77" t="str">
        <f t="shared" si="96"/>
        <v>35043HoằngQuang</v>
      </c>
      <c r="K5396" s="77" t="s">
        <v>11472</v>
      </c>
      <c r="L5396" s="77" t="s">
        <v>11473</v>
      </c>
    </row>
    <row r="5397" spans="10:12">
      <c r="J5397" s="77" t="str">
        <f t="shared" si="96"/>
        <v>35043HoằngMinh</v>
      </c>
      <c r="K5397" s="77" t="s">
        <v>11474</v>
      </c>
      <c r="L5397" s="77" t="s">
        <v>11475</v>
      </c>
    </row>
    <row r="5398" spans="10:12">
      <c r="J5398" s="77" t="str">
        <f t="shared" si="96"/>
        <v>35043HoằngPhúc</v>
      </c>
      <c r="K5398" s="77" t="s">
        <v>11476</v>
      </c>
      <c r="L5398" s="77" t="s">
        <v>11477</v>
      </c>
    </row>
    <row r="5399" spans="10:12">
      <c r="J5399" s="77" t="str">
        <f t="shared" si="96"/>
        <v>35043HoằngĐức</v>
      </c>
      <c r="K5399" s="77" t="s">
        <v>11478</v>
      </c>
      <c r="L5399" s="77" t="s">
        <v>11479</v>
      </c>
    </row>
    <row r="5400" spans="10:12">
      <c r="J5400" s="77" t="str">
        <f t="shared" si="96"/>
        <v>35043HoằngHà</v>
      </c>
      <c r="K5400" s="77" t="s">
        <v>11480</v>
      </c>
      <c r="L5400" s="77" t="s">
        <v>11481</v>
      </c>
    </row>
    <row r="5401" spans="10:12">
      <c r="J5401" s="77" t="str">
        <f t="shared" si="96"/>
        <v>35043HoằngĐạt</v>
      </c>
      <c r="K5401" s="77" t="s">
        <v>11482</v>
      </c>
      <c r="L5401" s="77" t="s">
        <v>11483</v>
      </c>
    </row>
    <row r="5402" spans="10:12">
      <c r="J5402" s="77" t="str">
        <f t="shared" si="96"/>
        <v>35043HoằngVinh</v>
      </c>
      <c r="K5402" s="77" t="s">
        <v>11484</v>
      </c>
      <c r="L5402" s="77" t="s">
        <v>11485</v>
      </c>
    </row>
    <row r="5403" spans="10:12">
      <c r="J5403" s="77" t="str">
        <f t="shared" si="96"/>
        <v>35043HoằngĐạo</v>
      </c>
      <c r="K5403" s="77" t="s">
        <v>11486</v>
      </c>
      <c r="L5403" s="77" t="s">
        <v>11487</v>
      </c>
    </row>
    <row r="5404" spans="10:12">
      <c r="J5404" s="77" t="str">
        <f t="shared" si="96"/>
        <v>35043HoằngThắng</v>
      </c>
      <c r="K5404" s="77" t="s">
        <v>11488</v>
      </c>
      <c r="L5404" s="77" t="s">
        <v>11489</v>
      </c>
    </row>
    <row r="5405" spans="10:12">
      <c r="J5405" s="77" t="str">
        <f t="shared" si="96"/>
        <v>35043HoằngĐồng</v>
      </c>
      <c r="K5405" s="77" t="s">
        <v>11490</v>
      </c>
      <c r="L5405" s="77" t="s">
        <v>11491</v>
      </c>
    </row>
    <row r="5406" spans="10:12">
      <c r="J5406" s="77" t="str">
        <f t="shared" si="96"/>
        <v>35043HoằngThái</v>
      </c>
      <c r="K5406" s="77" t="s">
        <v>11492</v>
      </c>
      <c r="L5406" s="77" t="s">
        <v>11493</v>
      </c>
    </row>
    <row r="5407" spans="10:12">
      <c r="J5407" s="77" t="str">
        <f t="shared" si="96"/>
        <v>35043HoằngThịnh</v>
      </c>
      <c r="K5407" s="77" t="s">
        <v>11494</v>
      </c>
      <c r="L5407" s="77" t="s">
        <v>11495</v>
      </c>
    </row>
    <row r="5408" spans="10:12">
      <c r="J5408" s="77" t="str">
        <f t="shared" si="96"/>
        <v>35043HoằngThành</v>
      </c>
      <c r="K5408" s="77" t="s">
        <v>11496</v>
      </c>
      <c r="L5408" s="77" t="s">
        <v>11497</v>
      </c>
    </row>
    <row r="5409" spans="10:12">
      <c r="J5409" s="77" t="str">
        <f t="shared" si="96"/>
        <v>35043HoằngLộc</v>
      </c>
      <c r="K5409" s="77" t="s">
        <v>11498</v>
      </c>
      <c r="L5409" s="77" t="s">
        <v>11499</v>
      </c>
    </row>
    <row r="5410" spans="10:12">
      <c r="J5410" s="77" t="str">
        <f t="shared" si="96"/>
        <v>35043HoằngTrạch</v>
      </c>
      <c r="K5410" s="77" t="s">
        <v>11500</v>
      </c>
      <c r="L5410" s="77" t="s">
        <v>11501</v>
      </c>
    </row>
    <row r="5411" spans="10:12">
      <c r="J5411" s="77" t="str">
        <f t="shared" si="96"/>
        <v>35043HoằngĐại</v>
      </c>
      <c r="K5411" s="77" t="s">
        <v>11502</v>
      </c>
      <c r="L5411" s="77" t="s">
        <v>11503</v>
      </c>
    </row>
    <row r="5412" spans="10:12">
      <c r="J5412" s="77" t="str">
        <f t="shared" si="96"/>
        <v>35043HoằngPhong</v>
      </c>
      <c r="K5412" s="77" t="s">
        <v>11504</v>
      </c>
      <c r="L5412" s="77" t="s">
        <v>11505</v>
      </c>
    </row>
    <row r="5413" spans="10:12">
      <c r="J5413" s="77" t="str">
        <f t="shared" si="96"/>
        <v>35043HoằngLưu</v>
      </c>
      <c r="K5413" s="77" t="s">
        <v>11506</v>
      </c>
      <c r="L5413" s="77" t="s">
        <v>11507</v>
      </c>
    </row>
    <row r="5414" spans="10:12">
      <c r="J5414" s="77" t="str">
        <f t="shared" si="96"/>
        <v>35043HoằngChâu</v>
      </c>
      <c r="K5414" s="77" t="s">
        <v>11508</v>
      </c>
      <c r="L5414" s="77" t="s">
        <v>11509</v>
      </c>
    </row>
    <row r="5415" spans="10:12">
      <c r="J5415" s="77" t="str">
        <f t="shared" si="96"/>
        <v>35043HoằngTân</v>
      </c>
      <c r="K5415" s="77" t="s">
        <v>11510</v>
      </c>
      <c r="L5415" s="77" t="s">
        <v>11511</v>
      </c>
    </row>
    <row r="5416" spans="10:12">
      <c r="J5416" s="77" t="str">
        <f t="shared" si="96"/>
        <v>35043HoằngYến</v>
      </c>
      <c r="K5416" s="77" t="s">
        <v>11512</v>
      </c>
      <c r="L5416" s="77" t="s">
        <v>11513</v>
      </c>
    </row>
    <row r="5417" spans="10:12">
      <c r="J5417" s="77" t="str">
        <f t="shared" si="96"/>
        <v>35043HoằngTiến</v>
      </c>
      <c r="K5417" s="77" t="s">
        <v>11514</v>
      </c>
      <c r="L5417" s="77" t="s">
        <v>11515</v>
      </c>
    </row>
    <row r="5418" spans="10:12">
      <c r="J5418" s="77" t="str">
        <f t="shared" si="96"/>
        <v>35043HoằngHải</v>
      </c>
      <c r="K5418" s="77" t="s">
        <v>11516</v>
      </c>
      <c r="L5418" s="77" t="s">
        <v>11517</v>
      </c>
    </row>
    <row r="5419" spans="10:12">
      <c r="J5419" s="77" t="str">
        <f t="shared" si="96"/>
        <v>35043HoằngNgọc</v>
      </c>
      <c r="K5419" s="77" t="s">
        <v>11518</v>
      </c>
      <c r="L5419" s="77" t="s">
        <v>11519</v>
      </c>
    </row>
    <row r="5420" spans="10:12">
      <c r="J5420" s="77" t="str">
        <f t="shared" si="96"/>
        <v>35043HoằngĐông</v>
      </c>
      <c r="K5420" s="77" t="s">
        <v>11520</v>
      </c>
      <c r="L5420" s="77" t="s">
        <v>11521</v>
      </c>
    </row>
    <row r="5421" spans="10:12">
      <c r="J5421" s="77" t="str">
        <f t="shared" si="96"/>
        <v>35043HoằngThanh</v>
      </c>
      <c r="K5421" s="77" t="s">
        <v>11522</v>
      </c>
      <c r="L5421" s="77" t="s">
        <v>11523</v>
      </c>
    </row>
    <row r="5422" spans="10:12">
      <c r="J5422" s="77" t="str">
        <f t="shared" si="96"/>
        <v>35043HoằngPhụ</v>
      </c>
      <c r="K5422" s="77" t="s">
        <v>11524</v>
      </c>
      <c r="L5422" s="77" t="s">
        <v>11525</v>
      </c>
    </row>
    <row r="5423" spans="10:12">
      <c r="J5423" s="77" t="str">
        <f t="shared" si="96"/>
        <v>35043HoằngTrường</v>
      </c>
      <c r="K5423" s="77" t="s">
        <v>11526</v>
      </c>
      <c r="L5423" s="77" t="s">
        <v>11527</v>
      </c>
    </row>
    <row r="5424" spans="10:12">
      <c r="J5424" s="77" t="str">
        <f t="shared" si="96"/>
        <v>35043HoằngAnh</v>
      </c>
      <c r="K5424" s="77" t="s">
        <v>11528</v>
      </c>
      <c r="L5424" s="77" t="s">
        <v>11529</v>
      </c>
    </row>
    <row r="5425" spans="10:12">
      <c r="J5425" s="77" t="str">
        <f t="shared" si="96"/>
        <v>35043HoằngGiang</v>
      </c>
      <c r="K5425" s="77" t="s">
        <v>11530</v>
      </c>
      <c r="L5425" s="77" t="s">
        <v>11531</v>
      </c>
    </row>
    <row r="5426" spans="10:12">
      <c r="J5426" s="77" t="str">
        <f t="shared" si="96"/>
        <v>35045RừngThông</v>
      </c>
      <c r="K5426" s="77" t="s">
        <v>11532</v>
      </c>
      <c r="L5426" s="77" t="s">
        <v>11533</v>
      </c>
    </row>
    <row r="5427" spans="10:12">
      <c r="J5427" s="77" t="str">
        <f t="shared" si="96"/>
        <v>35045Nhồi</v>
      </c>
      <c r="K5427" s="77" t="s">
        <v>11534</v>
      </c>
      <c r="L5427" s="77" t="s">
        <v>11535</v>
      </c>
    </row>
    <row r="5428" spans="10:12">
      <c r="J5428" s="77" t="str">
        <f t="shared" si="96"/>
        <v>35045ĐôngNinh</v>
      </c>
      <c r="K5428" s="77" t="s">
        <v>11536</v>
      </c>
      <c r="L5428" s="77" t="s">
        <v>7654</v>
      </c>
    </row>
    <row r="5429" spans="10:12">
      <c r="J5429" s="77" t="str">
        <f t="shared" si="96"/>
        <v>35045ĐôngKhê</v>
      </c>
      <c r="K5429" s="77" t="s">
        <v>11537</v>
      </c>
      <c r="L5429" s="77" t="s">
        <v>8388</v>
      </c>
    </row>
    <row r="5430" spans="10:12">
      <c r="J5430" s="77" t="str">
        <f t="shared" si="96"/>
        <v>35045ĐôngHòa</v>
      </c>
      <c r="K5430" s="77" t="s">
        <v>11538</v>
      </c>
      <c r="L5430" s="77" t="s">
        <v>10256</v>
      </c>
    </row>
    <row r="5431" spans="10:12">
      <c r="J5431" s="77" t="str">
        <f t="shared" si="96"/>
        <v>35045ĐôngYên</v>
      </c>
      <c r="K5431" s="77" t="s">
        <v>11539</v>
      </c>
      <c r="L5431" s="77" t="s">
        <v>2040</v>
      </c>
    </row>
    <row r="5432" spans="10:12">
      <c r="J5432" s="77" t="str">
        <f t="shared" si="96"/>
        <v>35045ĐôngLĩnh</v>
      </c>
      <c r="K5432" s="77" t="s">
        <v>11540</v>
      </c>
      <c r="L5432" s="77" t="s">
        <v>8503</v>
      </c>
    </row>
    <row r="5433" spans="10:12">
      <c r="J5433" s="77" t="str">
        <f t="shared" si="96"/>
        <v>35045ĐôngMinh</v>
      </c>
      <c r="K5433" s="77" t="s">
        <v>11541</v>
      </c>
      <c r="L5433" s="77" t="s">
        <v>3334</v>
      </c>
    </row>
    <row r="5434" spans="10:12">
      <c r="J5434" s="77" t="str">
        <f t="shared" si="96"/>
        <v>35045ĐôngThanh</v>
      </c>
      <c r="K5434" s="77" t="s">
        <v>11542</v>
      </c>
      <c r="L5434" s="77" t="s">
        <v>11543</v>
      </c>
    </row>
    <row r="5435" spans="10:12">
      <c r="J5435" s="77" t="str">
        <f t="shared" si="96"/>
        <v>35045ĐôngTiến</v>
      </c>
      <c r="K5435" s="77" t="s">
        <v>11544</v>
      </c>
      <c r="L5435" s="77" t="s">
        <v>8165</v>
      </c>
    </row>
    <row r="5436" spans="10:12">
      <c r="J5436" s="77" t="str">
        <f t="shared" si="96"/>
        <v>35045ĐôngAnh</v>
      </c>
      <c r="K5436" s="77" t="s">
        <v>11545</v>
      </c>
      <c r="L5436" s="77" t="s">
        <v>11546</v>
      </c>
    </row>
    <row r="5437" spans="10:12">
      <c r="J5437" s="77" t="str">
        <f t="shared" si="96"/>
        <v>35045ĐôngXuân</v>
      </c>
      <c r="K5437" s="77" t="s">
        <v>11547</v>
      </c>
      <c r="L5437" s="77" t="s">
        <v>893</v>
      </c>
    </row>
    <row r="5438" spans="10:12">
      <c r="J5438" s="77" t="str">
        <f t="shared" si="96"/>
        <v>35045ĐôngThịnh</v>
      </c>
      <c r="K5438" s="77" t="s">
        <v>11548</v>
      </c>
      <c r="L5438" s="77" t="s">
        <v>10980</v>
      </c>
    </row>
    <row r="5439" spans="10:12">
      <c r="J5439" s="77" t="str">
        <f t="shared" si="96"/>
        <v>35045ĐôngVăn</v>
      </c>
      <c r="K5439" s="77" t="s">
        <v>11549</v>
      </c>
      <c r="L5439" s="77" t="s">
        <v>11550</v>
      </c>
    </row>
    <row r="5440" spans="10:12">
      <c r="J5440" s="77" t="str">
        <f t="shared" si="96"/>
        <v>35045ĐôngPhú</v>
      </c>
      <c r="K5440" s="77" t="s">
        <v>11551</v>
      </c>
      <c r="L5440" s="77" t="s">
        <v>7986</v>
      </c>
    </row>
    <row r="5441" spans="10:12">
      <c r="J5441" s="77" t="str">
        <f t="shared" si="96"/>
        <v>35045ĐôngNam</v>
      </c>
      <c r="K5441" s="77" t="s">
        <v>11552</v>
      </c>
      <c r="L5441" s="77" t="s">
        <v>11553</v>
      </c>
    </row>
    <row r="5442" spans="10:12">
      <c r="J5442" s="77" t="str">
        <f t="shared" ref="J5442:J5505" si="97">SUBSTITUTE(LEFT(K5442,5)&amp;MID(L5442,IF(ISERROR(SEARCH("Thị trấn",L5442)),IF(ISERROR(SEARCH("Phường",L5442)),4,8),10),100)," ","")</f>
        <v>35045ĐôngQuang</v>
      </c>
      <c r="K5442" s="77" t="s">
        <v>11554</v>
      </c>
      <c r="L5442" s="77" t="s">
        <v>1618</v>
      </c>
    </row>
    <row r="5443" spans="10:12">
      <c r="J5443" s="77" t="str">
        <f t="shared" si="97"/>
        <v>35045ĐôngVinh</v>
      </c>
      <c r="K5443" s="77" t="s">
        <v>11555</v>
      </c>
      <c r="L5443" s="77" t="s">
        <v>10517</v>
      </c>
    </row>
    <row r="5444" spans="10:12">
      <c r="J5444" s="77" t="str">
        <f t="shared" si="97"/>
        <v>35045ĐôngTân</v>
      </c>
      <c r="K5444" s="77" t="s">
        <v>11556</v>
      </c>
      <c r="L5444" s="77" t="s">
        <v>10519</v>
      </c>
    </row>
    <row r="5445" spans="10:12">
      <c r="J5445" s="77" t="str">
        <f t="shared" si="97"/>
        <v>35045ĐôngHưng</v>
      </c>
      <c r="K5445" s="77" t="s">
        <v>11557</v>
      </c>
      <c r="L5445" s="77" t="s">
        <v>6942</v>
      </c>
    </row>
    <row r="5446" spans="10:12">
      <c r="J5446" s="77" t="str">
        <f t="shared" si="97"/>
        <v>35045ĐôngHoàng</v>
      </c>
      <c r="K5446" s="77" t="s">
        <v>11558</v>
      </c>
      <c r="L5446" s="77" t="s">
        <v>10530</v>
      </c>
    </row>
    <row r="5447" spans="10:12">
      <c r="J5447" s="77" t="str">
        <f t="shared" si="97"/>
        <v>35047TriệuSơn</v>
      </c>
      <c r="K5447" s="77" t="s">
        <v>11559</v>
      </c>
      <c r="L5447" s="77" t="s">
        <v>11560</v>
      </c>
    </row>
    <row r="5448" spans="10:12">
      <c r="J5448" s="77" t="str">
        <f t="shared" si="97"/>
        <v>35047ThọSơn</v>
      </c>
      <c r="K5448" s="77" t="s">
        <v>11561</v>
      </c>
      <c r="L5448" s="77" t="s">
        <v>11562</v>
      </c>
    </row>
    <row r="5449" spans="10:12">
      <c r="J5449" s="77" t="str">
        <f t="shared" si="97"/>
        <v>35047ThọBình</v>
      </c>
      <c r="K5449" s="77" t="s">
        <v>11563</v>
      </c>
      <c r="L5449" s="77" t="s">
        <v>11564</v>
      </c>
    </row>
    <row r="5450" spans="10:12">
      <c r="J5450" s="77" t="str">
        <f t="shared" si="97"/>
        <v>35047ThọTiến</v>
      </c>
      <c r="K5450" s="77" t="s">
        <v>11565</v>
      </c>
      <c r="L5450" s="77" t="s">
        <v>11566</v>
      </c>
    </row>
    <row r="5451" spans="10:12">
      <c r="J5451" s="77" t="str">
        <f t="shared" si="97"/>
        <v>35047HợpLý</v>
      </c>
      <c r="K5451" s="77" t="s">
        <v>11567</v>
      </c>
      <c r="L5451" s="77" t="s">
        <v>8853</v>
      </c>
    </row>
    <row r="5452" spans="10:12">
      <c r="J5452" s="77" t="str">
        <f t="shared" si="97"/>
        <v>35047HợpTiến</v>
      </c>
      <c r="K5452" s="77" t="s">
        <v>11568</v>
      </c>
      <c r="L5452" s="77" t="s">
        <v>2508</v>
      </c>
    </row>
    <row r="5453" spans="10:12">
      <c r="J5453" s="77" t="str">
        <f t="shared" si="97"/>
        <v>35047HợpThành</v>
      </c>
      <c r="K5453" s="77" t="s">
        <v>11569</v>
      </c>
      <c r="L5453" s="77" t="s">
        <v>3199</v>
      </c>
    </row>
    <row r="5454" spans="10:12">
      <c r="J5454" s="77" t="str">
        <f t="shared" si="97"/>
        <v>35047TriệuThành</v>
      </c>
      <c r="K5454" s="77" t="s">
        <v>11570</v>
      </c>
      <c r="L5454" s="77" t="s">
        <v>11571</v>
      </c>
    </row>
    <row r="5455" spans="10:12">
      <c r="J5455" s="77" t="str">
        <f t="shared" si="97"/>
        <v>35047HợpThắng</v>
      </c>
      <c r="K5455" s="77" t="s">
        <v>11572</v>
      </c>
      <c r="L5455" s="77" t="s">
        <v>11573</v>
      </c>
    </row>
    <row r="5456" spans="10:12">
      <c r="J5456" s="77" t="str">
        <f t="shared" si="97"/>
        <v>35047MinhSơn</v>
      </c>
      <c r="K5456" s="77" t="s">
        <v>11574</v>
      </c>
      <c r="L5456" s="77" t="s">
        <v>3393</v>
      </c>
    </row>
    <row r="5457" spans="10:12">
      <c r="J5457" s="77" t="str">
        <f t="shared" si="97"/>
        <v>35047MinhDân</v>
      </c>
      <c r="K5457" s="77" t="s">
        <v>11575</v>
      </c>
      <c r="L5457" s="77" t="s">
        <v>3055</v>
      </c>
    </row>
    <row r="5458" spans="10:12">
      <c r="J5458" s="77" t="str">
        <f t="shared" si="97"/>
        <v>35047MinhChâu</v>
      </c>
      <c r="K5458" s="77" t="s">
        <v>11576</v>
      </c>
      <c r="L5458" s="77" t="s">
        <v>1610</v>
      </c>
    </row>
    <row r="5459" spans="10:12">
      <c r="J5459" s="77" t="str">
        <f t="shared" si="97"/>
        <v>35047DânLực</v>
      </c>
      <c r="K5459" s="77" t="s">
        <v>11577</v>
      </c>
      <c r="L5459" s="77" t="s">
        <v>11578</v>
      </c>
    </row>
    <row r="5460" spans="10:12">
      <c r="J5460" s="77" t="str">
        <f t="shared" si="97"/>
        <v>35047DânLý</v>
      </c>
      <c r="K5460" s="77" t="s">
        <v>11579</v>
      </c>
      <c r="L5460" s="77" t="s">
        <v>11580</v>
      </c>
    </row>
    <row r="5461" spans="10:12">
      <c r="J5461" s="77" t="str">
        <f t="shared" si="97"/>
        <v>35047DânQuyền</v>
      </c>
      <c r="K5461" s="77" t="s">
        <v>11581</v>
      </c>
      <c r="L5461" s="77" t="s">
        <v>11582</v>
      </c>
    </row>
    <row r="5462" spans="10:12">
      <c r="J5462" s="77" t="str">
        <f t="shared" si="97"/>
        <v>35047AnNông</v>
      </c>
      <c r="K5462" s="77" t="s">
        <v>11583</v>
      </c>
      <c r="L5462" s="77" t="s">
        <v>11584</v>
      </c>
    </row>
    <row r="5463" spans="10:12">
      <c r="J5463" s="77" t="str">
        <f t="shared" si="97"/>
        <v>35047VănSơn</v>
      </c>
      <c r="K5463" s="77" t="s">
        <v>11585</v>
      </c>
      <c r="L5463" s="77" t="s">
        <v>5530</v>
      </c>
    </row>
    <row r="5464" spans="10:12">
      <c r="J5464" s="77" t="str">
        <f t="shared" si="97"/>
        <v>35047TháiHòa</v>
      </c>
      <c r="K5464" s="77" t="s">
        <v>11586</v>
      </c>
      <c r="L5464" s="77" t="s">
        <v>1622</v>
      </c>
    </row>
    <row r="5465" spans="10:12">
      <c r="J5465" s="77" t="str">
        <f t="shared" si="97"/>
        <v>35047TânNinh</v>
      </c>
      <c r="K5465" s="77" t="s">
        <v>11587</v>
      </c>
      <c r="L5465" s="77" t="s">
        <v>11588</v>
      </c>
    </row>
    <row r="5466" spans="10:12">
      <c r="J5466" s="77" t="str">
        <f t="shared" si="97"/>
        <v>35047ĐồngLợi</v>
      </c>
      <c r="K5466" s="77" t="s">
        <v>11589</v>
      </c>
      <c r="L5466" s="77" t="s">
        <v>11590</v>
      </c>
    </row>
    <row r="5467" spans="10:12">
      <c r="J5467" s="77" t="str">
        <f t="shared" si="97"/>
        <v>35047ĐồngTiến</v>
      </c>
      <c r="K5467" s="77" t="s">
        <v>11591</v>
      </c>
      <c r="L5467" s="77" t="s">
        <v>2536</v>
      </c>
    </row>
    <row r="5468" spans="10:12">
      <c r="J5468" s="77" t="str">
        <f t="shared" si="97"/>
        <v>35047ĐồngThắng</v>
      </c>
      <c r="K5468" s="77" t="s">
        <v>11592</v>
      </c>
      <c r="L5468" s="77" t="s">
        <v>4326</v>
      </c>
    </row>
    <row r="5469" spans="10:12">
      <c r="J5469" s="77" t="str">
        <f t="shared" si="97"/>
        <v>35047TiếnNông</v>
      </c>
      <c r="K5469" s="77" t="s">
        <v>11593</v>
      </c>
      <c r="L5469" s="77" t="s">
        <v>11594</v>
      </c>
    </row>
    <row r="5470" spans="10:12">
      <c r="J5470" s="77" t="str">
        <f t="shared" si="97"/>
        <v>35047KhuyếnNông</v>
      </c>
      <c r="K5470" s="77" t="s">
        <v>11595</v>
      </c>
      <c r="L5470" s="77" t="s">
        <v>11596</v>
      </c>
    </row>
    <row r="5471" spans="10:12">
      <c r="J5471" s="77" t="str">
        <f t="shared" si="97"/>
        <v>35047XuânThịnh</v>
      </c>
      <c r="K5471" s="77" t="s">
        <v>11597</v>
      </c>
      <c r="L5471" s="77" t="s">
        <v>11598</v>
      </c>
    </row>
    <row r="5472" spans="10:12">
      <c r="J5472" s="77" t="str">
        <f t="shared" si="97"/>
        <v>35047XuânLộc</v>
      </c>
      <c r="K5472" s="77" t="s">
        <v>11599</v>
      </c>
      <c r="L5472" s="77" t="s">
        <v>8545</v>
      </c>
    </row>
    <row r="5473" spans="10:12">
      <c r="J5473" s="77" t="str">
        <f t="shared" si="97"/>
        <v>35047ThọDân</v>
      </c>
      <c r="K5473" s="77" t="s">
        <v>11600</v>
      </c>
      <c r="L5473" s="77" t="s">
        <v>11601</v>
      </c>
    </row>
    <row r="5474" spans="10:12">
      <c r="J5474" s="77" t="str">
        <f t="shared" si="97"/>
        <v>35047XuânThọ</v>
      </c>
      <c r="K5474" s="77" t="s">
        <v>11602</v>
      </c>
      <c r="L5474" s="77" t="s">
        <v>11075</v>
      </c>
    </row>
    <row r="5475" spans="10:12">
      <c r="J5475" s="77" t="str">
        <f t="shared" si="97"/>
        <v>35047ThọTân</v>
      </c>
      <c r="K5475" s="77" t="s">
        <v>11603</v>
      </c>
      <c r="L5475" s="77" t="s">
        <v>11604</v>
      </c>
    </row>
    <row r="5476" spans="10:12">
      <c r="J5476" s="77" t="str">
        <f t="shared" si="97"/>
        <v>35047ThọNgọc</v>
      </c>
      <c r="K5476" s="77" t="s">
        <v>11605</v>
      </c>
      <c r="L5476" s="77" t="s">
        <v>11606</v>
      </c>
    </row>
    <row r="5477" spans="10:12">
      <c r="J5477" s="77" t="str">
        <f t="shared" si="97"/>
        <v>35047ThọCường</v>
      </c>
      <c r="K5477" s="77" t="s">
        <v>11607</v>
      </c>
      <c r="L5477" s="77" t="s">
        <v>11608</v>
      </c>
    </row>
    <row r="5478" spans="10:12">
      <c r="J5478" s="77" t="str">
        <f t="shared" si="97"/>
        <v>35047ThọPhú</v>
      </c>
      <c r="K5478" s="77" t="s">
        <v>11609</v>
      </c>
      <c r="L5478" s="77" t="s">
        <v>11610</v>
      </c>
    </row>
    <row r="5479" spans="10:12">
      <c r="J5479" s="77" t="str">
        <f t="shared" si="97"/>
        <v>35047ThọVực</v>
      </c>
      <c r="K5479" s="77" t="s">
        <v>11611</v>
      </c>
      <c r="L5479" s="77" t="s">
        <v>11612</v>
      </c>
    </row>
    <row r="5480" spans="10:12">
      <c r="J5480" s="77" t="str">
        <f t="shared" si="97"/>
        <v>35047ThọThế</v>
      </c>
      <c r="K5480" s="77" t="s">
        <v>11613</v>
      </c>
      <c r="L5480" s="77" t="s">
        <v>11614</v>
      </c>
    </row>
    <row r="5481" spans="10:12">
      <c r="J5481" s="77" t="str">
        <f t="shared" si="97"/>
        <v>35047NôngTrường</v>
      </c>
      <c r="K5481" s="77" t="s">
        <v>11615</v>
      </c>
      <c r="L5481" s="77" t="s">
        <v>11616</v>
      </c>
    </row>
    <row r="5482" spans="10:12">
      <c r="J5482" s="77" t="str">
        <f t="shared" si="97"/>
        <v>35047BìnhSơn</v>
      </c>
      <c r="K5482" s="77" t="s">
        <v>11617</v>
      </c>
      <c r="L5482" s="77" t="s">
        <v>4665</v>
      </c>
    </row>
    <row r="5483" spans="10:12">
      <c r="J5483" s="77" t="str">
        <f t="shared" si="97"/>
        <v>35049QuảngXương</v>
      </c>
      <c r="K5483" s="77" t="s">
        <v>11618</v>
      </c>
      <c r="L5483" s="77" t="s">
        <v>11619</v>
      </c>
    </row>
    <row r="5484" spans="10:12">
      <c r="J5484" s="77" t="str">
        <f t="shared" si="97"/>
        <v>35049QuảngThịnh</v>
      </c>
      <c r="K5484" s="77" t="s">
        <v>11620</v>
      </c>
      <c r="L5484" s="77" t="s">
        <v>6642</v>
      </c>
    </row>
    <row r="5485" spans="10:12">
      <c r="J5485" s="77" t="str">
        <f t="shared" si="97"/>
        <v>35049QuảngTân</v>
      </c>
      <c r="K5485" s="77" t="s">
        <v>11621</v>
      </c>
      <c r="L5485" s="77" t="s">
        <v>6473</v>
      </c>
    </row>
    <row r="5486" spans="10:12">
      <c r="J5486" s="77" t="str">
        <f t="shared" si="97"/>
        <v>35049QuảngTrạch</v>
      </c>
      <c r="K5486" s="77" t="s">
        <v>11622</v>
      </c>
      <c r="L5486" s="77" t="s">
        <v>11623</v>
      </c>
    </row>
    <row r="5487" spans="10:12">
      <c r="J5487" s="77" t="str">
        <f t="shared" si="97"/>
        <v>35049QuảngPhong</v>
      </c>
      <c r="K5487" s="77" t="s">
        <v>11624</v>
      </c>
      <c r="L5487" s="77" t="s">
        <v>6656</v>
      </c>
    </row>
    <row r="5488" spans="10:12">
      <c r="J5488" s="77" t="str">
        <f t="shared" si="97"/>
        <v>35049QuảngĐức</v>
      </c>
      <c r="K5488" s="77" t="s">
        <v>11625</v>
      </c>
      <c r="L5488" s="77" t="s">
        <v>6634</v>
      </c>
    </row>
    <row r="5489" spans="10:12">
      <c r="J5489" s="77" t="str">
        <f t="shared" si="97"/>
        <v>35049QuảngĐịnh</v>
      </c>
      <c r="K5489" s="77" t="s">
        <v>11626</v>
      </c>
      <c r="L5489" s="77" t="s">
        <v>11627</v>
      </c>
    </row>
    <row r="5490" spans="10:12">
      <c r="J5490" s="77" t="str">
        <f t="shared" si="97"/>
        <v>35049QuảngĐông</v>
      </c>
      <c r="K5490" s="77" t="s">
        <v>11628</v>
      </c>
      <c r="L5490" s="77" t="s">
        <v>11629</v>
      </c>
    </row>
    <row r="5491" spans="10:12">
      <c r="J5491" s="77" t="str">
        <f t="shared" si="97"/>
        <v>35049QuảngNhân</v>
      </c>
      <c r="K5491" s="77" t="s">
        <v>11630</v>
      </c>
      <c r="L5491" s="77" t="s">
        <v>11631</v>
      </c>
    </row>
    <row r="5492" spans="10:12">
      <c r="J5492" s="77" t="str">
        <f t="shared" si="97"/>
        <v>35049QuảngNinh</v>
      </c>
      <c r="K5492" s="77" t="s">
        <v>11632</v>
      </c>
      <c r="L5492" s="77" t="s">
        <v>11633</v>
      </c>
    </row>
    <row r="5493" spans="10:12">
      <c r="J5493" s="77" t="str">
        <f t="shared" si="97"/>
        <v>35049QuảngBình</v>
      </c>
      <c r="K5493" s="77" t="s">
        <v>11634</v>
      </c>
      <c r="L5493" s="77" t="s">
        <v>11635</v>
      </c>
    </row>
    <row r="5494" spans="10:12">
      <c r="J5494" s="77" t="str">
        <f t="shared" si="97"/>
        <v>35049QuảngHợp</v>
      </c>
      <c r="K5494" s="77" t="s">
        <v>11636</v>
      </c>
      <c r="L5494" s="77" t="s">
        <v>11637</v>
      </c>
    </row>
    <row r="5495" spans="10:12">
      <c r="J5495" s="77" t="str">
        <f t="shared" si="97"/>
        <v>35049QuảngVăn</v>
      </c>
      <c r="K5495" s="77" t="s">
        <v>11638</v>
      </c>
      <c r="L5495" s="77" t="s">
        <v>11639</v>
      </c>
    </row>
    <row r="5496" spans="10:12">
      <c r="J5496" s="77" t="str">
        <f t="shared" si="97"/>
        <v>35049QuảngLong</v>
      </c>
      <c r="K5496" s="77" t="s">
        <v>11640</v>
      </c>
      <c r="L5496" s="77" t="s">
        <v>6652</v>
      </c>
    </row>
    <row r="5497" spans="10:12">
      <c r="J5497" s="77" t="str">
        <f t="shared" si="97"/>
        <v>35049QuảngYên</v>
      </c>
      <c r="K5497" s="77" t="s">
        <v>11641</v>
      </c>
      <c r="L5497" s="77" t="s">
        <v>11642</v>
      </c>
    </row>
    <row r="5498" spans="10:12">
      <c r="J5498" s="77" t="str">
        <f t="shared" si="97"/>
        <v>35049QuảngHòa</v>
      </c>
      <c r="K5498" s="77" t="s">
        <v>11643</v>
      </c>
      <c r="L5498" s="77" t="s">
        <v>11644</v>
      </c>
    </row>
    <row r="5499" spans="10:12">
      <c r="J5499" s="77" t="str">
        <f t="shared" si="97"/>
        <v>35049QuảngLĩnh</v>
      </c>
      <c r="K5499" s="77" t="s">
        <v>11645</v>
      </c>
      <c r="L5499" s="77" t="s">
        <v>11646</v>
      </c>
    </row>
    <row r="5500" spans="10:12">
      <c r="J5500" s="77" t="str">
        <f t="shared" si="97"/>
        <v>35049QuảngKhê</v>
      </c>
      <c r="K5500" s="77" t="s">
        <v>11647</v>
      </c>
      <c r="L5500" s="77" t="s">
        <v>4405</v>
      </c>
    </row>
    <row r="5501" spans="10:12">
      <c r="J5501" s="77" t="str">
        <f t="shared" si="97"/>
        <v>35049QuảngTrung</v>
      </c>
      <c r="K5501" s="77" t="s">
        <v>11648</v>
      </c>
      <c r="L5501" s="77" t="s">
        <v>6650</v>
      </c>
    </row>
    <row r="5502" spans="10:12">
      <c r="J5502" s="77" t="str">
        <f t="shared" si="97"/>
        <v>35049QuảngChính</v>
      </c>
      <c r="K5502" s="77" t="s">
        <v>11649</v>
      </c>
      <c r="L5502" s="77" t="s">
        <v>6648</v>
      </c>
    </row>
    <row r="5503" spans="10:12">
      <c r="J5503" s="77" t="str">
        <f t="shared" si="97"/>
        <v>35049QuảngNgọc</v>
      </c>
      <c r="K5503" s="77" t="s">
        <v>11650</v>
      </c>
      <c r="L5503" s="77" t="s">
        <v>11651</v>
      </c>
    </row>
    <row r="5504" spans="10:12">
      <c r="J5504" s="77" t="str">
        <f t="shared" si="97"/>
        <v>35049QuảngTrường</v>
      </c>
      <c r="K5504" s="77" t="s">
        <v>11652</v>
      </c>
      <c r="L5504" s="77" t="s">
        <v>11653</v>
      </c>
    </row>
    <row r="5505" spans="10:12">
      <c r="J5505" s="77" t="str">
        <f t="shared" si="97"/>
        <v>35049QuảngPhúc</v>
      </c>
      <c r="K5505" s="77" t="s">
        <v>11654</v>
      </c>
      <c r="L5505" s="77" t="s">
        <v>11655</v>
      </c>
    </row>
    <row r="5506" spans="10:12">
      <c r="J5506" s="77" t="str">
        <f t="shared" ref="J5506:J5569" si="98">SUBSTITUTE(LEFT(K5506,5)&amp;MID(L5506,IF(ISERROR(SEARCH("Thị trấn",L5506)),IF(ISERROR(SEARCH("Phường",L5506)),4,8),10),100)," ","")</f>
        <v>35049QuảngCát</v>
      </c>
      <c r="K5506" s="77" t="s">
        <v>11656</v>
      </c>
      <c r="L5506" s="77" t="s">
        <v>11657</v>
      </c>
    </row>
    <row r="5507" spans="10:12">
      <c r="J5507" s="77" t="str">
        <f t="shared" si="98"/>
        <v>35049QuảngVọng</v>
      </c>
      <c r="K5507" s="77" t="s">
        <v>11658</v>
      </c>
      <c r="L5507" s="77" t="s">
        <v>11659</v>
      </c>
    </row>
    <row r="5508" spans="10:12">
      <c r="J5508" s="77" t="str">
        <f t="shared" si="98"/>
        <v>35049QuảngMinh</v>
      </c>
      <c r="K5508" s="77" t="s">
        <v>11660</v>
      </c>
      <c r="L5508" s="77" t="s">
        <v>6644</v>
      </c>
    </row>
    <row r="5509" spans="10:12">
      <c r="J5509" s="77" t="str">
        <f t="shared" si="98"/>
        <v>35049QuảngHùng</v>
      </c>
      <c r="K5509" s="77" t="s">
        <v>11661</v>
      </c>
      <c r="L5509" s="77" t="s">
        <v>11662</v>
      </c>
    </row>
    <row r="5510" spans="10:12">
      <c r="J5510" s="77" t="str">
        <f t="shared" si="98"/>
        <v>35049QuảngGiao</v>
      </c>
      <c r="K5510" s="77" t="s">
        <v>11663</v>
      </c>
      <c r="L5510" s="77" t="s">
        <v>11664</v>
      </c>
    </row>
    <row r="5511" spans="10:12">
      <c r="J5511" s="77" t="str">
        <f t="shared" si="98"/>
        <v>35049QuảngPhú</v>
      </c>
      <c r="K5511" s="77" t="s">
        <v>11665</v>
      </c>
      <c r="L5511" s="77" t="s">
        <v>8313</v>
      </c>
    </row>
    <row r="5512" spans="10:12">
      <c r="J5512" s="77" t="str">
        <f t="shared" si="98"/>
        <v>35049QuảngTâm</v>
      </c>
      <c r="K5512" s="77" t="s">
        <v>11666</v>
      </c>
      <c r="L5512" s="77" t="s">
        <v>11667</v>
      </c>
    </row>
    <row r="5513" spans="10:12">
      <c r="J5513" s="77" t="str">
        <f t="shared" si="98"/>
        <v>35049QuảngThọ</v>
      </c>
      <c r="K5513" s="77" t="s">
        <v>11668</v>
      </c>
      <c r="L5513" s="77" t="s">
        <v>11669</v>
      </c>
    </row>
    <row r="5514" spans="10:12">
      <c r="J5514" s="77" t="str">
        <f t="shared" si="98"/>
        <v>35049QuảngChâu</v>
      </c>
      <c r="K5514" s="77" t="s">
        <v>11670</v>
      </c>
      <c r="L5514" s="77" t="s">
        <v>7457</v>
      </c>
    </row>
    <row r="5515" spans="10:12">
      <c r="J5515" s="77" t="str">
        <f t="shared" si="98"/>
        <v>35049QuảngVinh</v>
      </c>
      <c r="K5515" s="77" t="s">
        <v>11671</v>
      </c>
      <c r="L5515" s="77" t="s">
        <v>11672</v>
      </c>
    </row>
    <row r="5516" spans="10:12">
      <c r="J5516" s="77" t="str">
        <f t="shared" si="98"/>
        <v>35049QuảngĐại</v>
      </c>
      <c r="K5516" s="77" t="s">
        <v>11673</v>
      </c>
      <c r="L5516" s="77" t="s">
        <v>11674</v>
      </c>
    </row>
    <row r="5517" spans="10:12">
      <c r="J5517" s="77" t="str">
        <f t="shared" si="98"/>
        <v>35049QuảngHải</v>
      </c>
      <c r="K5517" s="77" t="s">
        <v>11675</v>
      </c>
      <c r="L5517" s="77" t="s">
        <v>11676</v>
      </c>
    </row>
    <row r="5518" spans="10:12">
      <c r="J5518" s="77" t="str">
        <f t="shared" si="98"/>
        <v>35049QuảngLưu</v>
      </c>
      <c r="K5518" s="77" t="s">
        <v>11677</v>
      </c>
      <c r="L5518" s="77" t="s">
        <v>11678</v>
      </c>
    </row>
    <row r="5519" spans="10:12">
      <c r="J5519" s="77" t="str">
        <f t="shared" si="98"/>
        <v>35049QuảngLộc</v>
      </c>
      <c r="K5519" s="77" t="s">
        <v>11679</v>
      </c>
      <c r="L5519" s="77" t="s">
        <v>11680</v>
      </c>
    </row>
    <row r="5520" spans="10:12">
      <c r="J5520" s="77" t="str">
        <f t="shared" si="98"/>
        <v>35049QuảngLợi</v>
      </c>
      <c r="K5520" s="77" t="s">
        <v>11681</v>
      </c>
      <c r="L5520" s="77" t="s">
        <v>6471</v>
      </c>
    </row>
    <row r="5521" spans="10:12">
      <c r="J5521" s="77" t="str">
        <f t="shared" si="98"/>
        <v>35049QuảngNham</v>
      </c>
      <c r="K5521" s="77" t="s">
        <v>11682</v>
      </c>
      <c r="L5521" s="77" t="s">
        <v>11683</v>
      </c>
    </row>
    <row r="5522" spans="10:12">
      <c r="J5522" s="77" t="str">
        <f t="shared" si="98"/>
        <v>35049QuảngThạch</v>
      </c>
      <c r="K5522" s="77" t="s">
        <v>11684</v>
      </c>
      <c r="L5522" s="77" t="s">
        <v>11685</v>
      </c>
    </row>
    <row r="5523" spans="10:12">
      <c r="J5523" s="77" t="str">
        <f t="shared" si="98"/>
        <v>35049QuảngThái</v>
      </c>
      <c r="K5523" s="77" t="s">
        <v>11686</v>
      </c>
      <c r="L5523" s="77" t="s">
        <v>11687</v>
      </c>
    </row>
    <row r="5524" spans="10:12">
      <c r="J5524" s="77" t="str">
        <f t="shared" si="98"/>
        <v>35051NôngCống</v>
      </c>
      <c r="K5524" s="77" t="s">
        <v>11688</v>
      </c>
      <c r="L5524" s="77" t="s">
        <v>11689</v>
      </c>
    </row>
    <row r="5525" spans="10:12">
      <c r="J5525" s="77" t="str">
        <f t="shared" si="98"/>
        <v>35051YênMỹ</v>
      </c>
      <c r="K5525" s="77" t="s">
        <v>11690</v>
      </c>
      <c r="L5525" s="77" t="s">
        <v>1239</v>
      </c>
    </row>
    <row r="5526" spans="10:12">
      <c r="J5526" s="77" t="str">
        <f t="shared" si="98"/>
        <v>35051TânPhúc</v>
      </c>
      <c r="K5526" s="77" t="s">
        <v>11691</v>
      </c>
      <c r="L5526" s="77" t="s">
        <v>7510</v>
      </c>
    </row>
    <row r="5527" spans="10:12">
      <c r="J5527" s="77" t="str">
        <f t="shared" si="98"/>
        <v>35051TânThọ</v>
      </c>
      <c r="K5527" s="77" t="s">
        <v>11692</v>
      </c>
      <c r="L5527" s="77" t="s">
        <v>11693</v>
      </c>
    </row>
    <row r="5528" spans="10:12">
      <c r="J5528" s="77" t="str">
        <f t="shared" si="98"/>
        <v>35051TânKhang</v>
      </c>
      <c r="K5528" s="77" t="s">
        <v>11694</v>
      </c>
      <c r="L5528" s="77" t="s">
        <v>11695</v>
      </c>
    </row>
    <row r="5529" spans="10:12">
      <c r="J5529" s="77" t="str">
        <f t="shared" si="98"/>
        <v>35051TrungChính</v>
      </c>
      <c r="K5529" s="77" t="s">
        <v>11696</v>
      </c>
      <c r="L5529" s="77" t="s">
        <v>8320</v>
      </c>
    </row>
    <row r="5530" spans="10:12">
      <c r="J5530" s="77" t="str">
        <f t="shared" si="98"/>
        <v>35051TrungThành</v>
      </c>
      <c r="K5530" s="77" t="s">
        <v>11697</v>
      </c>
      <c r="L5530" s="77" t="s">
        <v>3503</v>
      </c>
    </row>
    <row r="5531" spans="10:12">
      <c r="J5531" s="77" t="str">
        <f t="shared" si="98"/>
        <v>35051TrungÝ</v>
      </c>
      <c r="K5531" s="77" t="s">
        <v>11698</v>
      </c>
      <c r="L5531" s="77" t="s">
        <v>11699</v>
      </c>
    </row>
    <row r="5532" spans="10:12">
      <c r="J5532" s="77" t="str">
        <f t="shared" si="98"/>
        <v>35051HoàngGiang</v>
      </c>
      <c r="K5532" s="77" t="s">
        <v>11700</v>
      </c>
      <c r="L5532" s="77" t="s">
        <v>11701</v>
      </c>
    </row>
    <row r="5533" spans="10:12">
      <c r="J5533" s="77" t="str">
        <f t="shared" si="98"/>
        <v>35051HoàngSơn</v>
      </c>
      <c r="K5533" s="77" t="s">
        <v>11702</v>
      </c>
      <c r="L5533" s="77" t="s">
        <v>11703</v>
      </c>
    </row>
    <row r="5534" spans="10:12">
      <c r="J5534" s="77" t="str">
        <f t="shared" si="98"/>
        <v>35051TếNông</v>
      </c>
      <c r="K5534" s="77" t="s">
        <v>11704</v>
      </c>
      <c r="L5534" s="77" t="s">
        <v>11705</v>
      </c>
    </row>
    <row r="5535" spans="10:12">
      <c r="J5535" s="77" t="str">
        <f t="shared" si="98"/>
        <v>35051TếTân</v>
      </c>
      <c r="K5535" s="77" t="s">
        <v>11706</v>
      </c>
      <c r="L5535" s="77" t="s">
        <v>11707</v>
      </c>
    </row>
    <row r="5536" spans="10:12">
      <c r="J5536" s="77" t="str">
        <f t="shared" si="98"/>
        <v>35051TếLợi</v>
      </c>
      <c r="K5536" s="77" t="s">
        <v>11708</v>
      </c>
      <c r="L5536" s="77" t="s">
        <v>11709</v>
      </c>
    </row>
    <row r="5537" spans="10:12">
      <c r="J5537" s="77" t="str">
        <f t="shared" si="98"/>
        <v>35051TếThắng</v>
      </c>
      <c r="K5537" s="77" t="s">
        <v>11710</v>
      </c>
      <c r="L5537" s="77" t="s">
        <v>11711</v>
      </c>
    </row>
    <row r="5538" spans="10:12">
      <c r="J5538" s="77" t="str">
        <f t="shared" si="98"/>
        <v>35051MinhKhôi</v>
      </c>
      <c r="K5538" s="77" t="s">
        <v>11712</v>
      </c>
      <c r="L5538" s="77" t="s">
        <v>11713</v>
      </c>
    </row>
    <row r="5539" spans="10:12">
      <c r="J5539" s="77" t="str">
        <f t="shared" si="98"/>
        <v>35051MinhNghĩa</v>
      </c>
      <c r="K5539" s="77" t="s">
        <v>11714</v>
      </c>
      <c r="L5539" s="77" t="s">
        <v>11715</v>
      </c>
    </row>
    <row r="5540" spans="10:12">
      <c r="J5540" s="77" t="str">
        <f t="shared" si="98"/>
        <v>35051MinhThọ</v>
      </c>
      <c r="K5540" s="77" t="s">
        <v>11716</v>
      </c>
      <c r="L5540" s="77" t="s">
        <v>11717</v>
      </c>
    </row>
    <row r="5541" spans="10:12">
      <c r="J5541" s="77" t="str">
        <f t="shared" si="98"/>
        <v>35051VạnThắng</v>
      </c>
      <c r="K5541" s="77" t="s">
        <v>11718</v>
      </c>
      <c r="L5541" s="77" t="s">
        <v>1633</v>
      </c>
    </row>
    <row r="5542" spans="10:12">
      <c r="J5542" s="77" t="str">
        <f t="shared" si="98"/>
        <v>35051VạnHòa</v>
      </c>
      <c r="K5542" s="77" t="s">
        <v>11719</v>
      </c>
      <c r="L5542" s="77" t="s">
        <v>5276</v>
      </c>
    </row>
    <row r="5543" spans="10:12">
      <c r="J5543" s="77" t="str">
        <f t="shared" si="98"/>
        <v>35051VạnThiện</v>
      </c>
      <c r="K5543" s="77" t="s">
        <v>11720</v>
      </c>
      <c r="L5543" s="77" t="s">
        <v>11721</v>
      </c>
    </row>
    <row r="5544" spans="10:12">
      <c r="J5544" s="77" t="str">
        <f t="shared" si="98"/>
        <v>35051ThăngLong</v>
      </c>
      <c r="K5544" s="77" t="s">
        <v>11722</v>
      </c>
      <c r="L5544" s="77" t="s">
        <v>7156</v>
      </c>
    </row>
    <row r="5545" spans="10:12">
      <c r="J5545" s="77" t="str">
        <f t="shared" si="98"/>
        <v>35051ThăngThọ</v>
      </c>
      <c r="K5545" s="77" t="s">
        <v>11723</v>
      </c>
      <c r="L5545" s="77" t="s">
        <v>11724</v>
      </c>
    </row>
    <row r="5546" spans="10:12">
      <c r="J5546" s="77" t="str">
        <f t="shared" si="98"/>
        <v>35051ThăngBình</v>
      </c>
      <c r="K5546" s="77" t="s">
        <v>11725</v>
      </c>
      <c r="L5546" s="77" t="s">
        <v>11726</v>
      </c>
    </row>
    <row r="5547" spans="10:12">
      <c r="J5547" s="77" t="str">
        <f t="shared" si="98"/>
        <v>35051CôngLiêm</v>
      </c>
      <c r="K5547" s="77" t="s">
        <v>11727</v>
      </c>
      <c r="L5547" s="77" t="s">
        <v>11728</v>
      </c>
    </row>
    <row r="5548" spans="10:12">
      <c r="J5548" s="77" t="str">
        <f t="shared" si="98"/>
        <v>35051CôngChính</v>
      </c>
      <c r="K5548" s="77" t="s">
        <v>11729</v>
      </c>
      <c r="L5548" s="77" t="s">
        <v>11730</v>
      </c>
    </row>
    <row r="5549" spans="10:12">
      <c r="J5549" s="77" t="str">
        <f t="shared" si="98"/>
        <v>35051CôngBình</v>
      </c>
      <c r="K5549" s="77" t="s">
        <v>11731</v>
      </c>
      <c r="L5549" s="77" t="s">
        <v>11732</v>
      </c>
    </row>
    <row r="5550" spans="10:12">
      <c r="J5550" s="77" t="str">
        <f t="shared" si="98"/>
        <v>35051TượngVăn</v>
      </c>
      <c r="K5550" s="77" t="s">
        <v>11733</v>
      </c>
      <c r="L5550" s="77" t="s">
        <v>11734</v>
      </c>
    </row>
    <row r="5551" spans="10:12">
      <c r="J5551" s="77" t="str">
        <f t="shared" si="98"/>
        <v>35051TượngLĩnh</v>
      </c>
      <c r="K5551" s="77" t="s">
        <v>11735</v>
      </c>
      <c r="L5551" s="77" t="s">
        <v>9852</v>
      </c>
    </row>
    <row r="5552" spans="10:12">
      <c r="J5552" s="77" t="str">
        <f t="shared" si="98"/>
        <v>35051TượngSơn</v>
      </c>
      <c r="K5552" s="77" t="s">
        <v>11736</v>
      </c>
      <c r="L5552" s="77" t="s">
        <v>11737</v>
      </c>
    </row>
    <row r="5553" spans="10:12">
      <c r="J5553" s="77" t="str">
        <f t="shared" si="98"/>
        <v>35051TrườngSơn</v>
      </c>
      <c r="K5553" s="77" t="s">
        <v>11738</v>
      </c>
      <c r="L5553" s="77" t="s">
        <v>6853</v>
      </c>
    </row>
    <row r="5554" spans="10:12">
      <c r="J5554" s="77" t="str">
        <f t="shared" si="98"/>
        <v>35051TrườngGiang</v>
      </c>
      <c r="K5554" s="77" t="s">
        <v>11739</v>
      </c>
      <c r="L5554" s="77" t="s">
        <v>7996</v>
      </c>
    </row>
    <row r="5555" spans="10:12">
      <c r="J5555" s="77" t="str">
        <f t="shared" si="98"/>
        <v>35051TrườngTrung</v>
      </c>
      <c r="K5555" s="77" t="s">
        <v>11740</v>
      </c>
      <c r="L5555" s="77" t="s">
        <v>11741</v>
      </c>
    </row>
    <row r="5556" spans="10:12">
      <c r="J5556" s="77" t="str">
        <f t="shared" si="98"/>
        <v>35051TrườngMinh</v>
      </c>
      <c r="K5556" s="77" t="s">
        <v>11742</v>
      </c>
      <c r="L5556" s="77" t="s">
        <v>11743</v>
      </c>
    </row>
    <row r="5557" spans="10:12">
      <c r="J5557" s="77" t="str">
        <f t="shared" si="98"/>
        <v>35053TĩnhGia</v>
      </c>
      <c r="K5557" s="77" t="s">
        <v>11744</v>
      </c>
      <c r="L5557" s="77" t="s">
        <v>11745</v>
      </c>
    </row>
    <row r="5558" spans="10:12">
      <c r="J5558" s="77" t="str">
        <f t="shared" si="98"/>
        <v>35053ThanhSơn</v>
      </c>
      <c r="K5558" s="77" t="s">
        <v>11746</v>
      </c>
      <c r="L5558" s="77" t="s">
        <v>4347</v>
      </c>
    </row>
    <row r="5559" spans="10:12">
      <c r="J5559" s="77" t="str">
        <f t="shared" si="98"/>
        <v>35053ThanhThủy</v>
      </c>
      <c r="K5559" s="77" t="s">
        <v>11747</v>
      </c>
      <c r="L5559" s="77" t="s">
        <v>3472</v>
      </c>
    </row>
    <row r="5560" spans="10:12">
      <c r="J5560" s="77" t="str">
        <f t="shared" si="98"/>
        <v>35053TriêuDương</v>
      </c>
      <c r="K5560" s="77" t="s">
        <v>11748</v>
      </c>
      <c r="L5560" s="77" t="s">
        <v>11749</v>
      </c>
    </row>
    <row r="5561" spans="10:12">
      <c r="J5561" s="77" t="str">
        <f t="shared" si="98"/>
        <v>35053NgọcLĩnh</v>
      </c>
      <c r="K5561" s="77" t="s">
        <v>11750</v>
      </c>
      <c r="L5561" s="77" t="s">
        <v>11751</v>
      </c>
    </row>
    <row r="5562" spans="10:12">
      <c r="J5562" s="77" t="str">
        <f t="shared" si="98"/>
        <v>35053CácSơn</v>
      </c>
      <c r="K5562" s="77" t="s">
        <v>11752</v>
      </c>
      <c r="L5562" s="77" t="s">
        <v>11753</v>
      </c>
    </row>
    <row r="5563" spans="10:12">
      <c r="J5563" s="77" t="str">
        <f t="shared" si="98"/>
        <v>35053AnhSơn</v>
      </c>
      <c r="K5563" s="77" t="s">
        <v>11754</v>
      </c>
      <c r="L5563" s="77" t="s">
        <v>11755</v>
      </c>
    </row>
    <row r="5564" spans="10:12">
      <c r="J5564" s="77" t="str">
        <f t="shared" si="98"/>
        <v>35053HùngSơn</v>
      </c>
      <c r="K5564" s="77" t="s">
        <v>11756</v>
      </c>
      <c r="L5564" s="77" t="s">
        <v>4015</v>
      </c>
    </row>
    <row r="5565" spans="10:12">
      <c r="J5565" s="77" t="str">
        <f t="shared" si="98"/>
        <v>35053ĐịnhHải</v>
      </c>
      <c r="K5565" s="77" t="s">
        <v>11757</v>
      </c>
      <c r="L5565" s="77" t="s">
        <v>11259</v>
      </c>
    </row>
    <row r="5566" spans="10:12">
      <c r="J5566" s="77" t="str">
        <f t="shared" si="98"/>
        <v>35053HảiNhân</v>
      </c>
      <c r="K5566" s="77" t="s">
        <v>11758</v>
      </c>
      <c r="L5566" s="77" t="s">
        <v>11759</v>
      </c>
    </row>
    <row r="5567" spans="10:12">
      <c r="J5567" s="77" t="str">
        <f t="shared" si="98"/>
        <v>35053NguyênBình</v>
      </c>
      <c r="K5567" s="77" t="s">
        <v>11760</v>
      </c>
      <c r="L5567" s="77" t="s">
        <v>11761</v>
      </c>
    </row>
    <row r="5568" spans="10:12">
      <c r="J5568" s="77" t="str">
        <f t="shared" si="98"/>
        <v>35053XuânLâm</v>
      </c>
      <c r="K5568" s="77" t="s">
        <v>11762</v>
      </c>
      <c r="L5568" s="77" t="s">
        <v>8276</v>
      </c>
    </row>
    <row r="5569" spans="10:12">
      <c r="J5569" s="77" t="str">
        <f t="shared" si="98"/>
        <v>35053PhúLâm</v>
      </c>
      <c r="K5569" s="77" t="s">
        <v>11763</v>
      </c>
      <c r="L5569" s="77" t="s">
        <v>3178</v>
      </c>
    </row>
    <row r="5570" spans="10:12">
      <c r="J5570" s="77" t="str">
        <f t="shared" ref="J5570:J5633" si="99">SUBSTITUTE(LEFT(K5570,5)&amp;MID(L5570,IF(ISERROR(SEARCH("Thị trấn",L5570)),IF(ISERROR(SEARCH("Phường",L5570)),4,8),10),100)," ","")</f>
        <v>35053PhúSơn</v>
      </c>
      <c r="K5570" s="77" t="s">
        <v>11764</v>
      </c>
      <c r="L5570" s="77" t="s">
        <v>1626</v>
      </c>
    </row>
    <row r="5571" spans="10:12">
      <c r="J5571" s="77" t="str">
        <f t="shared" si="99"/>
        <v>35053TrúcLâm</v>
      </c>
      <c r="K5571" s="77" t="s">
        <v>11765</v>
      </c>
      <c r="L5571" s="77" t="s">
        <v>11766</v>
      </c>
    </row>
    <row r="5572" spans="10:12">
      <c r="J5572" s="77" t="str">
        <f t="shared" si="99"/>
        <v>35053TùngLâm</v>
      </c>
      <c r="K5572" s="77" t="s">
        <v>11767</v>
      </c>
      <c r="L5572" s="77" t="s">
        <v>11768</v>
      </c>
    </row>
    <row r="5573" spans="10:12">
      <c r="J5573" s="77" t="str">
        <f t="shared" si="99"/>
        <v>35053TânTrường</v>
      </c>
      <c r="K5573" s="77" t="s">
        <v>11769</v>
      </c>
      <c r="L5573" s="77" t="s">
        <v>7328</v>
      </c>
    </row>
    <row r="5574" spans="10:12">
      <c r="J5574" s="77" t="str">
        <f t="shared" si="99"/>
        <v>35053TrườngLâm</v>
      </c>
      <c r="K5574" s="77" t="s">
        <v>11770</v>
      </c>
      <c r="L5574" s="77" t="s">
        <v>11771</v>
      </c>
    </row>
    <row r="5575" spans="10:12">
      <c r="J5575" s="77" t="str">
        <f t="shared" si="99"/>
        <v>35053HảiChâu</v>
      </c>
      <c r="K5575" s="77" t="s">
        <v>11772</v>
      </c>
      <c r="L5575" s="77" t="s">
        <v>9770</v>
      </c>
    </row>
    <row r="5576" spans="10:12">
      <c r="J5576" s="77" t="str">
        <f t="shared" si="99"/>
        <v>35053HảiNinh</v>
      </c>
      <c r="K5576" s="77" t="s">
        <v>11773</v>
      </c>
      <c r="L5576" s="77" t="s">
        <v>9776</v>
      </c>
    </row>
    <row r="5577" spans="10:12">
      <c r="J5577" s="77" t="str">
        <f t="shared" si="99"/>
        <v>35053HảiAn</v>
      </c>
      <c r="K5577" s="77" t="s">
        <v>11774</v>
      </c>
      <c r="L5577" s="77" t="s">
        <v>9778</v>
      </c>
    </row>
    <row r="5578" spans="10:12">
      <c r="J5578" s="77" t="str">
        <f t="shared" si="99"/>
        <v>35053TânDân</v>
      </c>
      <c r="K5578" s="77" t="s">
        <v>11775</v>
      </c>
      <c r="L5578" s="77" t="s">
        <v>842</v>
      </c>
    </row>
    <row r="5579" spans="10:12">
      <c r="J5579" s="77" t="str">
        <f t="shared" si="99"/>
        <v>35053HảiLĩnh</v>
      </c>
      <c r="K5579" s="77" t="s">
        <v>11776</v>
      </c>
      <c r="L5579" s="77" t="s">
        <v>11777</v>
      </c>
    </row>
    <row r="5580" spans="10:12">
      <c r="J5580" s="77" t="str">
        <f t="shared" si="99"/>
        <v>35053NinhHải</v>
      </c>
      <c r="K5580" s="77" t="s">
        <v>11778</v>
      </c>
      <c r="L5580" s="77" t="s">
        <v>7420</v>
      </c>
    </row>
    <row r="5581" spans="10:12">
      <c r="J5581" s="77" t="str">
        <f t="shared" si="99"/>
        <v>35053HảiHòa</v>
      </c>
      <c r="K5581" s="77" t="s">
        <v>11779</v>
      </c>
      <c r="L5581" s="77" t="s">
        <v>6435</v>
      </c>
    </row>
    <row r="5582" spans="10:12">
      <c r="J5582" s="77" t="str">
        <f t="shared" si="99"/>
        <v>35053BìnhMinh</v>
      </c>
      <c r="K5582" s="77" t="s">
        <v>11780</v>
      </c>
      <c r="L5582" s="77" t="s">
        <v>2251</v>
      </c>
    </row>
    <row r="5583" spans="10:12">
      <c r="J5583" s="77" t="str">
        <f t="shared" si="99"/>
        <v>35053HảiThanh</v>
      </c>
      <c r="K5583" s="77" t="s">
        <v>11781</v>
      </c>
      <c r="L5583" s="77" t="s">
        <v>9740</v>
      </c>
    </row>
    <row r="5584" spans="10:12">
      <c r="J5584" s="77" t="str">
        <f t="shared" si="99"/>
        <v>35053HảiBình</v>
      </c>
      <c r="K5584" s="77" t="s">
        <v>11782</v>
      </c>
      <c r="L5584" s="77" t="s">
        <v>11783</v>
      </c>
    </row>
    <row r="5585" spans="10:12">
      <c r="J5585" s="77" t="str">
        <f t="shared" si="99"/>
        <v>35053TĩnhHải</v>
      </c>
      <c r="K5585" s="77" t="s">
        <v>11784</v>
      </c>
      <c r="L5585" s="77" t="s">
        <v>11785</v>
      </c>
    </row>
    <row r="5586" spans="10:12">
      <c r="J5586" s="77" t="str">
        <f t="shared" si="99"/>
        <v>35053HảiYến</v>
      </c>
      <c r="K5586" s="77" t="s">
        <v>11786</v>
      </c>
      <c r="L5586" s="77" t="s">
        <v>4196</v>
      </c>
    </row>
    <row r="5587" spans="10:12">
      <c r="J5587" s="77" t="str">
        <f t="shared" si="99"/>
        <v>35053MaiLâm</v>
      </c>
      <c r="K5587" s="77" t="s">
        <v>11787</v>
      </c>
      <c r="L5587" s="77" t="s">
        <v>1047</v>
      </c>
    </row>
    <row r="5588" spans="10:12">
      <c r="J5588" s="77" t="str">
        <f t="shared" si="99"/>
        <v>35053HảiThượng</v>
      </c>
      <c r="K5588" s="77" t="s">
        <v>11788</v>
      </c>
      <c r="L5588" s="77" t="s">
        <v>11789</v>
      </c>
    </row>
    <row r="5589" spans="10:12">
      <c r="J5589" s="77" t="str">
        <f t="shared" si="99"/>
        <v>35053HảiHà</v>
      </c>
      <c r="K5589" s="77" t="s">
        <v>11790</v>
      </c>
      <c r="L5589" s="77" t="s">
        <v>9734</v>
      </c>
    </row>
    <row r="5590" spans="10:12">
      <c r="J5590" s="77" t="str">
        <f t="shared" si="99"/>
        <v>35053NghiSơn</v>
      </c>
      <c r="K5590" s="77" t="s">
        <v>11791</v>
      </c>
      <c r="L5590" s="77" t="s">
        <v>11792</v>
      </c>
    </row>
    <row r="5591" spans="10:12">
      <c r="J5591" s="77" t="str">
        <f t="shared" si="99"/>
        <v>36001LêMao</v>
      </c>
      <c r="K5591" s="77" t="s">
        <v>11793</v>
      </c>
      <c r="L5591" s="77" t="s">
        <v>11794</v>
      </c>
    </row>
    <row r="5592" spans="10:12">
      <c r="J5592" s="77" t="str">
        <f t="shared" si="99"/>
        <v>36001HàHuyTập</v>
      </c>
      <c r="K5592" s="77" t="s">
        <v>11795</v>
      </c>
      <c r="L5592" s="77" t="s">
        <v>11796</v>
      </c>
    </row>
    <row r="5593" spans="10:12">
      <c r="J5593" s="77" t="str">
        <f t="shared" si="99"/>
        <v>36001ĐộiCung</v>
      </c>
      <c r="K5593" s="77" t="s">
        <v>11797</v>
      </c>
      <c r="L5593" s="77" t="s">
        <v>11798</v>
      </c>
    </row>
    <row r="5594" spans="10:12">
      <c r="J5594" s="77" t="str">
        <f t="shared" si="99"/>
        <v>36001LêLợi</v>
      </c>
      <c r="K5594" s="77" t="s">
        <v>11799</v>
      </c>
      <c r="L5594" s="77" t="s">
        <v>1505</v>
      </c>
    </row>
    <row r="5595" spans="10:12">
      <c r="J5595" s="77" t="str">
        <f t="shared" si="99"/>
        <v>36001QuánBàu</v>
      </c>
      <c r="K5595" s="77" t="s">
        <v>11800</v>
      </c>
      <c r="L5595" s="77" t="s">
        <v>11801</v>
      </c>
    </row>
    <row r="5596" spans="10:12">
      <c r="J5596" s="77" t="str">
        <f t="shared" si="99"/>
        <v>36001HưngBình</v>
      </c>
      <c r="K5596" s="77" t="s">
        <v>11802</v>
      </c>
      <c r="L5596" s="77" t="s">
        <v>11803</v>
      </c>
    </row>
    <row r="5597" spans="10:12">
      <c r="J5597" s="77" t="str">
        <f t="shared" si="99"/>
        <v>36001HưngPhúc</v>
      </c>
      <c r="K5597" s="77" t="s">
        <v>11804</v>
      </c>
      <c r="L5597" s="77" t="s">
        <v>11805</v>
      </c>
    </row>
    <row r="5598" spans="10:12">
      <c r="J5598" s="77" t="str">
        <f t="shared" si="99"/>
        <v>36001CửaNam</v>
      </c>
      <c r="K5598" s="77" t="s">
        <v>11806</v>
      </c>
      <c r="L5598" s="77" t="s">
        <v>343</v>
      </c>
    </row>
    <row r="5599" spans="10:12">
      <c r="J5599" s="77" t="str">
        <f t="shared" si="99"/>
        <v>36001QuangTrung</v>
      </c>
      <c r="K5599" s="77" t="s">
        <v>11807</v>
      </c>
      <c r="L5599" s="77" t="s">
        <v>665</v>
      </c>
    </row>
    <row r="5600" spans="10:12">
      <c r="J5600" s="77" t="str">
        <f t="shared" si="99"/>
        <v>36001TrườngThi</v>
      </c>
      <c r="K5600" s="77" t="s">
        <v>11808</v>
      </c>
      <c r="L5600" s="77" t="s">
        <v>9424</v>
      </c>
    </row>
    <row r="5601" spans="10:12">
      <c r="J5601" s="77" t="str">
        <f t="shared" si="99"/>
        <v>36001HồngSơn</v>
      </c>
      <c r="K5601" s="77" t="s">
        <v>11809</v>
      </c>
      <c r="L5601" s="77" t="s">
        <v>11810</v>
      </c>
    </row>
    <row r="5602" spans="10:12">
      <c r="J5602" s="77" t="str">
        <f t="shared" si="99"/>
        <v>36001TrungĐô</v>
      </c>
      <c r="K5602" s="77" t="s">
        <v>11811</v>
      </c>
      <c r="L5602" s="77" t="s">
        <v>11812</v>
      </c>
    </row>
    <row r="5603" spans="10:12">
      <c r="J5603" s="77" t="str">
        <f t="shared" si="99"/>
        <v>36001BếnThủy</v>
      </c>
      <c r="K5603" s="77" t="s">
        <v>11813</v>
      </c>
      <c r="L5603" s="77" t="s">
        <v>11814</v>
      </c>
    </row>
    <row r="5604" spans="10:12">
      <c r="J5604" s="77" t="str">
        <f t="shared" si="99"/>
        <v>36001ĐôngVĩnh</v>
      </c>
      <c r="K5604" s="77" t="s">
        <v>11815</v>
      </c>
      <c r="L5604" s="77" t="s">
        <v>11816</v>
      </c>
    </row>
    <row r="5605" spans="10:12">
      <c r="J5605" s="77" t="str">
        <f t="shared" si="99"/>
        <v>36001HưngDũng</v>
      </c>
      <c r="K5605" s="77" t="s">
        <v>11817</v>
      </c>
      <c r="L5605" s="77" t="s">
        <v>11818</v>
      </c>
    </row>
    <row r="5606" spans="10:12">
      <c r="J5606" s="77" t="str">
        <f t="shared" si="99"/>
        <v>36001NghiPhú</v>
      </c>
      <c r="K5606" s="77" t="s">
        <v>11819</v>
      </c>
      <c r="L5606" s="77" t="s">
        <v>11820</v>
      </c>
    </row>
    <row r="5607" spans="10:12">
      <c r="J5607" s="77" t="str">
        <f t="shared" si="99"/>
        <v>36001HưngĐông</v>
      </c>
      <c r="K5607" s="77" t="s">
        <v>11821</v>
      </c>
      <c r="L5607" s="77" t="s">
        <v>11822</v>
      </c>
    </row>
    <row r="5608" spans="10:12">
      <c r="J5608" s="77" t="str">
        <f t="shared" si="99"/>
        <v>36001HưngLộc</v>
      </c>
      <c r="K5608" s="77" t="s">
        <v>11823</v>
      </c>
      <c r="L5608" s="77" t="s">
        <v>11367</v>
      </c>
    </row>
    <row r="5609" spans="10:12">
      <c r="J5609" s="77" t="str">
        <f t="shared" si="99"/>
        <v>36001HưngHòa</v>
      </c>
      <c r="K5609" s="77" t="s">
        <v>11824</v>
      </c>
      <c r="L5609" s="77" t="s">
        <v>11825</v>
      </c>
    </row>
    <row r="5610" spans="10:12">
      <c r="J5610" s="77" t="str">
        <f t="shared" si="99"/>
        <v>36001VinhTân</v>
      </c>
      <c r="K5610" s="77" t="s">
        <v>11826</v>
      </c>
      <c r="L5610" s="77" t="s">
        <v>11827</v>
      </c>
    </row>
    <row r="5611" spans="10:12">
      <c r="J5611" s="77" t="str">
        <f t="shared" si="99"/>
        <v>36003NghiTân</v>
      </c>
      <c r="K5611" s="77" t="s">
        <v>11828</v>
      </c>
      <c r="L5611" s="77" t="s">
        <v>11829</v>
      </c>
    </row>
    <row r="5612" spans="10:12">
      <c r="J5612" s="77" t="str">
        <f t="shared" si="99"/>
        <v>36003NghiThủy</v>
      </c>
      <c r="K5612" s="77" t="s">
        <v>11830</v>
      </c>
      <c r="L5612" s="77" t="s">
        <v>11831</v>
      </c>
    </row>
    <row r="5613" spans="10:12">
      <c r="J5613" s="77" t="str">
        <f t="shared" si="99"/>
        <v>36003ThuThủy</v>
      </c>
      <c r="K5613" s="77" t="s">
        <v>11832</v>
      </c>
      <c r="L5613" s="77" t="s">
        <v>11833</v>
      </c>
    </row>
    <row r="5614" spans="10:12">
      <c r="J5614" s="77" t="str">
        <f t="shared" si="99"/>
        <v>36003NghiHòa</v>
      </c>
      <c r="K5614" s="77" t="s">
        <v>11834</v>
      </c>
      <c r="L5614" s="77" t="s">
        <v>11835</v>
      </c>
    </row>
    <row r="5615" spans="10:12">
      <c r="J5615" s="77" t="str">
        <f t="shared" si="99"/>
        <v>36003NghiHải</v>
      </c>
      <c r="K5615" s="77" t="s">
        <v>11836</v>
      </c>
      <c r="L5615" s="77" t="s">
        <v>11837</v>
      </c>
    </row>
    <row r="5616" spans="10:12">
      <c r="J5616" s="77" t="str">
        <f t="shared" si="99"/>
        <v>36003NghiThu</v>
      </c>
      <c r="K5616" s="77" t="s">
        <v>11838</v>
      </c>
      <c r="L5616" s="77" t="s">
        <v>11839</v>
      </c>
    </row>
    <row r="5617" spans="10:12">
      <c r="J5617" s="77" t="str">
        <f t="shared" si="99"/>
        <v>36003NghiHương</v>
      </c>
      <c r="K5617" s="77" t="s">
        <v>11840</v>
      </c>
      <c r="L5617" s="77" t="s">
        <v>11841</v>
      </c>
    </row>
    <row r="5618" spans="10:12">
      <c r="J5618" s="77" t="str">
        <f t="shared" si="99"/>
        <v>36005KimSơn</v>
      </c>
      <c r="K5618" s="77" t="s">
        <v>11842</v>
      </c>
      <c r="L5618" s="77" t="s">
        <v>11843</v>
      </c>
    </row>
    <row r="5619" spans="10:12">
      <c r="J5619" s="77" t="str">
        <f t="shared" si="99"/>
        <v>36005ThôngThụ</v>
      </c>
      <c r="K5619" s="77" t="s">
        <v>11844</v>
      </c>
      <c r="L5619" s="77" t="s">
        <v>11845</v>
      </c>
    </row>
    <row r="5620" spans="10:12">
      <c r="J5620" s="77" t="str">
        <f t="shared" si="99"/>
        <v>36005ĐồngVăn</v>
      </c>
      <c r="K5620" s="77" t="s">
        <v>11846</v>
      </c>
      <c r="L5620" s="77" t="s">
        <v>3259</v>
      </c>
    </row>
    <row r="5621" spans="10:12">
      <c r="J5621" s="77" t="str">
        <f t="shared" si="99"/>
        <v>36005HạnhDịch</v>
      </c>
      <c r="K5621" s="77" t="s">
        <v>11847</v>
      </c>
      <c r="L5621" s="77" t="s">
        <v>11848</v>
      </c>
    </row>
    <row r="5622" spans="10:12">
      <c r="J5622" s="77" t="str">
        <f t="shared" si="99"/>
        <v>36005TiềnPhong</v>
      </c>
      <c r="K5622" s="77" t="s">
        <v>11849</v>
      </c>
      <c r="L5622" s="77" t="s">
        <v>2367</v>
      </c>
    </row>
    <row r="5623" spans="10:12">
      <c r="J5623" s="77" t="str">
        <f t="shared" si="99"/>
        <v>36005NậmGiải</v>
      </c>
      <c r="K5623" s="77" t="s">
        <v>11850</v>
      </c>
      <c r="L5623" s="77" t="s">
        <v>11851</v>
      </c>
    </row>
    <row r="5624" spans="10:12">
      <c r="J5624" s="77" t="str">
        <f t="shared" si="99"/>
        <v>36005ChâuKim</v>
      </c>
      <c r="K5624" s="77" t="s">
        <v>11852</v>
      </c>
      <c r="L5624" s="77" t="s">
        <v>11853</v>
      </c>
    </row>
    <row r="5625" spans="10:12">
      <c r="J5625" s="77" t="str">
        <f t="shared" si="99"/>
        <v>36005TriLễ</v>
      </c>
      <c r="K5625" s="77" t="s">
        <v>11854</v>
      </c>
      <c r="L5625" s="77" t="s">
        <v>4150</v>
      </c>
    </row>
    <row r="5626" spans="10:12">
      <c r="J5626" s="77" t="str">
        <f t="shared" si="99"/>
        <v>36005ChâuThôn</v>
      </c>
      <c r="K5626" s="77" t="s">
        <v>11855</v>
      </c>
      <c r="L5626" s="77" t="s">
        <v>11856</v>
      </c>
    </row>
    <row r="5627" spans="10:12">
      <c r="J5627" s="77" t="str">
        <f t="shared" si="99"/>
        <v>36005MườngNọc</v>
      </c>
      <c r="K5627" s="77" t="s">
        <v>11857</v>
      </c>
      <c r="L5627" s="77" t="s">
        <v>11858</v>
      </c>
    </row>
    <row r="5628" spans="10:12">
      <c r="J5628" s="77" t="str">
        <f t="shared" si="99"/>
        <v>36005QuếSơn</v>
      </c>
      <c r="K5628" s="77" t="s">
        <v>11859</v>
      </c>
      <c r="L5628" s="77" t="s">
        <v>7941</v>
      </c>
    </row>
    <row r="5629" spans="10:12">
      <c r="J5629" s="77" t="str">
        <f t="shared" si="99"/>
        <v>36005NậmNhoóng</v>
      </c>
      <c r="K5629" s="77" t="s">
        <v>11860</v>
      </c>
      <c r="L5629" s="77" t="s">
        <v>11861</v>
      </c>
    </row>
    <row r="5630" spans="10:12">
      <c r="J5630" s="77" t="str">
        <f t="shared" si="99"/>
        <v>36005QuangPhong</v>
      </c>
      <c r="K5630" s="77" t="s">
        <v>11862</v>
      </c>
      <c r="L5630" s="77" t="s">
        <v>4510</v>
      </c>
    </row>
    <row r="5631" spans="10:12">
      <c r="J5631" s="77" t="str">
        <f t="shared" si="99"/>
        <v>36005CămMuộn</v>
      </c>
      <c r="K5631" s="77" t="s">
        <v>11863</v>
      </c>
      <c r="L5631" s="77" t="s">
        <v>11864</v>
      </c>
    </row>
    <row r="5632" spans="10:12">
      <c r="J5632" s="77" t="str">
        <f t="shared" si="99"/>
        <v>36007QuỳChâu</v>
      </c>
      <c r="K5632" s="77" t="s">
        <v>11865</v>
      </c>
      <c r="L5632" s="77" t="s">
        <v>11866</v>
      </c>
    </row>
    <row r="5633" spans="10:12">
      <c r="J5633" s="77" t="str">
        <f t="shared" si="99"/>
        <v>36007ChâuBính</v>
      </c>
      <c r="K5633" s="77" t="s">
        <v>11867</v>
      </c>
      <c r="L5633" s="77" t="s">
        <v>11868</v>
      </c>
    </row>
    <row r="5634" spans="10:12">
      <c r="J5634" s="77" t="str">
        <f t="shared" ref="J5634:J5697" si="100">SUBSTITUTE(LEFT(K5634,5)&amp;MID(L5634,IF(ISERROR(SEARCH("Thị trấn",L5634)),IF(ISERROR(SEARCH("Phường",L5634)),4,8),10),100)," ","")</f>
        <v>36007ChâuThuận</v>
      </c>
      <c r="K5634" s="77" t="s">
        <v>11869</v>
      </c>
      <c r="L5634" s="77" t="s">
        <v>11870</v>
      </c>
    </row>
    <row r="5635" spans="10:12">
      <c r="J5635" s="77" t="str">
        <f t="shared" si="100"/>
        <v>36007ChâuTiến</v>
      </c>
      <c r="K5635" s="77" t="s">
        <v>11871</v>
      </c>
      <c r="L5635" s="77" t="s">
        <v>11872</v>
      </c>
    </row>
    <row r="5636" spans="10:12">
      <c r="J5636" s="77" t="str">
        <f t="shared" si="100"/>
        <v>36007ChâuThắng</v>
      </c>
      <c r="K5636" s="77" t="s">
        <v>11873</v>
      </c>
      <c r="L5636" s="77" t="s">
        <v>11874</v>
      </c>
    </row>
    <row r="5637" spans="10:12">
      <c r="J5637" s="77" t="str">
        <f t="shared" si="100"/>
        <v>36007ChâuHạnh</v>
      </c>
      <c r="K5637" s="77" t="s">
        <v>11875</v>
      </c>
      <c r="L5637" s="77" t="s">
        <v>11876</v>
      </c>
    </row>
    <row r="5638" spans="10:12">
      <c r="J5638" s="77" t="str">
        <f t="shared" si="100"/>
        <v>36007ChâuHội</v>
      </c>
      <c r="K5638" s="77" t="s">
        <v>11877</v>
      </c>
      <c r="L5638" s="77" t="s">
        <v>11878</v>
      </c>
    </row>
    <row r="5639" spans="10:12">
      <c r="J5639" s="77" t="str">
        <f t="shared" si="100"/>
        <v>36007ChâuNga</v>
      </c>
      <c r="K5639" s="77" t="s">
        <v>11879</v>
      </c>
      <c r="L5639" s="77" t="s">
        <v>11880</v>
      </c>
    </row>
    <row r="5640" spans="10:12">
      <c r="J5640" s="77" t="str">
        <f t="shared" si="100"/>
        <v>36007ChâuPhong</v>
      </c>
      <c r="K5640" s="77" t="s">
        <v>11881</v>
      </c>
      <c r="L5640" s="77" t="s">
        <v>8204</v>
      </c>
    </row>
    <row r="5641" spans="10:12">
      <c r="J5641" s="77" t="str">
        <f t="shared" si="100"/>
        <v>36007ChâuBình</v>
      </c>
      <c r="K5641" s="77" t="s">
        <v>11882</v>
      </c>
      <c r="L5641" s="77" t="s">
        <v>11883</v>
      </c>
    </row>
    <row r="5642" spans="10:12">
      <c r="J5642" s="77" t="str">
        <f t="shared" si="100"/>
        <v>36007DiênLãm</v>
      </c>
      <c r="K5642" s="77" t="s">
        <v>11884</v>
      </c>
      <c r="L5642" s="77" t="s">
        <v>11885</v>
      </c>
    </row>
    <row r="5643" spans="10:12">
      <c r="J5643" s="77" t="str">
        <f t="shared" si="100"/>
        <v>36007ChâuHoàn</v>
      </c>
      <c r="K5643" s="77" t="s">
        <v>11886</v>
      </c>
      <c r="L5643" s="77" t="s">
        <v>11887</v>
      </c>
    </row>
    <row r="5644" spans="10:12">
      <c r="J5644" s="77" t="str">
        <f t="shared" si="100"/>
        <v>36009MườngXén</v>
      </c>
      <c r="K5644" s="77" t="s">
        <v>11888</v>
      </c>
      <c r="L5644" s="77" t="s">
        <v>11889</v>
      </c>
    </row>
    <row r="5645" spans="10:12">
      <c r="J5645" s="77" t="str">
        <f t="shared" si="100"/>
        <v>36009KengĐu</v>
      </c>
      <c r="K5645" s="77" t="s">
        <v>11890</v>
      </c>
      <c r="L5645" s="77" t="s">
        <v>11891</v>
      </c>
    </row>
    <row r="5646" spans="10:12">
      <c r="J5646" s="77" t="str">
        <f t="shared" si="100"/>
        <v>36009BắcLý</v>
      </c>
      <c r="K5646" s="77" t="s">
        <v>11892</v>
      </c>
      <c r="L5646" s="77" t="s">
        <v>7884</v>
      </c>
    </row>
    <row r="5647" spans="10:12">
      <c r="J5647" s="77" t="str">
        <f t="shared" si="100"/>
        <v>36009MỹLý</v>
      </c>
      <c r="K5647" s="77" t="s">
        <v>11893</v>
      </c>
      <c r="L5647" s="77" t="s">
        <v>11894</v>
      </c>
    </row>
    <row r="5648" spans="10:12">
      <c r="J5648" s="77" t="str">
        <f t="shared" si="100"/>
        <v>36009ĐoọcMạy</v>
      </c>
      <c r="K5648" s="77" t="s">
        <v>11895</v>
      </c>
      <c r="L5648" s="77" t="s">
        <v>11896</v>
      </c>
    </row>
    <row r="5649" spans="10:12">
      <c r="J5649" s="77" t="str">
        <f t="shared" si="100"/>
        <v>36009NaLoi</v>
      </c>
      <c r="K5649" s="77" t="s">
        <v>11897</v>
      </c>
      <c r="L5649" s="77" t="s">
        <v>11898</v>
      </c>
    </row>
    <row r="5650" spans="10:12">
      <c r="J5650" s="77" t="str">
        <f t="shared" si="100"/>
        <v>36009HuồiTụ</v>
      </c>
      <c r="K5650" s="77" t="s">
        <v>11899</v>
      </c>
      <c r="L5650" s="77" t="s">
        <v>11900</v>
      </c>
    </row>
    <row r="5651" spans="10:12">
      <c r="J5651" s="77" t="str">
        <f t="shared" si="100"/>
        <v>36009MườngLống</v>
      </c>
      <c r="K5651" s="77" t="s">
        <v>11901</v>
      </c>
      <c r="L5651" s="77" t="s">
        <v>11902</v>
      </c>
    </row>
    <row r="5652" spans="10:12">
      <c r="J5652" s="77" t="str">
        <f t="shared" si="100"/>
        <v>36009NậmCắn</v>
      </c>
      <c r="K5652" s="77" t="s">
        <v>11903</v>
      </c>
      <c r="L5652" s="77" t="s">
        <v>11904</v>
      </c>
    </row>
    <row r="5653" spans="10:12">
      <c r="J5653" s="77" t="str">
        <f t="shared" si="100"/>
        <v>36009BảoNam</v>
      </c>
      <c r="K5653" s="77" t="s">
        <v>11905</v>
      </c>
      <c r="L5653" s="77" t="s">
        <v>11906</v>
      </c>
    </row>
    <row r="5654" spans="10:12">
      <c r="J5654" s="77" t="str">
        <f t="shared" si="100"/>
        <v>36009PhàĐánh</v>
      </c>
      <c r="K5654" s="77" t="s">
        <v>11907</v>
      </c>
      <c r="L5654" s="77" t="s">
        <v>11908</v>
      </c>
    </row>
    <row r="5655" spans="10:12">
      <c r="J5655" s="77" t="str">
        <f t="shared" si="100"/>
        <v>36009HữuLập</v>
      </c>
      <c r="K5655" s="77" t="s">
        <v>11909</v>
      </c>
      <c r="L5655" s="77" t="s">
        <v>11910</v>
      </c>
    </row>
    <row r="5656" spans="10:12">
      <c r="J5656" s="77" t="str">
        <f t="shared" si="100"/>
        <v>36009BảoThắng</v>
      </c>
      <c r="K5656" s="77" t="s">
        <v>11911</v>
      </c>
      <c r="L5656" s="77" t="s">
        <v>11912</v>
      </c>
    </row>
    <row r="5657" spans="10:12">
      <c r="J5657" s="77" t="str">
        <f t="shared" si="100"/>
        <v>36009TàCạ</v>
      </c>
      <c r="K5657" s="77" t="s">
        <v>11913</v>
      </c>
      <c r="L5657" s="77" t="s">
        <v>11914</v>
      </c>
    </row>
    <row r="5658" spans="10:12">
      <c r="J5658" s="77" t="str">
        <f t="shared" si="100"/>
        <v>36009MườngTíp</v>
      </c>
      <c r="K5658" s="77" t="s">
        <v>11915</v>
      </c>
      <c r="L5658" s="77" t="s">
        <v>11916</v>
      </c>
    </row>
    <row r="5659" spans="10:12">
      <c r="J5659" s="77" t="str">
        <f t="shared" si="100"/>
        <v>36009TâySơn</v>
      </c>
      <c r="K5659" s="77" t="s">
        <v>11917</v>
      </c>
      <c r="L5659" s="77" t="s">
        <v>10670</v>
      </c>
    </row>
    <row r="5660" spans="10:12">
      <c r="J5660" s="77" t="str">
        <f t="shared" si="100"/>
        <v>36009HữuKiệm</v>
      </c>
      <c r="K5660" s="77" t="s">
        <v>11918</v>
      </c>
      <c r="L5660" s="77" t="s">
        <v>11919</v>
      </c>
    </row>
    <row r="5661" spans="10:12">
      <c r="J5661" s="77" t="str">
        <f t="shared" si="100"/>
        <v>36009ChiêuLưu</v>
      </c>
      <c r="K5661" s="77" t="s">
        <v>11920</v>
      </c>
      <c r="L5661" s="77" t="s">
        <v>11921</v>
      </c>
    </row>
    <row r="5662" spans="10:12">
      <c r="J5662" s="77" t="str">
        <f t="shared" si="100"/>
        <v>36009MườngẢi</v>
      </c>
      <c r="K5662" s="77" t="s">
        <v>11922</v>
      </c>
      <c r="L5662" s="77" t="s">
        <v>11923</v>
      </c>
    </row>
    <row r="5663" spans="10:12">
      <c r="J5663" s="77" t="str">
        <f t="shared" si="100"/>
        <v>36009NaNgoi</v>
      </c>
      <c r="K5663" s="77" t="s">
        <v>11924</v>
      </c>
      <c r="L5663" s="77" t="s">
        <v>11925</v>
      </c>
    </row>
    <row r="5664" spans="10:12">
      <c r="J5664" s="77" t="str">
        <f t="shared" si="100"/>
        <v>36009NậmCàn</v>
      </c>
      <c r="K5664" s="77" t="s">
        <v>11926</v>
      </c>
      <c r="L5664" s="77" t="s">
        <v>11927</v>
      </c>
    </row>
    <row r="5665" spans="10:12">
      <c r="J5665" s="77" t="str">
        <f t="shared" si="100"/>
        <v>36011QuỳHợp</v>
      </c>
      <c r="K5665" s="77" t="s">
        <v>11928</v>
      </c>
      <c r="L5665" s="77" t="s">
        <v>11929</v>
      </c>
    </row>
    <row r="5666" spans="10:12">
      <c r="J5666" s="77" t="str">
        <f t="shared" si="100"/>
        <v>36011MinhHợp</v>
      </c>
      <c r="K5666" s="77" t="s">
        <v>11930</v>
      </c>
      <c r="L5666" s="77" t="s">
        <v>11931</v>
      </c>
    </row>
    <row r="5667" spans="10:12">
      <c r="J5667" s="77" t="str">
        <f t="shared" si="100"/>
        <v>36011ChâuHồng</v>
      </c>
      <c r="K5667" s="77" t="s">
        <v>11932</v>
      </c>
      <c r="L5667" s="77" t="s">
        <v>11933</v>
      </c>
    </row>
    <row r="5668" spans="10:12">
      <c r="J5668" s="77" t="str">
        <f t="shared" si="100"/>
        <v>36011ChâuTiến</v>
      </c>
      <c r="K5668" s="77" t="s">
        <v>11934</v>
      </c>
      <c r="L5668" s="77" t="s">
        <v>11872</v>
      </c>
    </row>
    <row r="5669" spans="10:12">
      <c r="J5669" s="77" t="str">
        <f t="shared" si="100"/>
        <v>36011YênHợp</v>
      </c>
      <c r="K5669" s="77" t="s">
        <v>11935</v>
      </c>
      <c r="L5669" s="77" t="s">
        <v>5037</v>
      </c>
    </row>
    <row r="5670" spans="10:12">
      <c r="J5670" s="77" t="str">
        <f t="shared" si="100"/>
        <v>36011ChâuThành</v>
      </c>
      <c r="K5670" s="77" t="s">
        <v>11936</v>
      </c>
      <c r="L5670" s="77" t="s">
        <v>11937</v>
      </c>
    </row>
    <row r="5671" spans="10:12">
      <c r="J5671" s="77" t="str">
        <f t="shared" si="100"/>
        <v>36011LiênHợp</v>
      </c>
      <c r="K5671" s="77" t="s">
        <v>11938</v>
      </c>
      <c r="L5671" s="77" t="s">
        <v>11939</v>
      </c>
    </row>
    <row r="5672" spans="10:12">
      <c r="J5672" s="77" t="str">
        <f t="shared" si="100"/>
        <v>36011ChâuLộc</v>
      </c>
      <c r="K5672" s="77" t="s">
        <v>11940</v>
      </c>
      <c r="L5672" s="77" t="s">
        <v>11333</v>
      </c>
    </row>
    <row r="5673" spans="10:12">
      <c r="J5673" s="77" t="str">
        <f t="shared" si="100"/>
        <v>36011TamHợp</v>
      </c>
      <c r="K5673" s="77" t="s">
        <v>11941</v>
      </c>
      <c r="L5673" s="77" t="s">
        <v>9036</v>
      </c>
    </row>
    <row r="5674" spans="10:12">
      <c r="J5674" s="77" t="str">
        <f t="shared" si="100"/>
        <v>36011ChâuCường</v>
      </c>
      <c r="K5674" s="77" t="s">
        <v>11942</v>
      </c>
      <c r="L5674" s="77" t="s">
        <v>11943</v>
      </c>
    </row>
    <row r="5675" spans="10:12">
      <c r="J5675" s="77" t="str">
        <f t="shared" si="100"/>
        <v>36011ChâuQuang</v>
      </c>
      <c r="K5675" s="77" t="s">
        <v>11944</v>
      </c>
      <c r="L5675" s="77" t="s">
        <v>11945</v>
      </c>
    </row>
    <row r="5676" spans="10:12">
      <c r="J5676" s="77" t="str">
        <f t="shared" si="100"/>
        <v>36011ThọHợp</v>
      </c>
      <c r="K5676" s="77" t="s">
        <v>11946</v>
      </c>
      <c r="L5676" s="77" t="s">
        <v>11947</v>
      </c>
    </row>
    <row r="5677" spans="10:12">
      <c r="J5677" s="77" t="str">
        <f t="shared" si="100"/>
        <v>36011NghĩaXuân</v>
      </c>
      <c r="K5677" s="77" t="s">
        <v>11948</v>
      </c>
      <c r="L5677" s="77" t="s">
        <v>11949</v>
      </c>
    </row>
    <row r="5678" spans="10:12">
      <c r="J5678" s="77" t="str">
        <f t="shared" si="100"/>
        <v>36011ChâuThái</v>
      </c>
      <c r="K5678" s="77" t="s">
        <v>11950</v>
      </c>
      <c r="L5678" s="77" t="s">
        <v>11951</v>
      </c>
    </row>
    <row r="5679" spans="10:12">
      <c r="J5679" s="77" t="str">
        <f t="shared" si="100"/>
        <v>36011ChâuĐình</v>
      </c>
      <c r="K5679" s="77" t="s">
        <v>11952</v>
      </c>
      <c r="L5679" s="77" t="s">
        <v>11953</v>
      </c>
    </row>
    <row r="5680" spans="10:12">
      <c r="J5680" s="77" t="str">
        <f t="shared" si="100"/>
        <v>36011ChâuLý</v>
      </c>
      <c r="K5680" s="77" t="s">
        <v>11954</v>
      </c>
      <c r="L5680" s="77" t="s">
        <v>11955</v>
      </c>
    </row>
    <row r="5681" spans="10:12">
      <c r="J5681" s="77" t="str">
        <f t="shared" si="100"/>
        <v>36011VănLợi</v>
      </c>
      <c r="K5681" s="77" t="s">
        <v>11956</v>
      </c>
      <c r="L5681" s="77" t="s">
        <v>11957</v>
      </c>
    </row>
    <row r="5682" spans="10:12">
      <c r="J5682" s="77" t="str">
        <f t="shared" si="100"/>
        <v>36011NamSơn</v>
      </c>
      <c r="K5682" s="77" t="s">
        <v>11958</v>
      </c>
      <c r="L5682" s="77" t="s">
        <v>898</v>
      </c>
    </row>
    <row r="5683" spans="10:12">
      <c r="J5683" s="77" t="str">
        <f t="shared" si="100"/>
        <v>36011BắcSơn</v>
      </c>
      <c r="K5683" s="77" t="s">
        <v>11959</v>
      </c>
      <c r="L5683" s="77" t="s">
        <v>903</v>
      </c>
    </row>
    <row r="5684" spans="10:12">
      <c r="J5684" s="77" t="str">
        <f t="shared" si="100"/>
        <v>36011HạSơn</v>
      </c>
      <c r="K5684" s="77" t="s">
        <v>11960</v>
      </c>
      <c r="L5684" s="77" t="s">
        <v>11961</v>
      </c>
    </row>
    <row r="5685" spans="10:12">
      <c r="J5685" s="77" t="str">
        <f t="shared" si="100"/>
        <v>36011ĐồngHợp</v>
      </c>
      <c r="K5685" s="77" t="s">
        <v>11962</v>
      </c>
      <c r="L5685" s="77" t="s">
        <v>11963</v>
      </c>
    </row>
    <row r="5686" spans="10:12">
      <c r="J5686" s="77" t="str">
        <f t="shared" si="100"/>
        <v>36013NghĩaLộc</v>
      </c>
      <c r="K5686" s="77" t="s">
        <v>11964</v>
      </c>
      <c r="L5686" s="77" t="s">
        <v>11965</v>
      </c>
    </row>
    <row r="5687" spans="10:12">
      <c r="J5687" s="77" t="str">
        <f t="shared" si="100"/>
        <v>36013NghĩaHồng</v>
      </c>
      <c r="K5687" s="77" t="s">
        <v>11966</v>
      </c>
      <c r="L5687" s="77" t="s">
        <v>9699</v>
      </c>
    </row>
    <row r="5688" spans="10:12">
      <c r="J5688" s="77" t="str">
        <f t="shared" si="100"/>
        <v>36013NghĩaSơn</v>
      </c>
      <c r="K5688" s="77" t="s">
        <v>11967</v>
      </c>
      <c r="L5688" s="77" t="s">
        <v>5211</v>
      </c>
    </row>
    <row r="5689" spans="10:12">
      <c r="J5689" s="77" t="str">
        <f t="shared" si="100"/>
        <v>36013NghĩaBình</v>
      </c>
      <c r="K5689" s="77" t="s">
        <v>11968</v>
      </c>
      <c r="L5689" s="77" t="s">
        <v>9705</v>
      </c>
    </row>
    <row r="5690" spans="10:12">
      <c r="J5690" s="77" t="str">
        <f t="shared" si="100"/>
        <v>36013NghĩaPhú</v>
      </c>
      <c r="K5690" s="77" t="s">
        <v>11969</v>
      </c>
      <c r="L5690" s="77" t="s">
        <v>9703</v>
      </c>
    </row>
    <row r="5691" spans="10:12">
      <c r="J5691" s="77" t="str">
        <f t="shared" si="100"/>
        <v>36013NghĩaKhánh</v>
      </c>
      <c r="K5691" s="77" t="s">
        <v>11970</v>
      </c>
      <c r="L5691" s="77" t="s">
        <v>11971</v>
      </c>
    </row>
    <row r="5692" spans="10:12">
      <c r="J5692" s="77" t="str">
        <f t="shared" si="100"/>
        <v>36013NghĩaHiếu</v>
      </c>
      <c r="K5692" s="77" t="s">
        <v>11972</v>
      </c>
      <c r="L5692" s="77" t="s">
        <v>11973</v>
      </c>
    </row>
    <row r="5693" spans="10:12">
      <c r="J5693" s="77" t="str">
        <f t="shared" si="100"/>
        <v>36013NghĩaTân</v>
      </c>
      <c r="K5693" s="77" t="s">
        <v>11974</v>
      </c>
      <c r="L5693" s="77" t="s">
        <v>9707</v>
      </c>
    </row>
    <row r="5694" spans="10:12">
      <c r="J5694" s="77" t="str">
        <f t="shared" si="100"/>
        <v>36013NghĩaMai</v>
      </c>
      <c r="K5694" s="77" t="s">
        <v>11975</v>
      </c>
      <c r="L5694" s="77" t="s">
        <v>11976</v>
      </c>
    </row>
    <row r="5695" spans="10:12">
      <c r="J5695" s="77" t="str">
        <f t="shared" si="100"/>
        <v>36013NghĩaYên</v>
      </c>
      <c r="K5695" s="77" t="s">
        <v>11977</v>
      </c>
      <c r="L5695" s="77" t="s">
        <v>11978</v>
      </c>
    </row>
    <row r="5696" spans="10:12">
      <c r="J5696" s="77" t="str">
        <f t="shared" si="100"/>
        <v>36013NghĩaLâm</v>
      </c>
      <c r="K5696" s="77" t="s">
        <v>11979</v>
      </c>
      <c r="L5696" s="77" t="s">
        <v>9712</v>
      </c>
    </row>
    <row r="5697" spans="10:12">
      <c r="J5697" s="77" t="str">
        <f t="shared" si="100"/>
        <v>36013NghĩaLạc</v>
      </c>
      <c r="K5697" s="77" t="s">
        <v>11980</v>
      </c>
      <c r="L5697" s="77" t="s">
        <v>9697</v>
      </c>
    </row>
    <row r="5698" spans="10:12">
      <c r="J5698" s="77" t="str">
        <f t="shared" ref="J5698:J5761" si="101">SUBSTITUTE(LEFT(K5698,5)&amp;MID(L5698,IF(ISERROR(SEARCH("Thị trấn",L5698)),IF(ISERROR(SEARCH("Phường",L5698)),4,8),10),100)," ","")</f>
        <v>36013NghĩaHưng</v>
      </c>
      <c r="K5698" s="77" t="s">
        <v>11981</v>
      </c>
      <c r="L5698" s="77" t="s">
        <v>7901</v>
      </c>
    </row>
    <row r="5699" spans="10:12">
      <c r="J5699" s="77" t="str">
        <f t="shared" si="101"/>
        <v>36013NghĩaThịnh</v>
      </c>
      <c r="K5699" s="77" t="s">
        <v>11982</v>
      </c>
      <c r="L5699" s="77" t="s">
        <v>9685</v>
      </c>
    </row>
    <row r="5700" spans="10:12">
      <c r="J5700" s="77" t="str">
        <f t="shared" si="101"/>
        <v>36013NghĩaMinh</v>
      </c>
      <c r="K5700" s="77" t="s">
        <v>11983</v>
      </c>
      <c r="L5700" s="77" t="s">
        <v>9687</v>
      </c>
    </row>
    <row r="5701" spans="10:12">
      <c r="J5701" s="77" t="str">
        <f t="shared" si="101"/>
        <v>36013NghĩaĐức</v>
      </c>
      <c r="K5701" s="77" t="s">
        <v>11984</v>
      </c>
      <c r="L5701" s="77" t="s">
        <v>11985</v>
      </c>
    </row>
    <row r="5702" spans="10:12">
      <c r="J5702" s="77" t="str">
        <f t="shared" si="101"/>
        <v>36013NghĩaThọ</v>
      </c>
      <c r="K5702" s="77" t="s">
        <v>11986</v>
      </c>
      <c r="L5702" s="77" t="s">
        <v>11987</v>
      </c>
    </row>
    <row r="5703" spans="10:12">
      <c r="J5703" s="77" t="str">
        <f t="shared" si="101"/>
        <v>36013NghĩaThắng</v>
      </c>
      <c r="K5703" s="77" t="s">
        <v>11988</v>
      </c>
      <c r="L5703" s="77" t="s">
        <v>9718</v>
      </c>
    </row>
    <row r="5704" spans="10:12">
      <c r="J5704" s="77" t="str">
        <f t="shared" si="101"/>
        <v>36013NghĩaLong</v>
      </c>
      <c r="K5704" s="77" t="s">
        <v>11989</v>
      </c>
      <c r="L5704" s="77" t="s">
        <v>11990</v>
      </c>
    </row>
    <row r="5705" spans="10:12">
      <c r="J5705" s="77" t="str">
        <f t="shared" si="101"/>
        <v>36013NghĩaTrung</v>
      </c>
      <c r="K5705" s="77" t="s">
        <v>11991</v>
      </c>
      <c r="L5705" s="77" t="s">
        <v>8035</v>
      </c>
    </row>
    <row r="5706" spans="10:12">
      <c r="J5706" s="77" t="str">
        <f t="shared" si="101"/>
        <v>36013NghĩaHội</v>
      </c>
      <c r="K5706" s="77" t="s">
        <v>11992</v>
      </c>
      <c r="L5706" s="77" t="s">
        <v>11993</v>
      </c>
    </row>
    <row r="5707" spans="10:12">
      <c r="J5707" s="77" t="str">
        <f t="shared" si="101"/>
        <v>36013NghĩaLiên</v>
      </c>
      <c r="K5707" s="77" t="s">
        <v>11994</v>
      </c>
      <c r="L5707" s="77" t="s">
        <v>11995</v>
      </c>
    </row>
    <row r="5708" spans="10:12">
      <c r="J5708" s="77" t="str">
        <f t="shared" si="101"/>
        <v>36013NghĩaAn</v>
      </c>
      <c r="K5708" s="77" t="s">
        <v>11996</v>
      </c>
      <c r="L5708" s="77" t="s">
        <v>5213</v>
      </c>
    </row>
    <row r="5709" spans="10:12">
      <c r="J5709" s="77" t="str">
        <f t="shared" si="101"/>
        <v>36015HòaBình</v>
      </c>
      <c r="K5709" s="77" t="s">
        <v>11997</v>
      </c>
      <c r="L5709" s="77" t="s">
        <v>11998</v>
      </c>
    </row>
    <row r="5710" spans="10:12">
      <c r="J5710" s="77" t="str">
        <f t="shared" si="101"/>
        <v>36015TamQuang</v>
      </c>
      <c r="K5710" s="77" t="s">
        <v>11999</v>
      </c>
      <c r="L5710" s="77" t="s">
        <v>10557</v>
      </c>
    </row>
    <row r="5711" spans="10:12">
      <c r="J5711" s="77" t="str">
        <f t="shared" si="101"/>
        <v>36015TamĐình</v>
      </c>
      <c r="K5711" s="77" t="s">
        <v>12000</v>
      </c>
      <c r="L5711" s="77" t="s">
        <v>12001</v>
      </c>
    </row>
    <row r="5712" spans="10:12">
      <c r="J5712" s="77" t="str">
        <f t="shared" si="101"/>
        <v>36015TamThái</v>
      </c>
      <c r="K5712" s="77" t="s">
        <v>12002</v>
      </c>
      <c r="L5712" s="77" t="s">
        <v>12003</v>
      </c>
    </row>
    <row r="5713" spans="10:12">
      <c r="J5713" s="77" t="str">
        <f t="shared" si="101"/>
        <v>36015TamHợp</v>
      </c>
      <c r="K5713" s="77" t="s">
        <v>12004</v>
      </c>
      <c r="L5713" s="77" t="s">
        <v>9036</v>
      </c>
    </row>
    <row r="5714" spans="10:12">
      <c r="J5714" s="77" t="str">
        <f t="shared" si="101"/>
        <v>36015ThạchGiám</v>
      </c>
      <c r="K5714" s="77" t="s">
        <v>12005</v>
      </c>
      <c r="L5714" s="77" t="s">
        <v>12006</v>
      </c>
    </row>
    <row r="5715" spans="10:12">
      <c r="J5715" s="77" t="str">
        <f t="shared" si="101"/>
        <v>36015XáLượng</v>
      </c>
      <c r="K5715" s="77" t="s">
        <v>12007</v>
      </c>
      <c r="L5715" s="77" t="s">
        <v>12008</v>
      </c>
    </row>
    <row r="5716" spans="10:12">
      <c r="J5716" s="77" t="str">
        <f t="shared" si="101"/>
        <v>36015LưuKiền</v>
      </c>
      <c r="K5716" s="77" t="s">
        <v>12009</v>
      </c>
      <c r="L5716" s="77" t="s">
        <v>12010</v>
      </c>
    </row>
    <row r="5717" spans="10:12">
      <c r="J5717" s="77" t="str">
        <f t="shared" si="101"/>
        <v>36015LưỡngMinh</v>
      </c>
      <c r="K5717" s="77" t="s">
        <v>12011</v>
      </c>
      <c r="L5717" s="77" t="s">
        <v>12012</v>
      </c>
    </row>
    <row r="5718" spans="10:12">
      <c r="J5718" s="77" t="str">
        <f t="shared" si="101"/>
        <v>36015KimĐa</v>
      </c>
      <c r="K5718" s="77" t="s">
        <v>12013</v>
      </c>
      <c r="L5718" s="77" t="s">
        <v>12014</v>
      </c>
    </row>
    <row r="5719" spans="10:12">
      <c r="J5719" s="77" t="str">
        <f t="shared" si="101"/>
        <v>36015KimTiến</v>
      </c>
      <c r="K5719" s="77" t="s">
        <v>12015</v>
      </c>
      <c r="L5719" s="77" t="s">
        <v>9263</v>
      </c>
    </row>
    <row r="5720" spans="10:12">
      <c r="J5720" s="77" t="str">
        <f t="shared" si="101"/>
        <v>36015HữuKhuông</v>
      </c>
      <c r="K5720" s="77" t="s">
        <v>12016</v>
      </c>
      <c r="L5720" s="77" t="s">
        <v>12017</v>
      </c>
    </row>
    <row r="5721" spans="10:12">
      <c r="J5721" s="77" t="str">
        <f t="shared" si="101"/>
        <v>36015HữuDương</v>
      </c>
      <c r="K5721" s="77" t="s">
        <v>12018</v>
      </c>
      <c r="L5721" s="77" t="s">
        <v>12019</v>
      </c>
    </row>
    <row r="5722" spans="10:12">
      <c r="J5722" s="77" t="str">
        <f t="shared" si="101"/>
        <v>36015LuânMai</v>
      </c>
      <c r="K5722" s="77" t="s">
        <v>12020</v>
      </c>
      <c r="L5722" s="77" t="s">
        <v>12021</v>
      </c>
    </row>
    <row r="5723" spans="10:12">
      <c r="J5723" s="77" t="str">
        <f t="shared" si="101"/>
        <v>36015MaiSơn</v>
      </c>
      <c r="K5723" s="77" t="s">
        <v>12022</v>
      </c>
      <c r="L5723" s="77" t="s">
        <v>4971</v>
      </c>
    </row>
    <row r="5724" spans="10:12">
      <c r="J5724" s="77" t="str">
        <f t="shared" si="101"/>
        <v>36015NhônMai</v>
      </c>
      <c r="K5724" s="77" t="s">
        <v>12023</v>
      </c>
      <c r="L5724" s="77" t="s">
        <v>12024</v>
      </c>
    </row>
    <row r="5725" spans="10:12">
      <c r="J5725" s="77" t="str">
        <f t="shared" si="101"/>
        <v>36015YênNa</v>
      </c>
      <c r="K5725" s="77" t="s">
        <v>12025</v>
      </c>
      <c r="L5725" s="77" t="s">
        <v>12026</v>
      </c>
    </row>
    <row r="5726" spans="10:12">
      <c r="J5726" s="77" t="str">
        <f t="shared" si="101"/>
        <v>36015YênHòa</v>
      </c>
      <c r="K5726" s="77" t="s">
        <v>12027</v>
      </c>
      <c r="L5726" s="77" t="s">
        <v>7703</v>
      </c>
    </row>
    <row r="5727" spans="10:12">
      <c r="J5727" s="77" t="str">
        <f t="shared" si="101"/>
        <v>36015YênTĩnh</v>
      </c>
      <c r="K5727" s="77" t="s">
        <v>12028</v>
      </c>
      <c r="L5727" s="77" t="s">
        <v>12029</v>
      </c>
    </row>
    <row r="5728" spans="10:12">
      <c r="J5728" s="77" t="str">
        <f t="shared" si="101"/>
        <v>36015YênThắng</v>
      </c>
      <c r="K5728" s="77" t="s">
        <v>12030</v>
      </c>
      <c r="L5728" s="77" t="s">
        <v>4961</v>
      </c>
    </row>
    <row r="5729" spans="10:12">
      <c r="J5729" s="77" t="str">
        <f t="shared" si="101"/>
        <v>36015NgaMy</v>
      </c>
      <c r="K5729" s="77" t="s">
        <v>12031</v>
      </c>
      <c r="L5729" s="77" t="s">
        <v>4894</v>
      </c>
    </row>
    <row r="5730" spans="10:12">
      <c r="J5730" s="77" t="str">
        <f t="shared" si="101"/>
        <v>36017CầuGiát</v>
      </c>
      <c r="K5730" s="77" t="s">
        <v>12032</v>
      </c>
      <c r="L5730" s="77" t="s">
        <v>12033</v>
      </c>
    </row>
    <row r="5731" spans="10:12">
      <c r="J5731" s="77" t="str">
        <f t="shared" si="101"/>
        <v>36017QuỳnhThắng</v>
      </c>
      <c r="K5731" s="77" t="s">
        <v>12034</v>
      </c>
      <c r="L5731" s="77" t="s">
        <v>12035</v>
      </c>
    </row>
    <row r="5732" spans="10:12">
      <c r="J5732" s="77" t="str">
        <f t="shared" si="101"/>
        <v>36017QuỳnhVinh</v>
      </c>
      <c r="K5732" s="77" t="s">
        <v>12036</v>
      </c>
      <c r="L5732" s="77" t="s">
        <v>12037</v>
      </c>
    </row>
    <row r="5733" spans="10:12">
      <c r="J5733" s="77" t="str">
        <f t="shared" si="101"/>
        <v>36017QuỳnhLộc</v>
      </c>
      <c r="K5733" s="77" t="s">
        <v>12038</v>
      </c>
      <c r="L5733" s="77" t="s">
        <v>12039</v>
      </c>
    </row>
    <row r="5734" spans="10:12">
      <c r="J5734" s="77" t="str">
        <f t="shared" si="101"/>
        <v>36017QuỳnhTrang</v>
      </c>
      <c r="K5734" s="77" t="s">
        <v>12040</v>
      </c>
      <c r="L5734" s="77" t="s">
        <v>10313</v>
      </c>
    </row>
    <row r="5735" spans="10:12">
      <c r="J5735" s="77" t="str">
        <f t="shared" si="101"/>
        <v>36017QuỳnhThiện</v>
      </c>
      <c r="K5735" s="77" t="s">
        <v>12041</v>
      </c>
      <c r="L5735" s="77" t="s">
        <v>12042</v>
      </c>
    </row>
    <row r="5736" spans="10:12">
      <c r="J5736" s="77" t="str">
        <f t="shared" si="101"/>
        <v>36017QuỳnhDị</v>
      </c>
      <c r="K5736" s="77" t="s">
        <v>12043</v>
      </c>
      <c r="L5736" s="77" t="s">
        <v>12044</v>
      </c>
    </row>
    <row r="5737" spans="10:12">
      <c r="J5737" s="77" t="str">
        <f t="shared" si="101"/>
        <v>36017QuỳnhLập</v>
      </c>
      <c r="K5737" s="77" t="s">
        <v>12045</v>
      </c>
      <c r="L5737" s="77" t="s">
        <v>12046</v>
      </c>
    </row>
    <row r="5738" spans="10:12">
      <c r="J5738" s="77" t="str">
        <f t="shared" si="101"/>
        <v>36017QuỳnhPhương</v>
      </c>
      <c r="K5738" s="77" t="s">
        <v>12047</v>
      </c>
      <c r="L5738" s="77" t="s">
        <v>12048</v>
      </c>
    </row>
    <row r="5739" spans="10:12">
      <c r="J5739" s="77" t="str">
        <f t="shared" si="101"/>
        <v>36017QuỳnhChâu</v>
      </c>
      <c r="K5739" s="77" t="s">
        <v>12049</v>
      </c>
      <c r="L5739" s="77" t="s">
        <v>10307</v>
      </c>
    </row>
    <row r="5740" spans="10:12">
      <c r="J5740" s="77" t="str">
        <f t="shared" si="101"/>
        <v>36017QuỳnhVăn</v>
      </c>
      <c r="K5740" s="77" t="s">
        <v>12050</v>
      </c>
      <c r="L5740" s="77" t="s">
        <v>12051</v>
      </c>
    </row>
    <row r="5741" spans="10:12">
      <c r="J5741" s="77" t="str">
        <f t="shared" si="101"/>
        <v>36017QuỳnhXuân</v>
      </c>
      <c r="K5741" s="77" t="s">
        <v>12052</v>
      </c>
      <c r="L5741" s="77" t="s">
        <v>12053</v>
      </c>
    </row>
    <row r="5742" spans="10:12">
      <c r="J5742" s="77" t="str">
        <f t="shared" si="101"/>
        <v>36017QuỳnhTân</v>
      </c>
      <c r="K5742" s="77" t="s">
        <v>12054</v>
      </c>
      <c r="L5742" s="77" t="s">
        <v>12055</v>
      </c>
    </row>
    <row r="5743" spans="10:12">
      <c r="J5743" s="77" t="str">
        <f t="shared" si="101"/>
        <v>36017QuỳnhTam</v>
      </c>
      <c r="K5743" s="77" t="s">
        <v>12056</v>
      </c>
      <c r="L5743" s="77" t="s">
        <v>12057</v>
      </c>
    </row>
    <row r="5744" spans="10:12">
      <c r="J5744" s="77" t="str">
        <f t="shared" si="101"/>
        <v>36017QuỳnhHoa</v>
      </c>
      <c r="K5744" s="77" t="s">
        <v>12058</v>
      </c>
      <c r="L5744" s="77" t="s">
        <v>10279</v>
      </c>
    </row>
    <row r="5745" spans="10:12">
      <c r="J5745" s="77" t="str">
        <f t="shared" si="101"/>
        <v>36017QuỳnhThạch</v>
      </c>
      <c r="K5745" s="77" t="s">
        <v>12059</v>
      </c>
      <c r="L5745" s="77" t="s">
        <v>12060</v>
      </c>
    </row>
    <row r="5746" spans="10:12">
      <c r="J5746" s="77" t="str">
        <f t="shared" si="101"/>
        <v>36017QuỳnhMỹ</v>
      </c>
      <c r="K5746" s="77" t="s">
        <v>12061</v>
      </c>
      <c r="L5746" s="77" t="s">
        <v>10302</v>
      </c>
    </row>
    <row r="5747" spans="10:12">
      <c r="J5747" s="77" t="str">
        <f t="shared" si="101"/>
        <v>36017QuỳnhHậu</v>
      </c>
      <c r="K5747" s="77" t="s">
        <v>12062</v>
      </c>
      <c r="L5747" s="77" t="s">
        <v>12063</v>
      </c>
    </row>
    <row r="5748" spans="10:12">
      <c r="J5748" s="77" t="str">
        <f t="shared" si="101"/>
        <v>36017QuỳnhDiện</v>
      </c>
      <c r="K5748" s="77" t="s">
        <v>12064</v>
      </c>
      <c r="L5748" s="77" t="s">
        <v>12065</v>
      </c>
    </row>
    <row r="5749" spans="10:12">
      <c r="J5749" s="77" t="str">
        <f t="shared" si="101"/>
        <v>36017QuỳnhHưng</v>
      </c>
      <c r="K5749" s="77" t="s">
        <v>12066</v>
      </c>
      <c r="L5749" s="77" t="s">
        <v>10311</v>
      </c>
    </row>
    <row r="5750" spans="10:12">
      <c r="J5750" s="77" t="str">
        <f t="shared" si="101"/>
        <v>36017QuỳnhThanh</v>
      </c>
      <c r="K5750" s="77" t="s">
        <v>12067</v>
      </c>
      <c r="L5750" s="77" t="s">
        <v>12068</v>
      </c>
    </row>
    <row r="5751" spans="10:12">
      <c r="J5751" s="77" t="str">
        <f t="shared" si="101"/>
        <v>36017QuỳnhNgọc</v>
      </c>
      <c r="K5751" s="77" t="s">
        <v>12069</v>
      </c>
      <c r="L5751" s="77" t="s">
        <v>10275</v>
      </c>
    </row>
    <row r="5752" spans="10:12">
      <c r="J5752" s="77" t="str">
        <f t="shared" si="101"/>
        <v>36017QuỳnhBảng</v>
      </c>
      <c r="K5752" s="77" t="s">
        <v>12070</v>
      </c>
      <c r="L5752" s="77" t="s">
        <v>12071</v>
      </c>
    </row>
    <row r="5753" spans="10:12">
      <c r="J5753" s="77" t="str">
        <f t="shared" si="101"/>
        <v>36017QuỳnhLâm</v>
      </c>
      <c r="K5753" s="77" t="s">
        <v>12072</v>
      </c>
      <c r="L5753" s="77" t="s">
        <v>10269</v>
      </c>
    </row>
    <row r="5754" spans="10:12">
      <c r="J5754" s="77" t="str">
        <f t="shared" si="101"/>
        <v>36017QuỳnhHồng</v>
      </c>
      <c r="K5754" s="77" t="s">
        <v>12073</v>
      </c>
      <c r="L5754" s="77" t="s">
        <v>10300</v>
      </c>
    </row>
    <row r="5755" spans="10:12">
      <c r="J5755" s="77" t="str">
        <f t="shared" si="101"/>
        <v>36017QuỳnhĐôi</v>
      </c>
      <c r="K5755" s="77" t="s">
        <v>12074</v>
      </c>
      <c r="L5755" s="77" t="s">
        <v>12075</v>
      </c>
    </row>
    <row r="5756" spans="10:12">
      <c r="J5756" s="77" t="str">
        <f t="shared" si="101"/>
        <v>36017QuỳnhLương</v>
      </c>
      <c r="K5756" s="77" t="s">
        <v>12076</v>
      </c>
      <c r="L5756" s="77" t="s">
        <v>12077</v>
      </c>
    </row>
    <row r="5757" spans="10:12">
      <c r="J5757" s="77" t="str">
        <f t="shared" si="101"/>
        <v>36017QuỳnhGiang</v>
      </c>
      <c r="K5757" s="77" t="s">
        <v>12078</v>
      </c>
      <c r="L5757" s="77" t="s">
        <v>12079</v>
      </c>
    </row>
    <row r="5758" spans="10:12">
      <c r="J5758" s="77" t="str">
        <f t="shared" si="101"/>
        <v>36017QuỳnhBá</v>
      </c>
      <c r="K5758" s="77" t="s">
        <v>12080</v>
      </c>
      <c r="L5758" s="77" t="s">
        <v>12081</v>
      </c>
    </row>
    <row r="5759" spans="10:12">
      <c r="J5759" s="77" t="str">
        <f t="shared" si="101"/>
        <v>36017QuỳnhYên</v>
      </c>
      <c r="K5759" s="77" t="s">
        <v>12082</v>
      </c>
      <c r="L5759" s="77" t="s">
        <v>12083</v>
      </c>
    </row>
    <row r="5760" spans="10:12">
      <c r="J5760" s="77" t="str">
        <f t="shared" si="101"/>
        <v>36017QuỳnhMinh</v>
      </c>
      <c r="K5760" s="77" t="s">
        <v>12084</v>
      </c>
      <c r="L5760" s="77" t="s">
        <v>10292</v>
      </c>
    </row>
    <row r="5761" spans="10:12">
      <c r="J5761" s="77" t="str">
        <f t="shared" si="101"/>
        <v>36017TânSơn</v>
      </c>
      <c r="K5761" s="77" t="s">
        <v>12085</v>
      </c>
      <c r="L5761" s="77" t="s">
        <v>4556</v>
      </c>
    </row>
    <row r="5762" spans="10:12">
      <c r="J5762" s="77" t="str">
        <f t="shared" ref="J5762:J5825" si="102">SUBSTITUTE(LEFT(K5762,5)&amp;MID(L5762,IF(ISERROR(SEARCH("Thị trấn",L5762)),IF(ISERROR(SEARCH("Phường",L5762)),4,8),10),100)," ","")</f>
        <v>36017NgọcSơn</v>
      </c>
      <c r="K5762" s="77" t="s">
        <v>12086</v>
      </c>
      <c r="L5762" s="77" t="s">
        <v>2123</v>
      </c>
    </row>
    <row r="5763" spans="10:12">
      <c r="J5763" s="77" t="str">
        <f t="shared" si="102"/>
        <v>36017MaiHùng</v>
      </c>
      <c r="K5763" s="77" t="s">
        <v>12087</v>
      </c>
      <c r="L5763" s="77" t="s">
        <v>12088</v>
      </c>
    </row>
    <row r="5764" spans="10:12">
      <c r="J5764" s="77" t="str">
        <f t="shared" si="102"/>
        <v>36017QuỳnhLiên</v>
      </c>
      <c r="K5764" s="77" t="s">
        <v>12089</v>
      </c>
      <c r="L5764" s="77" t="s">
        <v>12090</v>
      </c>
    </row>
    <row r="5765" spans="10:12">
      <c r="J5765" s="77" t="str">
        <f t="shared" si="102"/>
        <v>36017QuỳnhNghĩa</v>
      </c>
      <c r="K5765" s="77" t="s">
        <v>12091</v>
      </c>
      <c r="L5765" s="77" t="s">
        <v>12092</v>
      </c>
    </row>
    <row r="5766" spans="10:12">
      <c r="J5766" s="77" t="str">
        <f t="shared" si="102"/>
        <v>36017QuỳnhThọ</v>
      </c>
      <c r="K5766" s="77" t="s">
        <v>12093</v>
      </c>
      <c r="L5766" s="77" t="s">
        <v>10281</v>
      </c>
    </row>
    <row r="5767" spans="10:12">
      <c r="J5767" s="77" t="str">
        <f t="shared" si="102"/>
        <v>36017TiếnThủy</v>
      </c>
      <c r="K5767" s="77" t="s">
        <v>12094</v>
      </c>
      <c r="L5767" s="77" t="s">
        <v>12095</v>
      </c>
    </row>
    <row r="5768" spans="10:12">
      <c r="J5768" s="77" t="str">
        <f t="shared" si="102"/>
        <v>36017AnHòa</v>
      </c>
      <c r="K5768" s="77" t="s">
        <v>12096</v>
      </c>
      <c r="L5768" s="77" t="s">
        <v>6963</v>
      </c>
    </row>
    <row r="5769" spans="10:12">
      <c r="J5769" s="77" t="str">
        <f t="shared" si="102"/>
        <v>36017SơnHải</v>
      </c>
      <c r="K5769" s="77" t="s">
        <v>12097</v>
      </c>
      <c r="L5769" s="77" t="s">
        <v>5462</v>
      </c>
    </row>
    <row r="5770" spans="10:12">
      <c r="J5770" s="77" t="str">
        <f t="shared" si="102"/>
        <v>36017QuỳnhThuận</v>
      </c>
      <c r="K5770" s="77" t="s">
        <v>12098</v>
      </c>
      <c r="L5770" s="77" t="s">
        <v>12099</v>
      </c>
    </row>
    <row r="5771" spans="10:12">
      <c r="J5771" s="77" t="str">
        <f t="shared" si="102"/>
        <v>36017QuỳnhLong</v>
      </c>
      <c r="K5771" s="77" t="s">
        <v>12100</v>
      </c>
      <c r="L5771" s="77" t="s">
        <v>12101</v>
      </c>
    </row>
    <row r="5772" spans="10:12">
      <c r="J5772" s="77" t="str">
        <f t="shared" si="102"/>
        <v>36019TânKỳ</v>
      </c>
      <c r="K5772" s="77" t="s">
        <v>12102</v>
      </c>
      <c r="L5772" s="77" t="s">
        <v>12103</v>
      </c>
    </row>
    <row r="5773" spans="10:12">
      <c r="J5773" s="77" t="str">
        <f t="shared" si="102"/>
        <v>36019TânPhú</v>
      </c>
      <c r="K5773" s="77" t="s">
        <v>12104</v>
      </c>
      <c r="L5773" s="77" t="s">
        <v>2084</v>
      </c>
    </row>
    <row r="5774" spans="10:12">
      <c r="J5774" s="77" t="str">
        <f t="shared" si="102"/>
        <v>36019TânHợp</v>
      </c>
      <c r="K5774" s="77" t="s">
        <v>12105</v>
      </c>
      <c r="L5774" s="77" t="s">
        <v>5025</v>
      </c>
    </row>
    <row r="5775" spans="10:12">
      <c r="J5775" s="77" t="str">
        <f t="shared" si="102"/>
        <v>36019TânXuân</v>
      </c>
      <c r="K5775" s="77" t="s">
        <v>12106</v>
      </c>
      <c r="L5775" s="77" t="s">
        <v>12107</v>
      </c>
    </row>
    <row r="5776" spans="10:12">
      <c r="J5776" s="77" t="str">
        <f t="shared" si="102"/>
        <v>36019NghĩaBình</v>
      </c>
      <c r="K5776" s="77" t="s">
        <v>12108</v>
      </c>
      <c r="L5776" s="77" t="s">
        <v>9705</v>
      </c>
    </row>
    <row r="5777" spans="10:12">
      <c r="J5777" s="77" t="str">
        <f t="shared" si="102"/>
        <v>36019GiaiXuân</v>
      </c>
      <c r="K5777" s="77" t="s">
        <v>12109</v>
      </c>
      <c r="L5777" s="77" t="s">
        <v>12110</v>
      </c>
    </row>
    <row r="5778" spans="10:12">
      <c r="J5778" s="77" t="str">
        <f t="shared" si="102"/>
        <v>36019NghĩaThái</v>
      </c>
      <c r="K5778" s="77" t="s">
        <v>12111</v>
      </c>
      <c r="L5778" s="77" t="s">
        <v>9693</v>
      </c>
    </row>
    <row r="5779" spans="10:12">
      <c r="J5779" s="77" t="str">
        <f t="shared" si="102"/>
        <v>36019NghĩaĐồng</v>
      </c>
      <c r="K5779" s="77" t="s">
        <v>12112</v>
      </c>
      <c r="L5779" s="77" t="s">
        <v>9683</v>
      </c>
    </row>
    <row r="5780" spans="10:12">
      <c r="J5780" s="77" t="str">
        <f t="shared" si="102"/>
        <v>36019NghĩaHợp</v>
      </c>
      <c r="K5780" s="77" t="s">
        <v>12113</v>
      </c>
      <c r="L5780" s="77" t="s">
        <v>12114</v>
      </c>
    </row>
    <row r="5781" spans="10:12">
      <c r="J5781" s="77" t="str">
        <f t="shared" si="102"/>
        <v>36019ĐồngVăn</v>
      </c>
      <c r="K5781" s="77" t="s">
        <v>12115</v>
      </c>
      <c r="L5781" s="77" t="s">
        <v>3259</v>
      </c>
    </row>
    <row r="5782" spans="10:12">
      <c r="J5782" s="77" t="str">
        <f t="shared" si="102"/>
        <v>36019NghĩaPhúc</v>
      </c>
      <c r="K5782" s="77" t="s">
        <v>12116</v>
      </c>
      <c r="L5782" s="77" t="s">
        <v>5205</v>
      </c>
    </row>
    <row r="5783" spans="10:12">
      <c r="J5783" s="77" t="str">
        <f t="shared" si="102"/>
        <v>36019NghĩaHoàn</v>
      </c>
      <c r="K5783" s="77" t="s">
        <v>12117</v>
      </c>
      <c r="L5783" s="77" t="s">
        <v>12118</v>
      </c>
    </row>
    <row r="5784" spans="10:12">
      <c r="J5784" s="77" t="str">
        <f t="shared" si="102"/>
        <v>36019NghĩaDũng</v>
      </c>
      <c r="K5784" s="77" t="s">
        <v>12119</v>
      </c>
      <c r="L5784" s="77" t="s">
        <v>12120</v>
      </c>
    </row>
    <row r="5785" spans="10:12">
      <c r="J5785" s="77" t="str">
        <f t="shared" si="102"/>
        <v>36019TiênKỳ</v>
      </c>
      <c r="K5785" s="77" t="s">
        <v>12121</v>
      </c>
      <c r="L5785" s="77" t="s">
        <v>12122</v>
      </c>
    </row>
    <row r="5786" spans="10:12">
      <c r="J5786" s="77" t="str">
        <f t="shared" si="102"/>
        <v>36019NghĩaHành</v>
      </c>
      <c r="K5786" s="77" t="s">
        <v>12123</v>
      </c>
      <c r="L5786" s="77" t="s">
        <v>12124</v>
      </c>
    </row>
    <row r="5787" spans="10:12">
      <c r="J5787" s="77" t="str">
        <f t="shared" si="102"/>
        <v>36019HươngSơn</v>
      </c>
      <c r="K5787" s="77" t="s">
        <v>12125</v>
      </c>
      <c r="L5787" s="77" t="s">
        <v>2496</v>
      </c>
    </row>
    <row r="5788" spans="10:12">
      <c r="J5788" s="77" t="str">
        <f t="shared" si="102"/>
        <v>36019TânHương</v>
      </c>
      <c r="K5788" s="77" t="s">
        <v>12126</v>
      </c>
      <c r="L5788" s="77" t="s">
        <v>4112</v>
      </c>
    </row>
    <row r="5789" spans="10:12">
      <c r="J5789" s="77" t="str">
        <f t="shared" si="102"/>
        <v>36019KỳSơn</v>
      </c>
      <c r="K5789" s="77" t="s">
        <v>12127</v>
      </c>
      <c r="L5789" s="77" t="s">
        <v>6771</v>
      </c>
    </row>
    <row r="5790" spans="10:12">
      <c r="J5790" s="77" t="str">
        <f t="shared" si="102"/>
        <v>36019KỳTân</v>
      </c>
      <c r="K5790" s="77" t="s">
        <v>12128</v>
      </c>
      <c r="L5790" s="77" t="s">
        <v>10848</v>
      </c>
    </row>
    <row r="5791" spans="10:12">
      <c r="J5791" s="77" t="str">
        <f t="shared" si="102"/>
        <v>36019PhúSơn</v>
      </c>
      <c r="K5791" s="77" t="s">
        <v>12129</v>
      </c>
      <c r="L5791" s="77" t="s">
        <v>1626</v>
      </c>
    </row>
    <row r="5792" spans="10:12">
      <c r="J5792" s="77" t="str">
        <f t="shared" si="102"/>
        <v>36019TânLong</v>
      </c>
      <c r="K5792" s="77" t="s">
        <v>12130</v>
      </c>
      <c r="L5792" s="77" t="s">
        <v>3153</v>
      </c>
    </row>
    <row r="5793" spans="10:12">
      <c r="J5793" s="77" t="str">
        <f t="shared" si="102"/>
        <v>36019TânAn</v>
      </c>
      <c r="K5793" s="77" t="s">
        <v>12131</v>
      </c>
      <c r="L5793" s="77" t="s">
        <v>2971</v>
      </c>
    </row>
    <row r="5794" spans="10:12">
      <c r="J5794" s="77" t="str">
        <f t="shared" si="102"/>
        <v>36021ConCuông</v>
      </c>
      <c r="K5794" s="77" t="s">
        <v>12132</v>
      </c>
      <c r="L5794" s="77" t="s">
        <v>12133</v>
      </c>
    </row>
    <row r="5795" spans="10:12">
      <c r="J5795" s="77" t="str">
        <f t="shared" si="102"/>
        <v>36021BìnhChuẩn</v>
      </c>
      <c r="K5795" s="77" t="s">
        <v>12134</v>
      </c>
      <c r="L5795" s="77" t="s">
        <v>12135</v>
      </c>
    </row>
    <row r="5796" spans="10:12">
      <c r="J5796" s="77" t="str">
        <f t="shared" si="102"/>
        <v>36021LạngKhê</v>
      </c>
      <c r="K5796" s="77" t="s">
        <v>12136</v>
      </c>
      <c r="L5796" s="77" t="s">
        <v>12137</v>
      </c>
    </row>
    <row r="5797" spans="10:12">
      <c r="J5797" s="77" t="str">
        <f t="shared" si="102"/>
        <v>36021CamLâm</v>
      </c>
      <c r="K5797" s="77" t="s">
        <v>12138</v>
      </c>
      <c r="L5797" s="77" t="s">
        <v>12139</v>
      </c>
    </row>
    <row r="5798" spans="10:12">
      <c r="J5798" s="77" t="str">
        <f t="shared" si="102"/>
        <v>36021ĐônPhục</v>
      </c>
      <c r="K5798" s="77" t="s">
        <v>12140</v>
      </c>
      <c r="L5798" s="77" t="s">
        <v>12141</v>
      </c>
    </row>
    <row r="5799" spans="10:12">
      <c r="J5799" s="77" t="str">
        <f t="shared" si="102"/>
        <v>36021MậuĐức</v>
      </c>
      <c r="K5799" s="77" t="s">
        <v>12142</v>
      </c>
      <c r="L5799" s="77" t="s">
        <v>12143</v>
      </c>
    </row>
    <row r="5800" spans="10:12">
      <c r="J5800" s="77" t="str">
        <f t="shared" si="102"/>
        <v>36021ThạchNgàn</v>
      </c>
      <c r="K5800" s="77" t="s">
        <v>12144</v>
      </c>
      <c r="L5800" s="77" t="s">
        <v>12145</v>
      </c>
    </row>
    <row r="5801" spans="10:12">
      <c r="J5801" s="77" t="str">
        <f t="shared" si="102"/>
        <v>36021ChâuKhê</v>
      </c>
      <c r="K5801" s="77" t="s">
        <v>12146</v>
      </c>
      <c r="L5801" s="77" t="s">
        <v>12147</v>
      </c>
    </row>
    <row r="5802" spans="10:12">
      <c r="J5802" s="77" t="str">
        <f t="shared" si="102"/>
        <v>36021ChiKhê</v>
      </c>
      <c r="K5802" s="77" t="s">
        <v>12148</v>
      </c>
      <c r="L5802" s="77" t="s">
        <v>12149</v>
      </c>
    </row>
    <row r="5803" spans="10:12">
      <c r="J5803" s="77" t="str">
        <f t="shared" si="102"/>
        <v>36021BồngKhê</v>
      </c>
      <c r="K5803" s="77" t="s">
        <v>12150</v>
      </c>
      <c r="L5803" s="77" t="s">
        <v>12151</v>
      </c>
    </row>
    <row r="5804" spans="10:12">
      <c r="J5804" s="77" t="str">
        <f t="shared" si="102"/>
        <v>36021YênKhê</v>
      </c>
      <c r="K5804" s="77" t="s">
        <v>12152</v>
      </c>
      <c r="L5804" s="77" t="s">
        <v>12153</v>
      </c>
    </row>
    <row r="5805" spans="10:12">
      <c r="J5805" s="77" t="str">
        <f t="shared" si="102"/>
        <v>36021LụcDạ</v>
      </c>
      <c r="K5805" s="77" t="s">
        <v>12154</v>
      </c>
      <c r="L5805" s="77" t="s">
        <v>12155</v>
      </c>
    </row>
    <row r="5806" spans="10:12">
      <c r="J5806" s="77" t="str">
        <f t="shared" si="102"/>
        <v>36021MônSơn</v>
      </c>
      <c r="K5806" s="77" t="s">
        <v>12156</v>
      </c>
      <c r="L5806" s="77" t="s">
        <v>12157</v>
      </c>
    </row>
    <row r="5807" spans="10:12">
      <c r="J5807" s="77" t="str">
        <f t="shared" si="102"/>
        <v>36023YênThành</v>
      </c>
      <c r="K5807" s="77" t="s">
        <v>12158</v>
      </c>
      <c r="L5807" s="77" t="s">
        <v>12159</v>
      </c>
    </row>
    <row r="5808" spans="10:12">
      <c r="J5808" s="77" t="str">
        <f t="shared" si="102"/>
        <v>36023TânThành</v>
      </c>
      <c r="K5808" s="77" t="s">
        <v>12160</v>
      </c>
      <c r="L5808" s="77" t="s">
        <v>3071</v>
      </c>
    </row>
    <row r="5809" spans="10:12">
      <c r="J5809" s="77" t="str">
        <f t="shared" si="102"/>
        <v>36023ĐứcThành</v>
      </c>
      <c r="K5809" s="77" t="s">
        <v>12161</v>
      </c>
      <c r="L5809" s="77" t="s">
        <v>12162</v>
      </c>
    </row>
    <row r="5810" spans="10:12">
      <c r="J5810" s="77" t="str">
        <f t="shared" si="102"/>
        <v>36023MãThành</v>
      </c>
      <c r="K5810" s="77" t="s">
        <v>12163</v>
      </c>
      <c r="L5810" s="77" t="s">
        <v>12164</v>
      </c>
    </row>
    <row r="5811" spans="10:12">
      <c r="J5811" s="77" t="str">
        <f t="shared" si="102"/>
        <v>36023ĐôThành</v>
      </c>
      <c r="K5811" s="77" t="s">
        <v>12165</v>
      </c>
      <c r="L5811" s="77" t="s">
        <v>12166</v>
      </c>
    </row>
    <row r="5812" spans="10:12">
      <c r="J5812" s="77" t="str">
        <f t="shared" si="102"/>
        <v>36023LăngThành</v>
      </c>
      <c r="K5812" s="77" t="s">
        <v>12167</v>
      </c>
      <c r="L5812" s="77" t="s">
        <v>12168</v>
      </c>
    </row>
    <row r="5813" spans="10:12">
      <c r="J5813" s="77" t="str">
        <f t="shared" si="102"/>
        <v>36023ThọThành</v>
      </c>
      <c r="K5813" s="77" t="s">
        <v>12169</v>
      </c>
      <c r="L5813" s="77" t="s">
        <v>12170</v>
      </c>
    </row>
    <row r="5814" spans="10:12">
      <c r="J5814" s="77" t="str">
        <f t="shared" si="102"/>
        <v>36023TâyThành</v>
      </c>
      <c r="K5814" s="77" t="s">
        <v>12171</v>
      </c>
      <c r="L5814" s="77" t="s">
        <v>12172</v>
      </c>
    </row>
    <row r="5815" spans="10:12">
      <c r="J5815" s="77" t="str">
        <f t="shared" si="102"/>
        <v>36023QuangThành</v>
      </c>
      <c r="K5815" s="77" t="s">
        <v>12173</v>
      </c>
      <c r="L5815" s="77" t="s">
        <v>3797</v>
      </c>
    </row>
    <row r="5816" spans="10:12">
      <c r="J5816" s="77" t="str">
        <f t="shared" si="102"/>
        <v>36023KimThành</v>
      </c>
      <c r="K5816" s="77" t="s">
        <v>12174</v>
      </c>
      <c r="L5816" s="77" t="s">
        <v>12175</v>
      </c>
    </row>
    <row r="5817" spans="10:12">
      <c r="J5817" s="77" t="str">
        <f t="shared" si="102"/>
        <v>36023ĐồngThành</v>
      </c>
      <c r="K5817" s="77" t="s">
        <v>12176</v>
      </c>
      <c r="L5817" s="77" t="s">
        <v>12177</v>
      </c>
    </row>
    <row r="5818" spans="10:12">
      <c r="J5818" s="77" t="str">
        <f t="shared" si="102"/>
        <v>36023HậuThành</v>
      </c>
      <c r="K5818" s="77" t="s">
        <v>12178</v>
      </c>
      <c r="L5818" s="77" t="s">
        <v>12179</v>
      </c>
    </row>
    <row r="5819" spans="10:12">
      <c r="J5819" s="77" t="str">
        <f t="shared" si="102"/>
        <v>36023PhúcThành</v>
      </c>
      <c r="K5819" s="77" t="s">
        <v>12180</v>
      </c>
      <c r="L5819" s="77" t="s">
        <v>10543</v>
      </c>
    </row>
    <row r="5820" spans="10:12">
      <c r="J5820" s="77" t="str">
        <f t="shared" si="102"/>
        <v>36023PhúThành</v>
      </c>
      <c r="K5820" s="77" t="s">
        <v>12181</v>
      </c>
      <c r="L5820" s="77" t="s">
        <v>9362</v>
      </c>
    </row>
    <row r="5821" spans="10:12">
      <c r="J5821" s="77" t="str">
        <f t="shared" si="102"/>
        <v>36023HồngThành</v>
      </c>
      <c r="K5821" s="77" t="s">
        <v>12182</v>
      </c>
      <c r="L5821" s="77" t="s">
        <v>12183</v>
      </c>
    </row>
    <row r="5822" spans="10:12">
      <c r="J5822" s="77" t="str">
        <f t="shared" si="102"/>
        <v>36023TăngThành</v>
      </c>
      <c r="K5822" s="77" t="s">
        <v>12184</v>
      </c>
      <c r="L5822" s="77" t="s">
        <v>12185</v>
      </c>
    </row>
    <row r="5823" spans="10:12">
      <c r="J5823" s="77" t="str">
        <f t="shared" si="102"/>
        <v>36023HoaThành</v>
      </c>
      <c r="K5823" s="77" t="s">
        <v>12186</v>
      </c>
      <c r="L5823" s="77" t="s">
        <v>12187</v>
      </c>
    </row>
    <row r="5824" spans="10:12">
      <c r="J5824" s="77" t="str">
        <f t="shared" si="102"/>
        <v>36023HợpThành</v>
      </c>
      <c r="K5824" s="77" t="s">
        <v>12188</v>
      </c>
      <c r="L5824" s="77" t="s">
        <v>3199</v>
      </c>
    </row>
    <row r="5825" spans="10:12">
      <c r="J5825" s="77" t="str">
        <f t="shared" si="102"/>
        <v>36023VănThành</v>
      </c>
      <c r="K5825" s="77" t="s">
        <v>12189</v>
      </c>
      <c r="L5825" s="77" t="s">
        <v>12190</v>
      </c>
    </row>
    <row r="5826" spans="10:12">
      <c r="J5826" s="77" t="str">
        <f t="shared" ref="J5826:J5889" si="103">SUBSTITUTE(LEFT(K5826,5)&amp;MID(L5826,IF(ISERROR(SEARCH("Thị trấn",L5826)),IF(ISERROR(SEARCH("Phường",L5826)),4,8),10),100)," ","")</f>
        <v>36023ThịnhThành</v>
      </c>
      <c r="K5826" s="77" t="s">
        <v>12191</v>
      </c>
      <c r="L5826" s="77" t="s">
        <v>12192</v>
      </c>
    </row>
    <row r="5827" spans="10:12">
      <c r="J5827" s="77" t="str">
        <f t="shared" si="103"/>
        <v>36023BắcThành</v>
      </c>
      <c r="K5827" s="77" t="s">
        <v>12193</v>
      </c>
      <c r="L5827" s="77" t="s">
        <v>12194</v>
      </c>
    </row>
    <row r="5828" spans="10:12">
      <c r="J5828" s="77" t="str">
        <f t="shared" si="103"/>
        <v>36023XuânThành</v>
      </c>
      <c r="K5828" s="77" t="s">
        <v>12195</v>
      </c>
      <c r="L5828" s="77" t="s">
        <v>9622</v>
      </c>
    </row>
    <row r="5829" spans="10:12">
      <c r="J5829" s="77" t="str">
        <f t="shared" si="103"/>
        <v>36023NhânThành</v>
      </c>
      <c r="K5829" s="77" t="s">
        <v>12196</v>
      </c>
      <c r="L5829" s="77" t="s">
        <v>12197</v>
      </c>
    </row>
    <row r="5830" spans="10:12">
      <c r="J5830" s="77" t="str">
        <f t="shared" si="103"/>
        <v>36023MinhThành</v>
      </c>
      <c r="K5830" s="77" t="s">
        <v>12198</v>
      </c>
      <c r="L5830" s="77" t="s">
        <v>6599</v>
      </c>
    </row>
    <row r="5831" spans="10:12">
      <c r="J5831" s="77" t="str">
        <f t="shared" si="103"/>
        <v>36023ĐạiThành</v>
      </c>
      <c r="K5831" s="77" t="s">
        <v>12199</v>
      </c>
      <c r="L5831" s="77" t="s">
        <v>2088</v>
      </c>
    </row>
    <row r="5832" spans="10:12">
      <c r="J5832" s="77" t="str">
        <f t="shared" si="103"/>
        <v>36023LýThành</v>
      </c>
      <c r="K5832" s="77" t="s">
        <v>12200</v>
      </c>
      <c r="L5832" s="77" t="s">
        <v>12201</v>
      </c>
    </row>
    <row r="5833" spans="10:12">
      <c r="J5833" s="77" t="str">
        <f t="shared" si="103"/>
        <v>36023TrungThành</v>
      </c>
      <c r="K5833" s="77" t="s">
        <v>12202</v>
      </c>
      <c r="L5833" s="77" t="s">
        <v>3503</v>
      </c>
    </row>
    <row r="5834" spans="10:12">
      <c r="J5834" s="77" t="str">
        <f t="shared" si="103"/>
        <v>36023CôngThành</v>
      </c>
      <c r="K5834" s="77" t="s">
        <v>12203</v>
      </c>
      <c r="L5834" s="77" t="s">
        <v>12204</v>
      </c>
    </row>
    <row r="5835" spans="10:12">
      <c r="J5835" s="77" t="str">
        <f t="shared" si="103"/>
        <v>36023NamThành</v>
      </c>
      <c r="K5835" s="77" t="s">
        <v>12205</v>
      </c>
      <c r="L5835" s="77" t="s">
        <v>12206</v>
      </c>
    </row>
    <row r="5836" spans="10:12">
      <c r="J5836" s="77" t="str">
        <f t="shared" si="103"/>
        <v>36023VĩnhThành</v>
      </c>
      <c r="K5836" s="77" t="s">
        <v>12207</v>
      </c>
      <c r="L5836" s="77" t="s">
        <v>11093</v>
      </c>
    </row>
    <row r="5837" spans="10:12">
      <c r="J5837" s="77" t="str">
        <f t="shared" si="103"/>
        <v>36023LongThành</v>
      </c>
      <c r="K5837" s="77" t="s">
        <v>12208</v>
      </c>
      <c r="L5837" s="77" t="s">
        <v>12209</v>
      </c>
    </row>
    <row r="5838" spans="10:12">
      <c r="J5838" s="77" t="str">
        <f t="shared" si="103"/>
        <v>36023LiênThành</v>
      </c>
      <c r="K5838" s="77" t="s">
        <v>12210</v>
      </c>
      <c r="L5838" s="77" t="s">
        <v>12211</v>
      </c>
    </row>
    <row r="5839" spans="10:12">
      <c r="J5839" s="77" t="str">
        <f t="shared" si="103"/>
        <v>36023ViênThành</v>
      </c>
      <c r="K5839" s="77" t="s">
        <v>12212</v>
      </c>
      <c r="L5839" s="77" t="s">
        <v>12213</v>
      </c>
    </row>
    <row r="5840" spans="10:12">
      <c r="J5840" s="77" t="str">
        <f t="shared" si="103"/>
        <v>36023KhánhThành</v>
      </c>
      <c r="K5840" s="77" t="s">
        <v>12214</v>
      </c>
      <c r="L5840" s="77" t="s">
        <v>10190</v>
      </c>
    </row>
    <row r="5841" spans="10:12">
      <c r="J5841" s="77" t="str">
        <f t="shared" si="103"/>
        <v>36023BảoThành</v>
      </c>
      <c r="K5841" s="77" t="s">
        <v>12215</v>
      </c>
      <c r="L5841" s="77" t="s">
        <v>12216</v>
      </c>
    </row>
    <row r="5842" spans="10:12">
      <c r="J5842" s="77" t="str">
        <f t="shared" si="103"/>
        <v>36023MỹThành</v>
      </c>
      <c r="K5842" s="77" t="s">
        <v>12217</v>
      </c>
      <c r="L5842" s="77" t="s">
        <v>2450</v>
      </c>
    </row>
    <row r="5843" spans="10:12">
      <c r="J5843" s="77" t="str">
        <f t="shared" si="103"/>
        <v>36023SơnThành</v>
      </c>
      <c r="K5843" s="77" t="s">
        <v>12218</v>
      </c>
      <c r="L5843" s="77" t="s">
        <v>10067</v>
      </c>
    </row>
    <row r="5844" spans="10:12">
      <c r="J5844" s="77" t="str">
        <f t="shared" si="103"/>
        <v>36025DiễnChâu</v>
      </c>
      <c r="K5844" s="77" t="s">
        <v>12219</v>
      </c>
      <c r="L5844" s="77" t="s">
        <v>12220</v>
      </c>
    </row>
    <row r="5845" spans="10:12">
      <c r="J5845" s="77" t="str">
        <f t="shared" si="103"/>
        <v>36025DiễnLâm</v>
      </c>
      <c r="K5845" s="77" t="s">
        <v>12221</v>
      </c>
      <c r="L5845" s="77" t="s">
        <v>12222</v>
      </c>
    </row>
    <row r="5846" spans="10:12">
      <c r="J5846" s="77" t="str">
        <f t="shared" si="103"/>
        <v>36025DiễnĐoài</v>
      </c>
      <c r="K5846" s="77" t="s">
        <v>12223</v>
      </c>
      <c r="L5846" s="77" t="s">
        <v>12224</v>
      </c>
    </row>
    <row r="5847" spans="10:12">
      <c r="J5847" s="77" t="str">
        <f t="shared" si="103"/>
        <v>36025DiễnTrường</v>
      </c>
      <c r="K5847" s="77" t="s">
        <v>12225</v>
      </c>
      <c r="L5847" s="77" t="s">
        <v>12226</v>
      </c>
    </row>
    <row r="5848" spans="10:12">
      <c r="J5848" s="77" t="str">
        <f t="shared" si="103"/>
        <v>36025DiễnHùng</v>
      </c>
      <c r="K5848" s="77" t="s">
        <v>12227</v>
      </c>
      <c r="L5848" s="77" t="s">
        <v>12228</v>
      </c>
    </row>
    <row r="5849" spans="10:12">
      <c r="J5849" s="77" t="str">
        <f t="shared" si="103"/>
        <v>36025DiễnYên</v>
      </c>
      <c r="K5849" s="77" t="s">
        <v>12229</v>
      </c>
      <c r="L5849" s="77" t="s">
        <v>12230</v>
      </c>
    </row>
    <row r="5850" spans="10:12">
      <c r="J5850" s="77" t="str">
        <f t="shared" si="103"/>
        <v>36025DiễnHoàng</v>
      </c>
      <c r="K5850" s="77" t="s">
        <v>12231</v>
      </c>
      <c r="L5850" s="77" t="s">
        <v>12232</v>
      </c>
    </row>
    <row r="5851" spans="10:12">
      <c r="J5851" s="77" t="str">
        <f t="shared" si="103"/>
        <v>36025DiễnMỹ</v>
      </c>
      <c r="K5851" s="77" t="s">
        <v>12233</v>
      </c>
      <c r="L5851" s="77" t="s">
        <v>12234</v>
      </c>
    </row>
    <row r="5852" spans="10:12">
      <c r="J5852" s="77" t="str">
        <f t="shared" si="103"/>
        <v>36025DiễnPhong</v>
      </c>
      <c r="K5852" s="77" t="s">
        <v>12235</v>
      </c>
      <c r="L5852" s="77" t="s">
        <v>12236</v>
      </c>
    </row>
    <row r="5853" spans="10:12">
      <c r="J5853" s="77" t="str">
        <f t="shared" si="103"/>
        <v>36025DiễnTháp</v>
      </c>
      <c r="K5853" s="77" t="s">
        <v>12237</v>
      </c>
      <c r="L5853" s="77" t="s">
        <v>12238</v>
      </c>
    </row>
    <row r="5854" spans="10:12">
      <c r="J5854" s="77" t="str">
        <f t="shared" si="103"/>
        <v>36025DiễnHồng</v>
      </c>
      <c r="K5854" s="77" t="s">
        <v>12239</v>
      </c>
      <c r="L5854" s="77" t="s">
        <v>12240</v>
      </c>
    </row>
    <row r="5855" spans="10:12">
      <c r="J5855" s="77" t="str">
        <f t="shared" si="103"/>
        <v>36025DiễnHải</v>
      </c>
      <c r="K5855" s="77" t="s">
        <v>12241</v>
      </c>
      <c r="L5855" s="77" t="s">
        <v>12242</v>
      </c>
    </row>
    <row r="5856" spans="10:12">
      <c r="J5856" s="77" t="str">
        <f t="shared" si="103"/>
        <v>36025DiễnLiên</v>
      </c>
      <c r="K5856" s="77" t="s">
        <v>12243</v>
      </c>
      <c r="L5856" s="77" t="s">
        <v>12244</v>
      </c>
    </row>
    <row r="5857" spans="10:12">
      <c r="J5857" s="77" t="str">
        <f t="shared" si="103"/>
        <v>36025DiễnVạn</v>
      </c>
      <c r="K5857" s="77" t="s">
        <v>12245</v>
      </c>
      <c r="L5857" s="77" t="s">
        <v>12246</v>
      </c>
    </row>
    <row r="5858" spans="10:12">
      <c r="J5858" s="77" t="str">
        <f t="shared" si="103"/>
        <v>36025DiễnKim</v>
      </c>
      <c r="K5858" s="77" t="s">
        <v>12247</v>
      </c>
      <c r="L5858" s="77" t="s">
        <v>12248</v>
      </c>
    </row>
    <row r="5859" spans="10:12">
      <c r="J5859" s="77" t="str">
        <f t="shared" si="103"/>
        <v>36025DiễnThái</v>
      </c>
      <c r="K5859" s="77" t="s">
        <v>12249</v>
      </c>
      <c r="L5859" s="77" t="s">
        <v>12250</v>
      </c>
    </row>
    <row r="5860" spans="10:12">
      <c r="J5860" s="77" t="str">
        <f t="shared" si="103"/>
        <v>36025DiễnXuân</v>
      </c>
      <c r="K5860" s="77" t="s">
        <v>12251</v>
      </c>
      <c r="L5860" s="77" t="s">
        <v>12252</v>
      </c>
    </row>
    <row r="5861" spans="10:12">
      <c r="J5861" s="77" t="str">
        <f t="shared" si="103"/>
        <v>36025DiễnKỷ</v>
      </c>
      <c r="K5861" s="77" t="s">
        <v>12253</v>
      </c>
      <c r="L5861" s="77" t="s">
        <v>12254</v>
      </c>
    </row>
    <row r="5862" spans="10:12">
      <c r="J5862" s="77" t="str">
        <f t="shared" si="103"/>
        <v>36025DiễnBích</v>
      </c>
      <c r="K5862" s="77" t="s">
        <v>12255</v>
      </c>
      <c r="L5862" s="77" t="s">
        <v>12256</v>
      </c>
    </row>
    <row r="5863" spans="10:12">
      <c r="J5863" s="77" t="str">
        <f t="shared" si="103"/>
        <v>36025DiễnĐồng</v>
      </c>
      <c r="K5863" s="77" t="s">
        <v>12257</v>
      </c>
      <c r="L5863" s="77" t="s">
        <v>12258</v>
      </c>
    </row>
    <row r="5864" spans="10:12">
      <c r="J5864" s="77" t="str">
        <f t="shared" si="103"/>
        <v>36025DiễnHạnh</v>
      </c>
      <c r="K5864" s="77" t="s">
        <v>12259</v>
      </c>
      <c r="L5864" s="77" t="s">
        <v>12260</v>
      </c>
    </row>
    <row r="5865" spans="10:12">
      <c r="J5865" s="77" t="str">
        <f t="shared" si="103"/>
        <v>36025DiễnHoa</v>
      </c>
      <c r="K5865" s="77" t="s">
        <v>12261</v>
      </c>
      <c r="L5865" s="77" t="s">
        <v>12262</v>
      </c>
    </row>
    <row r="5866" spans="10:12">
      <c r="J5866" s="77" t="str">
        <f t="shared" si="103"/>
        <v>36025DiễnNgọc</v>
      </c>
      <c r="K5866" s="77" t="s">
        <v>12263</v>
      </c>
      <c r="L5866" s="77" t="s">
        <v>12264</v>
      </c>
    </row>
    <row r="5867" spans="10:12">
      <c r="J5867" s="77" t="str">
        <f t="shared" si="103"/>
        <v>36025DiễnNguyên</v>
      </c>
      <c r="K5867" s="77" t="s">
        <v>12265</v>
      </c>
      <c r="L5867" s="77" t="s">
        <v>12266</v>
      </c>
    </row>
    <row r="5868" spans="10:12">
      <c r="J5868" s="77" t="str">
        <f t="shared" si="103"/>
        <v>36025DiễnQuảng</v>
      </c>
      <c r="K5868" s="77" t="s">
        <v>12267</v>
      </c>
      <c r="L5868" s="77" t="s">
        <v>12268</v>
      </c>
    </row>
    <row r="5869" spans="10:12">
      <c r="J5869" s="77" t="str">
        <f t="shared" si="103"/>
        <v>36025DiễnThành</v>
      </c>
      <c r="K5869" s="77" t="s">
        <v>12269</v>
      </c>
      <c r="L5869" s="77" t="s">
        <v>12270</v>
      </c>
    </row>
    <row r="5870" spans="10:12">
      <c r="J5870" s="77" t="str">
        <f t="shared" si="103"/>
        <v>36025DiễnMinh</v>
      </c>
      <c r="K5870" s="77" t="s">
        <v>12271</v>
      </c>
      <c r="L5870" s="77" t="s">
        <v>12272</v>
      </c>
    </row>
    <row r="5871" spans="10:12">
      <c r="J5871" s="77" t="str">
        <f t="shared" si="103"/>
        <v>36025DiễnPhúc</v>
      </c>
      <c r="K5871" s="77" t="s">
        <v>12273</v>
      </c>
      <c r="L5871" s="77" t="s">
        <v>12274</v>
      </c>
    </row>
    <row r="5872" spans="10:12">
      <c r="J5872" s="77" t="str">
        <f t="shared" si="103"/>
        <v>36025DiễnTân</v>
      </c>
      <c r="K5872" s="77" t="s">
        <v>12275</v>
      </c>
      <c r="L5872" s="77" t="s">
        <v>12276</v>
      </c>
    </row>
    <row r="5873" spans="10:12">
      <c r="J5873" s="77" t="str">
        <f t="shared" si="103"/>
        <v>36025DiễnBình</v>
      </c>
      <c r="K5873" s="77" t="s">
        <v>12277</v>
      </c>
      <c r="L5873" s="77" t="s">
        <v>12278</v>
      </c>
    </row>
    <row r="5874" spans="10:12">
      <c r="J5874" s="77" t="str">
        <f t="shared" si="103"/>
        <v>36025DiễnCát</v>
      </c>
      <c r="K5874" s="77" t="s">
        <v>12279</v>
      </c>
      <c r="L5874" s="77" t="s">
        <v>12280</v>
      </c>
    </row>
    <row r="5875" spans="10:12">
      <c r="J5875" s="77" t="str">
        <f t="shared" si="103"/>
        <v>36025DiễnThắng</v>
      </c>
      <c r="K5875" s="77" t="s">
        <v>12281</v>
      </c>
      <c r="L5875" s="77" t="s">
        <v>12282</v>
      </c>
    </row>
    <row r="5876" spans="10:12">
      <c r="J5876" s="77" t="str">
        <f t="shared" si="103"/>
        <v>36025DiễnThịnh</v>
      </c>
      <c r="K5876" s="77" t="s">
        <v>12283</v>
      </c>
      <c r="L5876" s="77" t="s">
        <v>12284</v>
      </c>
    </row>
    <row r="5877" spans="10:12">
      <c r="J5877" s="77" t="str">
        <f t="shared" si="103"/>
        <v>36025DiễnPhú</v>
      </c>
      <c r="K5877" s="77" t="s">
        <v>12285</v>
      </c>
      <c r="L5877" s="77" t="s">
        <v>12286</v>
      </c>
    </row>
    <row r="5878" spans="10:12">
      <c r="J5878" s="77" t="str">
        <f t="shared" si="103"/>
        <v>36025DiễnThọ</v>
      </c>
      <c r="K5878" s="77" t="s">
        <v>12287</v>
      </c>
      <c r="L5878" s="77" t="s">
        <v>12288</v>
      </c>
    </row>
    <row r="5879" spans="10:12">
      <c r="J5879" s="77" t="str">
        <f t="shared" si="103"/>
        <v>36025DiễnLợi</v>
      </c>
      <c r="K5879" s="77" t="s">
        <v>12289</v>
      </c>
      <c r="L5879" s="77" t="s">
        <v>12290</v>
      </c>
    </row>
    <row r="5880" spans="10:12">
      <c r="J5880" s="77" t="str">
        <f t="shared" si="103"/>
        <v>36025DiễnAn</v>
      </c>
      <c r="K5880" s="77" t="s">
        <v>12291</v>
      </c>
      <c r="L5880" s="77" t="s">
        <v>12292</v>
      </c>
    </row>
    <row r="5881" spans="10:12">
      <c r="J5881" s="77" t="str">
        <f t="shared" si="103"/>
        <v>36025DiễnTrung</v>
      </c>
      <c r="K5881" s="77" t="s">
        <v>12293</v>
      </c>
      <c r="L5881" s="77" t="s">
        <v>12294</v>
      </c>
    </row>
    <row r="5882" spans="10:12">
      <c r="J5882" s="77" t="str">
        <f t="shared" si="103"/>
        <v>36025DiễnLộc</v>
      </c>
      <c r="K5882" s="77" t="s">
        <v>12295</v>
      </c>
      <c r="L5882" s="77" t="s">
        <v>12296</v>
      </c>
    </row>
    <row r="5883" spans="10:12">
      <c r="J5883" s="77" t="str">
        <f t="shared" si="103"/>
        <v>36027AnhSơn</v>
      </c>
      <c r="K5883" s="77" t="s">
        <v>12297</v>
      </c>
      <c r="L5883" s="77" t="s">
        <v>12298</v>
      </c>
    </row>
    <row r="5884" spans="10:12">
      <c r="J5884" s="77" t="str">
        <f t="shared" si="103"/>
        <v>36027ThọSơn</v>
      </c>
      <c r="K5884" s="77" t="s">
        <v>12299</v>
      </c>
      <c r="L5884" s="77" t="s">
        <v>11562</v>
      </c>
    </row>
    <row r="5885" spans="10:12">
      <c r="J5885" s="77" t="str">
        <f t="shared" si="103"/>
        <v>36027TamSơn</v>
      </c>
      <c r="K5885" s="77" t="s">
        <v>12300</v>
      </c>
      <c r="L5885" s="77" t="s">
        <v>8132</v>
      </c>
    </row>
    <row r="5886" spans="10:12">
      <c r="J5886" s="77" t="str">
        <f t="shared" si="103"/>
        <v>36027ThànhSơn</v>
      </c>
      <c r="K5886" s="77" t="s">
        <v>12301</v>
      </c>
      <c r="L5886" s="77" t="s">
        <v>10785</v>
      </c>
    </row>
    <row r="5887" spans="10:12">
      <c r="J5887" s="77" t="str">
        <f t="shared" si="103"/>
        <v>36027BìnhSơn</v>
      </c>
      <c r="K5887" s="77" t="s">
        <v>12302</v>
      </c>
      <c r="L5887" s="77" t="s">
        <v>4665</v>
      </c>
    </row>
    <row r="5888" spans="10:12">
      <c r="J5888" s="77" t="str">
        <f t="shared" si="103"/>
        <v>36027ĐỉnhSơn</v>
      </c>
      <c r="K5888" s="77" t="s">
        <v>12303</v>
      </c>
      <c r="L5888" s="77" t="s">
        <v>12304</v>
      </c>
    </row>
    <row r="5889" spans="10:12">
      <c r="J5889" s="77" t="str">
        <f t="shared" si="103"/>
        <v>36027CẩmSơn</v>
      </c>
      <c r="K5889" s="77" t="s">
        <v>12305</v>
      </c>
      <c r="L5889" s="77" t="s">
        <v>7311</v>
      </c>
    </row>
    <row r="5890" spans="10:12">
      <c r="J5890" s="77" t="str">
        <f t="shared" ref="J5890:J5953" si="104">SUBSTITUTE(LEFT(K5890,5)&amp;MID(L5890,IF(ISERROR(SEARCH("Thị trấn",L5890)),IF(ISERROR(SEARCH("Phường",L5890)),4,8),10),100)," ","")</f>
        <v>36027TườngSơn</v>
      </c>
      <c r="K5890" s="77" t="s">
        <v>12306</v>
      </c>
      <c r="L5890" s="77" t="s">
        <v>12307</v>
      </c>
    </row>
    <row r="5891" spans="10:12">
      <c r="J5891" s="77" t="str">
        <f t="shared" si="104"/>
        <v>36027HùngSơn</v>
      </c>
      <c r="K5891" s="77" t="s">
        <v>12308</v>
      </c>
      <c r="L5891" s="77" t="s">
        <v>4015</v>
      </c>
    </row>
    <row r="5892" spans="10:12">
      <c r="J5892" s="77" t="str">
        <f t="shared" si="104"/>
        <v>36027ĐứcSơn</v>
      </c>
      <c r="K5892" s="77" t="s">
        <v>12309</v>
      </c>
      <c r="L5892" s="77" t="s">
        <v>12310</v>
      </c>
    </row>
    <row r="5893" spans="10:12">
      <c r="J5893" s="77" t="str">
        <f t="shared" si="104"/>
        <v>36027HộiSơn</v>
      </c>
      <c r="K5893" s="77" t="s">
        <v>12311</v>
      </c>
      <c r="L5893" s="77" t="s">
        <v>12312</v>
      </c>
    </row>
    <row r="5894" spans="10:12">
      <c r="J5894" s="77" t="str">
        <f t="shared" si="104"/>
        <v>36027ThạchSơn</v>
      </c>
      <c r="K5894" s="77" t="s">
        <v>12313</v>
      </c>
      <c r="L5894" s="77" t="s">
        <v>7973</v>
      </c>
    </row>
    <row r="5895" spans="10:12">
      <c r="J5895" s="77" t="str">
        <f t="shared" si="104"/>
        <v>36027VĩnhSơn</v>
      </c>
      <c r="K5895" s="77" t="s">
        <v>12314</v>
      </c>
      <c r="L5895" s="77" t="s">
        <v>8957</v>
      </c>
    </row>
    <row r="5896" spans="10:12">
      <c r="J5896" s="77" t="str">
        <f t="shared" si="104"/>
        <v>36027KhaiSơn</v>
      </c>
      <c r="K5896" s="77" t="s">
        <v>12315</v>
      </c>
      <c r="L5896" s="77" t="s">
        <v>12316</v>
      </c>
    </row>
    <row r="5897" spans="10:12">
      <c r="J5897" s="77" t="str">
        <f t="shared" si="104"/>
        <v>36027LạngSơn</v>
      </c>
      <c r="K5897" s="77" t="s">
        <v>12317</v>
      </c>
      <c r="L5897" s="77" t="s">
        <v>12318</v>
      </c>
    </row>
    <row r="5898" spans="10:12">
      <c r="J5898" s="77" t="str">
        <f t="shared" si="104"/>
        <v>36027TàoSơn</v>
      </c>
      <c r="K5898" s="77" t="s">
        <v>12319</v>
      </c>
      <c r="L5898" s="77" t="s">
        <v>12320</v>
      </c>
    </row>
    <row r="5899" spans="10:12">
      <c r="J5899" s="77" t="str">
        <f t="shared" si="104"/>
        <v>36027PhúcSơn</v>
      </c>
      <c r="K5899" s="77" t="s">
        <v>12321</v>
      </c>
      <c r="L5899" s="77" t="s">
        <v>2951</v>
      </c>
    </row>
    <row r="5900" spans="10:12">
      <c r="J5900" s="77" t="str">
        <f t="shared" si="104"/>
        <v>36027LongSơn</v>
      </c>
      <c r="K5900" s="77" t="s">
        <v>12322</v>
      </c>
      <c r="L5900" s="77" t="s">
        <v>7970</v>
      </c>
    </row>
    <row r="5901" spans="10:12">
      <c r="J5901" s="77" t="str">
        <f t="shared" si="104"/>
        <v>36027CaoSơn</v>
      </c>
      <c r="K5901" s="77" t="s">
        <v>12323</v>
      </c>
      <c r="L5901" s="77" t="s">
        <v>4546</v>
      </c>
    </row>
    <row r="5902" spans="10:12">
      <c r="J5902" s="77" t="str">
        <f t="shared" si="104"/>
        <v>36027LĩnhSơn</v>
      </c>
      <c r="K5902" s="77" t="s">
        <v>12324</v>
      </c>
      <c r="L5902" s="77" t="s">
        <v>12325</v>
      </c>
    </row>
    <row r="5903" spans="10:12">
      <c r="J5903" s="77" t="str">
        <f t="shared" si="104"/>
        <v>36029ĐôLương</v>
      </c>
      <c r="K5903" s="77" t="s">
        <v>12326</v>
      </c>
      <c r="L5903" s="77" t="s">
        <v>12327</v>
      </c>
    </row>
    <row r="5904" spans="10:12">
      <c r="J5904" s="77" t="str">
        <f t="shared" si="104"/>
        <v>36029GiangSơn</v>
      </c>
      <c r="K5904" s="77" t="s">
        <v>12328</v>
      </c>
      <c r="L5904" s="77" t="s">
        <v>8287</v>
      </c>
    </row>
    <row r="5905" spans="10:12">
      <c r="J5905" s="77" t="str">
        <f t="shared" si="104"/>
        <v>36029LamSơn</v>
      </c>
      <c r="K5905" s="77" t="s">
        <v>12329</v>
      </c>
      <c r="L5905" s="77" t="s">
        <v>4500</v>
      </c>
    </row>
    <row r="5906" spans="10:12">
      <c r="J5906" s="77" t="str">
        <f t="shared" si="104"/>
        <v>36029BồiSơn</v>
      </c>
      <c r="K5906" s="77" t="s">
        <v>12330</v>
      </c>
      <c r="L5906" s="77" t="s">
        <v>12331</v>
      </c>
    </row>
    <row r="5907" spans="10:12">
      <c r="J5907" s="77" t="str">
        <f t="shared" si="104"/>
        <v>36029HồngSơn</v>
      </c>
      <c r="K5907" s="77" t="s">
        <v>12332</v>
      </c>
      <c r="L5907" s="77" t="s">
        <v>2462</v>
      </c>
    </row>
    <row r="5908" spans="10:12">
      <c r="J5908" s="77" t="str">
        <f t="shared" si="104"/>
        <v>36029BàiSơn</v>
      </c>
      <c r="K5908" s="77" t="s">
        <v>12333</v>
      </c>
      <c r="L5908" s="77" t="s">
        <v>12334</v>
      </c>
    </row>
    <row r="5909" spans="10:12">
      <c r="J5909" s="77" t="str">
        <f t="shared" si="104"/>
        <v>36029NgọcSơn</v>
      </c>
      <c r="K5909" s="77" t="s">
        <v>12335</v>
      </c>
      <c r="L5909" s="77" t="s">
        <v>2123</v>
      </c>
    </row>
    <row r="5910" spans="10:12">
      <c r="J5910" s="77" t="str">
        <f t="shared" si="104"/>
        <v>36029BắcSơn</v>
      </c>
      <c r="K5910" s="77" t="s">
        <v>12336</v>
      </c>
      <c r="L5910" s="77" t="s">
        <v>903</v>
      </c>
    </row>
    <row r="5911" spans="10:12">
      <c r="J5911" s="77" t="str">
        <f t="shared" si="104"/>
        <v>36029TràngSơn</v>
      </c>
      <c r="K5911" s="77" t="s">
        <v>12337</v>
      </c>
      <c r="L5911" s="77" t="s">
        <v>4164</v>
      </c>
    </row>
    <row r="5912" spans="10:12">
      <c r="J5912" s="77" t="str">
        <f t="shared" si="104"/>
        <v>36029ThượngSơn</v>
      </c>
      <c r="K5912" s="77" t="s">
        <v>12338</v>
      </c>
      <c r="L5912" s="77" t="s">
        <v>3495</v>
      </c>
    </row>
    <row r="5913" spans="10:12">
      <c r="J5913" s="77" t="str">
        <f t="shared" si="104"/>
        <v>36029HòaSơn</v>
      </c>
      <c r="K5913" s="77" t="s">
        <v>12339</v>
      </c>
      <c r="L5913" s="77" t="s">
        <v>4365</v>
      </c>
    </row>
    <row r="5914" spans="10:12">
      <c r="J5914" s="77" t="str">
        <f t="shared" si="104"/>
        <v>36029ĐặngSơn</v>
      </c>
      <c r="K5914" s="77" t="s">
        <v>12340</v>
      </c>
      <c r="L5914" s="77" t="s">
        <v>12341</v>
      </c>
    </row>
    <row r="5915" spans="10:12">
      <c r="J5915" s="77" t="str">
        <f t="shared" si="104"/>
        <v>36029ĐôngSơn</v>
      </c>
      <c r="K5915" s="77" t="s">
        <v>12342</v>
      </c>
      <c r="L5915" s="77" t="s">
        <v>2107</v>
      </c>
    </row>
    <row r="5916" spans="10:12">
      <c r="J5916" s="77" t="str">
        <f t="shared" si="104"/>
        <v>36029NamSơn</v>
      </c>
      <c r="K5916" s="77" t="s">
        <v>12343</v>
      </c>
      <c r="L5916" s="77" t="s">
        <v>898</v>
      </c>
    </row>
    <row r="5917" spans="10:12">
      <c r="J5917" s="77" t="str">
        <f t="shared" si="104"/>
        <v>36029LưuSơn</v>
      </c>
      <c r="K5917" s="77" t="s">
        <v>12344</v>
      </c>
      <c r="L5917" s="77" t="s">
        <v>12345</v>
      </c>
    </row>
    <row r="5918" spans="10:12">
      <c r="J5918" s="77" t="str">
        <f t="shared" si="104"/>
        <v>36029YênSơn</v>
      </c>
      <c r="K5918" s="77" t="s">
        <v>12346</v>
      </c>
      <c r="L5918" s="77" t="s">
        <v>2076</v>
      </c>
    </row>
    <row r="5919" spans="10:12">
      <c r="J5919" s="77" t="str">
        <f t="shared" si="104"/>
        <v>36029VănSơn</v>
      </c>
      <c r="K5919" s="77" t="s">
        <v>12347</v>
      </c>
      <c r="L5919" s="77" t="s">
        <v>5530</v>
      </c>
    </row>
    <row r="5920" spans="10:12">
      <c r="J5920" s="77" t="str">
        <f t="shared" si="104"/>
        <v>36029ĐàSơn</v>
      </c>
      <c r="K5920" s="77" t="s">
        <v>12348</v>
      </c>
      <c r="L5920" s="77" t="s">
        <v>12349</v>
      </c>
    </row>
    <row r="5921" spans="10:12">
      <c r="J5921" s="77" t="str">
        <f t="shared" si="104"/>
        <v>36029LạcSơn</v>
      </c>
      <c r="K5921" s="77" t="s">
        <v>12350</v>
      </c>
      <c r="L5921" s="77" t="s">
        <v>12351</v>
      </c>
    </row>
    <row r="5922" spans="10:12">
      <c r="J5922" s="77" t="str">
        <f t="shared" si="104"/>
        <v>36029TânSơn</v>
      </c>
      <c r="K5922" s="77" t="s">
        <v>12352</v>
      </c>
      <c r="L5922" s="77" t="s">
        <v>4556</v>
      </c>
    </row>
    <row r="5923" spans="10:12">
      <c r="J5923" s="77" t="str">
        <f t="shared" si="104"/>
        <v>36029TháiSơn</v>
      </c>
      <c r="K5923" s="77" t="s">
        <v>12353</v>
      </c>
      <c r="L5923" s="77" t="s">
        <v>3083</v>
      </c>
    </row>
    <row r="5924" spans="10:12">
      <c r="J5924" s="77" t="str">
        <f t="shared" si="104"/>
        <v>36029QuangSơn</v>
      </c>
      <c r="K5924" s="77" t="s">
        <v>12354</v>
      </c>
      <c r="L5924" s="77" t="s">
        <v>4781</v>
      </c>
    </row>
    <row r="5925" spans="10:12">
      <c r="J5925" s="77" t="str">
        <f t="shared" si="104"/>
        <v>36029ThịnhSơn</v>
      </c>
      <c r="K5925" s="77" t="s">
        <v>12355</v>
      </c>
      <c r="L5925" s="77" t="s">
        <v>12356</v>
      </c>
    </row>
    <row r="5926" spans="10:12">
      <c r="J5926" s="77" t="str">
        <f t="shared" si="104"/>
        <v>36029TrungSơn</v>
      </c>
      <c r="K5926" s="77" t="s">
        <v>12357</v>
      </c>
      <c r="L5926" s="77" t="s">
        <v>3148</v>
      </c>
    </row>
    <row r="5927" spans="10:12">
      <c r="J5927" s="77" t="str">
        <f t="shared" si="104"/>
        <v>36029XuânSơn</v>
      </c>
      <c r="K5927" s="77" t="s">
        <v>12358</v>
      </c>
      <c r="L5927" s="77" t="s">
        <v>1528</v>
      </c>
    </row>
    <row r="5928" spans="10:12">
      <c r="J5928" s="77" t="str">
        <f t="shared" si="104"/>
        <v>36029MinhSơn</v>
      </c>
      <c r="K5928" s="77" t="s">
        <v>12359</v>
      </c>
      <c r="L5928" s="77" t="s">
        <v>3393</v>
      </c>
    </row>
    <row r="5929" spans="10:12">
      <c r="J5929" s="77" t="str">
        <f t="shared" si="104"/>
        <v>36029ThuậnSơn</v>
      </c>
      <c r="K5929" s="77" t="s">
        <v>12360</v>
      </c>
      <c r="L5929" s="77" t="s">
        <v>12361</v>
      </c>
    </row>
    <row r="5930" spans="10:12">
      <c r="J5930" s="77" t="str">
        <f t="shared" si="104"/>
        <v>36029NhânSơn</v>
      </c>
      <c r="K5930" s="77" t="s">
        <v>12362</v>
      </c>
      <c r="L5930" s="77" t="s">
        <v>12363</v>
      </c>
    </row>
    <row r="5931" spans="10:12">
      <c r="J5931" s="77" t="str">
        <f t="shared" si="104"/>
        <v>36029HiếnSơn</v>
      </c>
      <c r="K5931" s="77" t="s">
        <v>12364</v>
      </c>
      <c r="L5931" s="77" t="s">
        <v>12365</v>
      </c>
    </row>
    <row r="5932" spans="10:12">
      <c r="J5932" s="77" t="str">
        <f t="shared" si="104"/>
        <v>36029MỹSơn</v>
      </c>
      <c r="K5932" s="77" t="s">
        <v>12366</v>
      </c>
      <c r="L5932" s="77" t="s">
        <v>12367</v>
      </c>
    </row>
    <row r="5933" spans="10:12">
      <c r="J5933" s="77" t="str">
        <f t="shared" si="104"/>
        <v>36029TrùSơn</v>
      </c>
      <c r="K5933" s="77" t="s">
        <v>12368</v>
      </c>
      <c r="L5933" s="77" t="s">
        <v>12369</v>
      </c>
    </row>
    <row r="5934" spans="10:12">
      <c r="J5934" s="77" t="str">
        <f t="shared" si="104"/>
        <v>36029ĐạiSơn</v>
      </c>
      <c r="K5934" s="77" t="s">
        <v>12370</v>
      </c>
      <c r="L5934" s="77" t="s">
        <v>3967</v>
      </c>
    </row>
    <row r="5935" spans="10:12">
      <c r="J5935" s="77" t="str">
        <f t="shared" si="104"/>
        <v>36031ThanhChương</v>
      </c>
      <c r="K5935" s="77" t="s">
        <v>12371</v>
      </c>
      <c r="L5935" s="77" t="s">
        <v>12372</v>
      </c>
    </row>
    <row r="5936" spans="10:12">
      <c r="J5936" s="77" t="str">
        <f t="shared" si="104"/>
        <v>36031CátVăn</v>
      </c>
      <c r="K5936" s="77" t="s">
        <v>12373</v>
      </c>
      <c r="L5936" s="77" t="s">
        <v>12374</v>
      </c>
    </row>
    <row r="5937" spans="10:12">
      <c r="J5937" s="77" t="str">
        <f t="shared" si="104"/>
        <v>36031HạnhLâm</v>
      </c>
      <c r="K5937" s="77" t="s">
        <v>12375</v>
      </c>
      <c r="L5937" s="77" t="s">
        <v>12376</v>
      </c>
    </row>
    <row r="5938" spans="10:12">
      <c r="J5938" s="77" t="str">
        <f t="shared" si="104"/>
        <v>36031ThanhNho</v>
      </c>
      <c r="K5938" s="77" t="s">
        <v>12377</v>
      </c>
      <c r="L5938" s="77" t="s">
        <v>12378</v>
      </c>
    </row>
    <row r="5939" spans="10:12">
      <c r="J5939" s="77" t="str">
        <f t="shared" si="104"/>
        <v>36031ThanhHòa</v>
      </c>
      <c r="K5939" s="77" t="s">
        <v>12379</v>
      </c>
      <c r="L5939" s="77" t="s">
        <v>11056</v>
      </c>
    </row>
    <row r="5940" spans="10:12">
      <c r="J5940" s="77" t="str">
        <f t="shared" si="104"/>
        <v>36031PhongThịnh</v>
      </c>
      <c r="K5940" s="77" t="s">
        <v>12380</v>
      </c>
      <c r="L5940" s="77" t="s">
        <v>12381</v>
      </c>
    </row>
    <row r="5941" spans="10:12">
      <c r="J5941" s="77" t="str">
        <f t="shared" si="104"/>
        <v>36031ThanhMỹ</v>
      </c>
      <c r="K5941" s="77" t="s">
        <v>12382</v>
      </c>
      <c r="L5941" s="77" t="s">
        <v>1539</v>
      </c>
    </row>
    <row r="5942" spans="10:12">
      <c r="J5942" s="77" t="str">
        <f t="shared" si="104"/>
        <v>36031ThanhLiên</v>
      </c>
      <c r="K5942" s="77" t="s">
        <v>12383</v>
      </c>
      <c r="L5942" s="77" t="s">
        <v>12384</v>
      </c>
    </row>
    <row r="5943" spans="10:12">
      <c r="J5943" s="77" t="str">
        <f t="shared" si="104"/>
        <v>36031ThanhTiên</v>
      </c>
      <c r="K5943" s="77" t="s">
        <v>12385</v>
      </c>
      <c r="L5943" s="77" t="s">
        <v>12386</v>
      </c>
    </row>
    <row r="5944" spans="10:12">
      <c r="J5944" s="77" t="str">
        <f t="shared" si="104"/>
        <v>36031ThanhHưng</v>
      </c>
      <c r="K5944" s="77" t="s">
        <v>12387</v>
      </c>
      <c r="L5944" s="77" t="s">
        <v>5657</v>
      </c>
    </row>
    <row r="5945" spans="10:12">
      <c r="J5945" s="77" t="str">
        <f t="shared" si="104"/>
        <v>36031ThanhPhong</v>
      </c>
      <c r="K5945" s="77" t="s">
        <v>12388</v>
      </c>
      <c r="L5945" s="77" t="s">
        <v>9946</v>
      </c>
    </row>
    <row r="5946" spans="10:12">
      <c r="J5946" s="77" t="str">
        <f t="shared" si="104"/>
        <v>36031ThanhVăn</v>
      </c>
      <c r="K5946" s="77" t="s">
        <v>12389</v>
      </c>
      <c r="L5946" s="77" t="s">
        <v>2279</v>
      </c>
    </row>
    <row r="5947" spans="10:12">
      <c r="J5947" s="77" t="str">
        <f t="shared" si="104"/>
        <v>36031ThanhTường</v>
      </c>
      <c r="K5947" s="77" t="s">
        <v>12390</v>
      </c>
      <c r="L5947" s="77" t="s">
        <v>12391</v>
      </c>
    </row>
    <row r="5948" spans="10:12">
      <c r="J5948" s="77" t="str">
        <f t="shared" si="104"/>
        <v>36031ThanhHương</v>
      </c>
      <c r="K5948" s="77" t="s">
        <v>12392</v>
      </c>
      <c r="L5948" s="77" t="s">
        <v>9940</v>
      </c>
    </row>
    <row r="5949" spans="10:12">
      <c r="J5949" s="77" t="str">
        <f t="shared" si="104"/>
        <v>36031ThanhLĩnh</v>
      </c>
      <c r="K5949" s="77" t="s">
        <v>12393</v>
      </c>
      <c r="L5949" s="77" t="s">
        <v>12394</v>
      </c>
    </row>
    <row r="5950" spans="10:12">
      <c r="J5950" s="77" t="str">
        <f t="shared" si="104"/>
        <v>36031ThanhĐồng</v>
      </c>
      <c r="K5950" s="77" t="s">
        <v>12395</v>
      </c>
      <c r="L5950" s="77" t="s">
        <v>12396</v>
      </c>
    </row>
    <row r="5951" spans="10:12">
      <c r="J5951" s="77" t="str">
        <f t="shared" si="104"/>
        <v>36031ThanhThịnh</v>
      </c>
      <c r="K5951" s="77" t="s">
        <v>12397</v>
      </c>
      <c r="L5951" s="77" t="s">
        <v>12398</v>
      </c>
    </row>
    <row r="5952" spans="10:12">
      <c r="J5952" s="77" t="str">
        <f t="shared" si="104"/>
        <v>36031ĐồngVăn</v>
      </c>
      <c r="K5952" s="77" t="s">
        <v>12399</v>
      </c>
      <c r="L5952" s="77" t="s">
        <v>3259</v>
      </c>
    </row>
    <row r="5953" spans="10:12">
      <c r="J5953" s="77" t="str">
        <f t="shared" si="104"/>
        <v>36031ThanhNgọc</v>
      </c>
      <c r="K5953" s="77" t="s">
        <v>12400</v>
      </c>
      <c r="L5953" s="77" t="s">
        <v>12401</v>
      </c>
    </row>
    <row r="5954" spans="10:12">
      <c r="J5954" s="77" t="str">
        <f t="shared" ref="J5954:J6017" si="105">SUBSTITUTE(LEFT(K5954,5)&amp;MID(L5954,IF(ISERROR(SEARCH("Thị trấn",L5954)),IF(ISERROR(SEARCH("Phường",L5954)),4,8),10),100)," ","")</f>
        <v>36031ThanhAn</v>
      </c>
      <c r="K5954" s="77" t="s">
        <v>12402</v>
      </c>
      <c r="L5954" s="77" t="s">
        <v>5663</v>
      </c>
    </row>
    <row r="5955" spans="10:12">
      <c r="J5955" s="77" t="str">
        <f t="shared" si="105"/>
        <v>36031ThanhChi</v>
      </c>
      <c r="K5955" s="77" t="s">
        <v>12403</v>
      </c>
      <c r="L5955" s="77" t="s">
        <v>12404</v>
      </c>
    </row>
    <row r="5956" spans="10:12">
      <c r="J5956" s="77" t="str">
        <f t="shared" si="105"/>
        <v>36031NgọcSơn</v>
      </c>
      <c r="K5956" s="77" t="s">
        <v>12405</v>
      </c>
      <c r="L5956" s="77" t="s">
        <v>2123</v>
      </c>
    </row>
    <row r="5957" spans="10:12">
      <c r="J5957" s="77" t="str">
        <f t="shared" si="105"/>
        <v>36031ThanhKhê</v>
      </c>
      <c r="K5957" s="77" t="s">
        <v>12406</v>
      </c>
      <c r="L5957" s="77" t="s">
        <v>7124</v>
      </c>
    </row>
    <row r="5958" spans="10:12">
      <c r="J5958" s="77" t="str">
        <f t="shared" si="105"/>
        <v>36031XuânTường</v>
      </c>
      <c r="K5958" s="77" t="s">
        <v>12407</v>
      </c>
      <c r="L5958" s="77" t="s">
        <v>12408</v>
      </c>
    </row>
    <row r="5959" spans="10:12">
      <c r="J5959" s="77" t="str">
        <f t="shared" si="105"/>
        <v>36031VõLiệt</v>
      </c>
      <c r="K5959" s="77" t="s">
        <v>12409</v>
      </c>
      <c r="L5959" s="77" t="s">
        <v>12410</v>
      </c>
    </row>
    <row r="5960" spans="10:12">
      <c r="J5960" s="77" t="str">
        <f t="shared" si="105"/>
        <v>36031ThanhLong</v>
      </c>
      <c r="K5960" s="77" t="s">
        <v>12411</v>
      </c>
      <c r="L5960" s="77" t="s">
        <v>3710</v>
      </c>
    </row>
    <row r="5961" spans="10:12">
      <c r="J5961" s="77" t="str">
        <f t="shared" si="105"/>
        <v>36031ThanhThủy</v>
      </c>
      <c r="K5961" s="77" t="s">
        <v>12412</v>
      </c>
      <c r="L5961" s="77" t="s">
        <v>3472</v>
      </c>
    </row>
    <row r="5962" spans="10:12">
      <c r="J5962" s="77" t="str">
        <f t="shared" si="105"/>
        <v>36031ThanhDương</v>
      </c>
      <c r="K5962" s="77" t="s">
        <v>12413</v>
      </c>
      <c r="L5962" s="77" t="s">
        <v>12414</v>
      </c>
    </row>
    <row r="5963" spans="10:12">
      <c r="J5963" s="77" t="str">
        <f t="shared" si="105"/>
        <v>36031ThanhHà</v>
      </c>
      <c r="K5963" s="77" t="s">
        <v>12415</v>
      </c>
      <c r="L5963" s="77" t="s">
        <v>8537</v>
      </c>
    </row>
    <row r="5964" spans="10:12">
      <c r="J5964" s="77" t="str">
        <f t="shared" si="105"/>
        <v>36031ThanhLương</v>
      </c>
      <c r="K5964" s="77" t="s">
        <v>12416</v>
      </c>
      <c r="L5964" s="77" t="s">
        <v>5215</v>
      </c>
    </row>
    <row r="5965" spans="10:12">
      <c r="J5965" s="77" t="str">
        <f t="shared" si="105"/>
        <v>36031ThanhKhai</v>
      </c>
      <c r="K5965" s="77" t="s">
        <v>12417</v>
      </c>
      <c r="L5965" s="77" t="s">
        <v>12418</v>
      </c>
    </row>
    <row r="5966" spans="10:12">
      <c r="J5966" s="77" t="str">
        <f t="shared" si="105"/>
        <v>36031ThanhYên</v>
      </c>
      <c r="K5966" s="77" t="s">
        <v>12419</v>
      </c>
      <c r="L5966" s="77" t="s">
        <v>5665</v>
      </c>
    </row>
    <row r="5967" spans="10:12">
      <c r="J5967" s="77" t="str">
        <f t="shared" si="105"/>
        <v>36031ThanhTùng</v>
      </c>
      <c r="K5967" s="77" t="s">
        <v>12420</v>
      </c>
      <c r="L5967" s="77" t="s">
        <v>7386</v>
      </c>
    </row>
    <row r="5968" spans="10:12">
      <c r="J5968" s="77" t="str">
        <f t="shared" si="105"/>
        <v>36031ThanhGiang</v>
      </c>
      <c r="K5968" s="77" t="s">
        <v>12421</v>
      </c>
      <c r="L5968" s="77" t="s">
        <v>7365</v>
      </c>
    </row>
    <row r="5969" spans="10:12">
      <c r="J5969" s="77" t="str">
        <f t="shared" si="105"/>
        <v>36031ThanhMai</v>
      </c>
      <c r="K5969" s="77" t="s">
        <v>12422</v>
      </c>
      <c r="L5969" s="77" t="s">
        <v>2267</v>
      </c>
    </row>
    <row r="5970" spans="10:12">
      <c r="J5970" s="77" t="str">
        <f t="shared" si="105"/>
        <v>36031ThanhXuân</v>
      </c>
      <c r="K5970" s="77" t="s">
        <v>12423</v>
      </c>
      <c r="L5970" s="77" t="s">
        <v>847</v>
      </c>
    </row>
    <row r="5971" spans="10:12">
      <c r="J5971" s="77" t="str">
        <f t="shared" si="105"/>
        <v>36031ThanhLâm</v>
      </c>
      <c r="K5971" s="77" t="s">
        <v>12424</v>
      </c>
      <c r="L5971" s="77" t="s">
        <v>2772</v>
      </c>
    </row>
    <row r="5972" spans="10:12">
      <c r="J5972" s="77" t="str">
        <f t="shared" si="105"/>
        <v>36033QuánHành</v>
      </c>
      <c r="K5972" s="77" t="s">
        <v>12425</v>
      </c>
      <c r="L5972" s="77" t="s">
        <v>12426</v>
      </c>
    </row>
    <row r="5973" spans="10:12">
      <c r="J5973" s="77" t="str">
        <f t="shared" si="105"/>
        <v>36033NghiVăn</v>
      </c>
      <c r="K5973" s="77" t="s">
        <v>12427</v>
      </c>
      <c r="L5973" s="77" t="s">
        <v>12428</v>
      </c>
    </row>
    <row r="5974" spans="10:12">
      <c r="J5974" s="77" t="str">
        <f t="shared" si="105"/>
        <v>36033NghiYên</v>
      </c>
      <c r="K5974" s="77" t="s">
        <v>12429</v>
      </c>
      <c r="L5974" s="77" t="s">
        <v>12430</v>
      </c>
    </row>
    <row r="5975" spans="10:12">
      <c r="J5975" s="77" t="str">
        <f t="shared" si="105"/>
        <v>36033NghiKiều</v>
      </c>
      <c r="K5975" s="77" t="s">
        <v>12431</v>
      </c>
      <c r="L5975" s="77" t="s">
        <v>12432</v>
      </c>
    </row>
    <row r="5976" spans="10:12">
      <c r="J5976" s="77" t="str">
        <f t="shared" si="105"/>
        <v>36033NghiLâm</v>
      </c>
      <c r="K5976" s="77" t="s">
        <v>12433</v>
      </c>
      <c r="L5976" s="77" t="s">
        <v>12434</v>
      </c>
    </row>
    <row r="5977" spans="10:12">
      <c r="J5977" s="77" t="str">
        <f t="shared" si="105"/>
        <v>36033NghiĐồng</v>
      </c>
      <c r="K5977" s="77" t="s">
        <v>12435</v>
      </c>
      <c r="L5977" s="77" t="s">
        <v>12436</v>
      </c>
    </row>
    <row r="5978" spans="10:12">
      <c r="J5978" s="77" t="str">
        <f t="shared" si="105"/>
        <v>36033NghiHưng</v>
      </c>
      <c r="K5978" s="77" t="s">
        <v>12437</v>
      </c>
      <c r="L5978" s="77" t="s">
        <v>12438</v>
      </c>
    </row>
    <row r="5979" spans="10:12">
      <c r="J5979" s="77" t="str">
        <f t="shared" si="105"/>
        <v>36033NghiTiến</v>
      </c>
      <c r="K5979" s="77" t="s">
        <v>12439</v>
      </c>
      <c r="L5979" s="77" t="s">
        <v>12440</v>
      </c>
    </row>
    <row r="5980" spans="10:12">
      <c r="J5980" s="77" t="str">
        <f t="shared" si="105"/>
        <v>36033NghiMỹ</v>
      </c>
      <c r="K5980" s="77" t="s">
        <v>12441</v>
      </c>
      <c r="L5980" s="77" t="s">
        <v>12442</v>
      </c>
    </row>
    <row r="5981" spans="10:12">
      <c r="J5981" s="77" t="str">
        <f t="shared" si="105"/>
        <v>36033NghiPhương</v>
      </c>
      <c r="K5981" s="77" t="s">
        <v>12443</v>
      </c>
      <c r="L5981" s="77" t="s">
        <v>12444</v>
      </c>
    </row>
    <row r="5982" spans="10:12">
      <c r="J5982" s="77" t="str">
        <f t="shared" si="105"/>
        <v>36033NghiThuận</v>
      </c>
      <c r="K5982" s="77" t="s">
        <v>12445</v>
      </c>
      <c r="L5982" s="77" t="s">
        <v>12446</v>
      </c>
    </row>
    <row r="5983" spans="10:12">
      <c r="J5983" s="77" t="str">
        <f t="shared" si="105"/>
        <v>36033NghiQuang</v>
      </c>
      <c r="K5983" s="77" t="s">
        <v>12447</v>
      </c>
      <c r="L5983" s="77" t="s">
        <v>12448</v>
      </c>
    </row>
    <row r="5984" spans="10:12">
      <c r="J5984" s="77" t="str">
        <f t="shared" si="105"/>
        <v>36033NghiThiết</v>
      </c>
      <c r="K5984" s="77" t="s">
        <v>12449</v>
      </c>
      <c r="L5984" s="77" t="s">
        <v>12450</v>
      </c>
    </row>
    <row r="5985" spans="10:12">
      <c r="J5985" s="77" t="str">
        <f t="shared" si="105"/>
        <v>36033NghiXá</v>
      </c>
      <c r="K5985" s="77" t="s">
        <v>12451</v>
      </c>
      <c r="L5985" s="77" t="s">
        <v>12452</v>
      </c>
    </row>
    <row r="5986" spans="10:12">
      <c r="J5986" s="77" t="str">
        <f t="shared" si="105"/>
        <v>36033NghiHợp</v>
      </c>
      <c r="K5986" s="77" t="s">
        <v>12453</v>
      </c>
      <c r="L5986" s="77" t="s">
        <v>12454</v>
      </c>
    </row>
    <row r="5987" spans="10:12">
      <c r="J5987" s="77" t="str">
        <f t="shared" si="105"/>
        <v>36033NghiKhánh</v>
      </c>
      <c r="K5987" s="77" t="s">
        <v>12455</v>
      </c>
      <c r="L5987" s="77" t="s">
        <v>12456</v>
      </c>
    </row>
    <row r="5988" spans="10:12">
      <c r="J5988" s="77" t="str">
        <f t="shared" si="105"/>
        <v>36033NghiLong</v>
      </c>
      <c r="K5988" s="77" t="s">
        <v>12457</v>
      </c>
      <c r="L5988" s="77" t="s">
        <v>12458</v>
      </c>
    </row>
    <row r="5989" spans="10:12">
      <c r="J5989" s="77" t="str">
        <f t="shared" si="105"/>
        <v>36033NghiThịnh</v>
      </c>
      <c r="K5989" s="77" t="s">
        <v>12459</v>
      </c>
      <c r="L5989" s="77" t="s">
        <v>12460</v>
      </c>
    </row>
    <row r="5990" spans="10:12">
      <c r="J5990" s="77" t="str">
        <f t="shared" si="105"/>
        <v>36033NghiCông</v>
      </c>
      <c r="K5990" s="77" t="s">
        <v>12461</v>
      </c>
      <c r="L5990" s="77" t="s">
        <v>12462</v>
      </c>
    </row>
    <row r="5991" spans="10:12">
      <c r="J5991" s="77" t="str">
        <f t="shared" si="105"/>
        <v>36033NghiDiên</v>
      </c>
      <c r="K5991" s="77" t="s">
        <v>12463</v>
      </c>
      <c r="L5991" s="77" t="s">
        <v>12464</v>
      </c>
    </row>
    <row r="5992" spans="10:12">
      <c r="J5992" s="77" t="str">
        <f t="shared" si="105"/>
        <v>36033NghiTrung</v>
      </c>
      <c r="K5992" s="77" t="s">
        <v>12465</v>
      </c>
      <c r="L5992" s="77" t="s">
        <v>12466</v>
      </c>
    </row>
    <row r="5993" spans="10:12">
      <c r="J5993" s="77" t="str">
        <f t="shared" si="105"/>
        <v>36033NghiTrường</v>
      </c>
      <c r="K5993" s="77" t="s">
        <v>12467</v>
      </c>
      <c r="L5993" s="77" t="s">
        <v>12468</v>
      </c>
    </row>
    <row r="5994" spans="10:12">
      <c r="J5994" s="77" t="str">
        <f t="shared" si="105"/>
        <v>36033NghiThạch</v>
      </c>
      <c r="K5994" s="77" t="s">
        <v>12469</v>
      </c>
      <c r="L5994" s="77" t="s">
        <v>12470</v>
      </c>
    </row>
    <row r="5995" spans="10:12">
      <c r="J5995" s="77" t="str">
        <f t="shared" si="105"/>
        <v>36033NghiVạn</v>
      </c>
      <c r="K5995" s="77" t="s">
        <v>12471</v>
      </c>
      <c r="L5995" s="77" t="s">
        <v>12472</v>
      </c>
    </row>
    <row r="5996" spans="10:12">
      <c r="J5996" s="77" t="str">
        <f t="shared" si="105"/>
        <v>36033NghiLiên</v>
      </c>
      <c r="K5996" s="77" t="s">
        <v>12473</v>
      </c>
      <c r="L5996" s="77" t="s">
        <v>12474</v>
      </c>
    </row>
    <row r="5997" spans="10:12">
      <c r="J5997" s="77" t="str">
        <f t="shared" si="105"/>
        <v>36033NghiÂn</v>
      </c>
      <c r="K5997" s="77" t="s">
        <v>12475</v>
      </c>
      <c r="L5997" s="77" t="s">
        <v>12476</v>
      </c>
    </row>
    <row r="5998" spans="10:12">
      <c r="J5998" s="77" t="str">
        <f t="shared" si="105"/>
        <v>36033NghiPhong</v>
      </c>
      <c r="K5998" s="77" t="s">
        <v>12477</v>
      </c>
      <c r="L5998" s="77" t="s">
        <v>12478</v>
      </c>
    </row>
    <row r="5999" spans="10:12">
      <c r="J5999" s="77" t="str">
        <f t="shared" si="105"/>
        <v>36033NghiXuân</v>
      </c>
      <c r="K5999" s="77" t="s">
        <v>12479</v>
      </c>
      <c r="L5999" s="77" t="s">
        <v>12480</v>
      </c>
    </row>
    <row r="6000" spans="10:12">
      <c r="J6000" s="77" t="str">
        <f t="shared" si="105"/>
        <v>36033NghiHoa</v>
      </c>
      <c r="K6000" s="77" t="s">
        <v>12481</v>
      </c>
      <c r="L6000" s="77" t="s">
        <v>12482</v>
      </c>
    </row>
    <row r="6001" spans="10:12">
      <c r="J6001" s="77" t="str">
        <f t="shared" si="105"/>
        <v>36033NghiKim</v>
      </c>
      <c r="K6001" s="77" t="s">
        <v>12483</v>
      </c>
      <c r="L6001" s="77" t="s">
        <v>12484</v>
      </c>
    </row>
    <row r="6002" spans="10:12">
      <c r="J6002" s="77" t="str">
        <f t="shared" si="105"/>
        <v>36033NghiĐức</v>
      </c>
      <c r="K6002" s="77" t="s">
        <v>12485</v>
      </c>
      <c r="L6002" s="77" t="s">
        <v>12486</v>
      </c>
    </row>
    <row r="6003" spans="10:12">
      <c r="J6003" s="77" t="str">
        <f t="shared" si="105"/>
        <v>36033PhúcThọ</v>
      </c>
      <c r="K6003" s="77" t="s">
        <v>12487</v>
      </c>
      <c r="L6003" s="77" t="s">
        <v>12488</v>
      </c>
    </row>
    <row r="6004" spans="10:12">
      <c r="J6004" s="77" t="str">
        <f t="shared" si="105"/>
        <v>36033NghiThái</v>
      </c>
      <c r="K6004" s="77" t="s">
        <v>12489</v>
      </c>
      <c r="L6004" s="77" t="s">
        <v>12490</v>
      </c>
    </row>
    <row r="6005" spans="10:12">
      <c r="J6005" s="77" t="str">
        <f t="shared" si="105"/>
        <v>36035NamĐàn</v>
      </c>
      <c r="K6005" s="77" t="s">
        <v>12491</v>
      </c>
      <c r="L6005" s="77" t="s">
        <v>12492</v>
      </c>
    </row>
    <row r="6006" spans="10:12">
      <c r="J6006" s="77" t="str">
        <f t="shared" si="105"/>
        <v>36035NamHưng</v>
      </c>
      <c r="K6006" s="77" t="s">
        <v>12493</v>
      </c>
      <c r="L6006" s="77" t="s">
        <v>6937</v>
      </c>
    </row>
    <row r="6007" spans="10:12">
      <c r="J6007" s="77" t="str">
        <f t="shared" si="105"/>
        <v>36035NamNghĩa</v>
      </c>
      <c r="K6007" s="77" t="s">
        <v>12494</v>
      </c>
      <c r="L6007" s="77" t="s">
        <v>12495</v>
      </c>
    </row>
    <row r="6008" spans="10:12">
      <c r="J6008" s="77" t="str">
        <f t="shared" si="105"/>
        <v>36035NamThái</v>
      </c>
      <c r="K6008" s="77" t="s">
        <v>12496</v>
      </c>
      <c r="L6008" s="77" t="s">
        <v>9554</v>
      </c>
    </row>
    <row r="6009" spans="10:12">
      <c r="J6009" s="77" t="str">
        <f t="shared" si="105"/>
        <v>36035NamThanh</v>
      </c>
      <c r="K6009" s="77" t="s">
        <v>12497</v>
      </c>
      <c r="L6009" s="77" t="s">
        <v>9558</v>
      </c>
    </row>
    <row r="6010" spans="10:12">
      <c r="J6010" s="77" t="str">
        <f t="shared" si="105"/>
        <v>36035NamAnh</v>
      </c>
      <c r="K6010" s="77" t="s">
        <v>12498</v>
      </c>
      <c r="L6010" s="77" t="s">
        <v>12499</v>
      </c>
    </row>
    <row r="6011" spans="10:12">
      <c r="J6011" s="77" t="str">
        <f t="shared" si="105"/>
        <v>36035VânDiên</v>
      </c>
      <c r="K6011" s="77" t="s">
        <v>12500</v>
      </c>
      <c r="L6011" s="77" t="s">
        <v>12501</v>
      </c>
    </row>
    <row r="6012" spans="10:12">
      <c r="J6012" s="77" t="str">
        <f t="shared" si="105"/>
        <v>36035NamXuân</v>
      </c>
      <c r="K6012" s="77" t="s">
        <v>12502</v>
      </c>
      <c r="L6012" s="77" t="s">
        <v>10790</v>
      </c>
    </row>
    <row r="6013" spans="10:12">
      <c r="J6013" s="77" t="str">
        <f t="shared" si="105"/>
        <v>36035XuânHòa</v>
      </c>
      <c r="K6013" s="77" t="s">
        <v>12503</v>
      </c>
      <c r="L6013" s="77" t="s">
        <v>3659</v>
      </c>
    </row>
    <row r="6014" spans="10:12">
      <c r="J6014" s="77" t="str">
        <f t="shared" si="105"/>
        <v>36035NamLĩnh</v>
      </c>
      <c r="K6014" s="77" t="s">
        <v>12504</v>
      </c>
      <c r="L6014" s="77" t="s">
        <v>12505</v>
      </c>
    </row>
    <row r="6015" spans="10:12">
      <c r="J6015" s="77" t="str">
        <f t="shared" si="105"/>
        <v>36035NamGiang</v>
      </c>
      <c r="K6015" s="77" t="s">
        <v>12506</v>
      </c>
      <c r="L6015" s="77" t="s">
        <v>9547</v>
      </c>
    </row>
    <row r="6016" spans="10:12">
      <c r="J6016" s="77" t="str">
        <f t="shared" si="105"/>
        <v>36035NamThượng</v>
      </c>
      <c r="K6016" s="77" t="s">
        <v>12507</v>
      </c>
      <c r="L6016" s="77" t="s">
        <v>9250</v>
      </c>
    </row>
    <row r="6017" spans="10:12">
      <c r="J6017" s="77" t="str">
        <f t="shared" si="105"/>
        <v>36035NamTân</v>
      </c>
      <c r="K6017" s="77" t="s">
        <v>12508</v>
      </c>
      <c r="L6017" s="77" t="s">
        <v>7079</v>
      </c>
    </row>
    <row r="6018" spans="10:12">
      <c r="J6018" s="77" t="str">
        <f t="shared" ref="J6018:J6081" si="106">SUBSTITUTE(LEFT(K6018,5)&amp;MID(L6018,IF(ISERROR(SEARCH("Thị trấn",L6018)),IF(ISERROR(SEARCH("Phường",L6018)),4,8),10),100)," ","")</f>
        <v>36035NamLộc</v>
      </c>
      <c r="K6018" s="77" t="s">
        <v>12509</v>
      </c>
      <c r="L6018" s="77" t="s">
        <v>12510</v>
      </c>
    </row>
    <row r="6019" spans="10:12">
      <c r="J6019" s="77" t="str">
        <f t="shared" si="106"/>
        <v>36035HồngLong</v>
      </c>
      <c r="K6019" s="77" t="s">
        <v>12511</v>
      </c>
      <c r="L6019" s="77" t="s">
        <v>12512</v>
      </c>
    </row>
    <row r="6020" spans="10:12">
      <c r="J6020" s="77" t="str">
        <f t="shared" si="106"/>
        <v>36035HùngTiến</v>
      </c>
      <c r="K6020" s="77" t="s">
        <v>12513</v>
      </c>
      <c r="L6020" s="77" t="s">
        <v>2500</v>
      </c>
    </row>
    <row r="6021" spans="10:12">
      <c r="J6021" s="77" t="str">
        <f t="shared" si="106"/>
        <v>36035KimLiên</v>
      </c>
      <c r="K6021" s="77" t="s">
        <v>12514</v>
      </c>
      <c r="L6021" s="77" t="s">
        <v>12515</v>
      </c>
    </row>
    <row r="6022" spans="10:12">
      <c r="J6022" s="77" t="str">
        <f t="shared" si="106"/>
        <v>36035XuânLâm</v>
      </c>
      <c r="K6022" s="77" t="s">
        <v>12516</v>
      </c>
      <c r="L6022" s="77" t="s">
        <v>8276</v>
      </c>
    </row>
    <row r="6023" spans="10:12">
      <c r="J6023" s="77" t="str">
        <f t="shared" si="106"/>
        <v>36035NamCát</v>
      </c>
      <c r="K6023" s="77" t="s">
        <v>12517</v>
      </c>
      <c r="L6023" s="77" t="s">
        <v>12518</v>
      </c>
    </row>
    <row r="6024" spans="10:12">
      <c r="J6024" s="77" t="str">
        <f t="shared" si="106"/>
        <v>36035KhánhSơn</v>
      </c>
      <c r="K6024" s="77" t="s">
        <v>12519</v>
      </c>
      <c r="L6024" s="77" t="s">
        <v>12520</v>
      </c>
    </row>
    <row r="6025" spans="10:12">
      <c r="J6025" s="77" t="str">
        <f t="shared" si="106"/>
        <v>36035NamTrung</v>
      </c>
      <c r="K6025" s="77" t="s">
        <v>12521</v>
      </c>
      <c r="L6025" s="77" t="s">
        <v>7089</v>
      </c>
    </row>
    <row r="6026" spans="10:12">
      <c r="J6026" s="77" t="str">
        <f t="shared" si="106"/>
        <v>36035NamPhúc</v>
      </c>
      <c r="K6026" s="77" t="s">
        <v>12522</v>
      </c>
      <c r="L6026" s="77" t="s">
        <v>12523</v>
      </c>
    </row>
    <row r="6027" spans="10:12">
      <c r="J6027" s="77" t="str">
        <f t="shared" si="106"/>
        <v>36035NamCường</v>
      </c>
      <c r="K6027" s="77" t="s">
        <v>12524</v>
      </c>
      <c r="L6027" s="77" t="s">
        <v>4444</v>
      </c>
    </row>
    <row r="6028" spans="10:12">
      <c r="J6028" s="77" t="str">
        <f t="shared" si="106"/>
        <v>36035NamKim</v>
      </c>
      <c r="K6028" s="77" t="s">
        <v>12525</v>
      </c>
      <c r="L6028" s="77" t="s">
        <v>12526</v>
      </c>
    </row>
    <row r="6029" spans="10:12">
      <c r="J6029" s="77" t="str">
        <f t="shared" si="106"/>
        <v>36036HưngNguyên</v>
      </c>
      <c r="K6029" s="77" t="s">
        <v>12527</v>
      </c>
      <c r="L6029" s="77" t="s">
        <v>12528</v>
      </c>
    </row>
    <row r="6030" spans="10:12">
      <c r="J6030" s="77" t="str">
        <f t="shared" si="106"/>
        <v>36036HưngTrung</v>
      </c>
      <c r="K6030" s="77" t="s">
        <v>12529</v>
      </c>
      <c r="L6030" s="77" t="s">
        <v>12530</v>
      </c>
    </row>
    <row r="6031" spans="10:12">
      <c r="J6031" s="77" t="str">
        <f t="shared" si="106"/>
        <v>36036HưngYên</v>
      </c>
      <c r="K6031" s="77" t="s">
        <v>12531</v>
      </c>
      <c r="L6031" s="77" t="s">
        <v>12532</v>
      </c>
    </row>
    <row r="6032" spans="10:12">
      <c r="J6032" s="77" t="str">
        <f t="shared" si="106"/>
        <v>36036HưngTây</v>
      </c>
      <c r="K6032" s="77" t="s">
        <v>12533</v>
      </c>
      <c r="L6032" s="77" t="s">
        <v>12534</v>
      </c>
    </row>
    <row r="6033" spans="10:12">
      <c r="J6033" s="77" t="str">
        <f t="shared" si="106"/>
        <v>36036HưngĐạo</v>
      </c>
      <c r="K6033" s="77" t="s">
        <v>12535</v>
      </c>
      <c r="L6033" s="77" t="s">
        <v>3653</v>
      </c>
    </row>
    <row r="6034" spans="10:12">
      <c r="J6034" s="77" t="str">
        <f t="shared" si="106"/>
        <v>36037HưngChính</v>
      </c>
      <c r="K6034" s="77" t="s">
        <v>12536</v>
      </c>
      <c r="L6034" s="77" t="s">
        <v>12537</v>
      </c>
    </row>
    <row r="6035" spans="10:12">
      <c r="J6035" s="77" t="str">
        <f t="shared" si="106"/>
        <v>36037HưngThông</v>
      </c>
      <c r="K6035" s="77" t="s">
        <v>12538</v>
      </c>
      <c r="L6035" s="77" t="s">
        <v>12539</v>
      </c>
    </row>
    <row r="6036" spans="10:12">
      <c r="J6036" s="77" t="str">
        <f t="shared" si="106"/>
        <v>36037HưngTân</v>
      </c>
      <c r="K6036" s="77" t="s">
        <v>12540</v>
      </c>
      <c r="L6036" s="77" t="s">
        <v>12541</v>
      </c>
    </row>
    <row r="6037" spans="10:12">
      <c r="J6037" s="77" t="str">
        <f t="shared" si="106"/>
        <v>36037HưngMỹ</v>
      </c>
      <c r="K6037" s="77" t="s">
        <v>12542</v>
      </c>
      <c r="L6037" s="77" t="s">
        <v>12543</v>
      </c>
    </row>
    <row r="6038" spans="10:12">
      <c r="J6038" s="77" t="str">
        <f t="shared" si="106"/>
        <v>36037HưngThịnh</v>
      </c>
      <c r="K6038" s="77" t="s">
        <v>12544</v>
      </c>
      <c r="L6038" s="77" t="s">
        <v>5117</v>
      </c>
    </row>
    <row r="6039" spans="10:12">
      <c r="J6039" s="77" t="str">
        <f t="shared" si="106"/>
        <v>36037HưngLĩnh</v>
      </c>
      <c r="K6039" s="77" t="s">
        <v>12545</v>
      </c>
      <c r="L6039" s="77" t="s">
        <v>12546</v>
      </c>
    </row>
    <row r="6040" spans="10:12">
      <c r="J6040" s="77" t="str">
        <f t="shared" si="106"/>
        <v>36037HưngLong</v>
      </c>
      <c r="K6040" s="77" t="s">
        <v>12547</v>
      </c>
      <c r="L6040" s="77" t="s">
        <v>7428</v>
      </c>
    </row>
    <row r="6041" spans="10:12">
      <c r="J6041" s="77" t="str">
        <f t="shared" si="106"/>
        <v>36037HưngXá</v>
      </c>
      <c r="K6041" s="77" t="s">
        <v>12548</v>
      </c>
      <c r="L6041" s="77" t="s">
        <v>12549</v>
      </c>
    </row>
    <row r="6042" spans="10:12">
      <c r="J6042" s="77" t="str">
        <f t="shared" si="106"/>
        <v>36037HưngTiến</v>
      </c>
      <c r="K6042" s="77" t="s">
        <v>12550</v>
      </c>
      <c r="L6042" s="77" t="s">
        <v>12551</v>
      </c>
    </row>
    <row r="6043" spans="10:12">
      <c r="J6043" s="77" t="str">
        <f t="shared" si="106"/>
        <v>36037HưngThắng</v>
      </c>
      <c r="K6043" s="77" t="s">
        <v>12552</v>
      </c>
      <c r="L6043" s="77" t="s">
        <v>12553</v>
      </c>
    </row>
    <row r="6044" spans="10:12">
      <c r="J6044" s="77" t="str">
        <f t="shared" si="106"/>
        <v>36037HưngPhú</v>
      </c>
      <c r="K6044" s="77" t="s">
        <v>12554</v>
      </c>
      <c r="L6044" s="77" t="s">
        <v>12555</v>
      </c>
    </row>
    <row r="6045" spans="10:12">
      <c r="J6045" s="77" t="str">
        <f t="shared" si="106"/>
        <v>36037HưngLợi</v>
      </c>
      <c r="K6045" s="77" t="s">
        <v>12556</v>
      </c>
      <c r="L6045" s="77" t="s">
        <v>12557</v>
      </c>
    </row>
    <row r="6046" spans="10:12">
      <c r="J6046" s="77" t="str">
        <f t="shared" si="106"/>
        <v>36037HưngXuân</v>
      </c>
      <c r="K6046" s="77" t="s">
        <v>12558</v>
      </c>
      <c r="L6046" s="77" t="s">
        <v>12559</v>
      </c>
    </row>
    <row r="6047" spans="10:12">
      <c r="J6047" s="77" t="str">
        <f t="shared" si="106"/>
        <v>36037HưngChâu</v>
      </c>
      <c r="K6047" s="77" t="s">
        <v>12560</v>
      </c>
      <c r="L6047" s="77" t="s">
        <v>12561</v>
      </c>
    </row>
    <row r="6048" spans="10:12">
      <c r="J6048" s="77" t="str">
        <f t="shared" si="106"/>
        <v>36037HưngLam</v>
      </c>
      <c r="K6048" s="77" t="s">
        <v>12562</v>
      </c>
      <c r="L6048" s="77" t="s">
        <v>12563</v>
      </c>
    </row>
    <row r="6049" spans="10:12">
      <c r="J6049" s="77" t="str">
        <f t="shared" si="106"/>
        <v>36037HưngPhúc</v>
      </c>
      <c r="K6049" s="77" t="s">
        <v>12564</v>
      </c>
      <c r="L6049" s="77" t="s">
        <v>12565</v>
      </c>
    </row>
    <row r="6050" spans="10:12">
      <c r="J6050" s="77" t="str">
        <f t="shared" si="106"/>
        <v>36037HưngKhánh</v>
      </c>
      <c r="K6050" s="77" t="s">
        <v>12566</v>
      </c>
      <c r="L6050" s="77" t="s">
        <v>5115</v>
      </c>
    </row>
    <row r="6051" spans="10:12">
      <c r="J6051" s="77" t="str">
        <f t="shared" si="106"/>
        <v>36037HưngNhân</v>
      </c>
      <c r="K6051" s="77" t="s">
        <v>12567</v>
      </c>
      <c r="L6051" s="77" t="s">
        <v>6970</v>
      </c>
    </row>
    <row r="6052" spans="10:12">
      <c r="J6052" s="77" t="str">
        <f t="shared" si="106"/>
        <v>36039HòaHiếu</v>
      </c>
      <c r="K6052" s="77" t="s">
        <v>12568</v>
      </c>
      <c r="L6052" s="77" t="s">
        <v>12569</v>
      </c>
    </row>
    <row r="6053" spans="10:12">
      <c r="J6053" s="77" t="str">
        <f t="shared" si="106"/>
        <v>36039ĐôngHiếu</v>
      </c>
      <c r="K6053" s="77" t="s">
        <v>12570</v>
      </c>
      <c r="L6053" s="77" t="s">
        <v>12571</v>
      </c>
    </row>
    <row r="6054" spans="10:12">
      <c r="J6054" s="77" t="str">
        <f t="shared" si="106"/>
        <v>36039TâyHiếu</v>
      </c>
      <c r="K6054" s="77" t="s">
        <v>12572</v>
      </c>
      <c r="L6054" s="77" t="s">
        <v>12573</v>
      </c>
    </row>
    <row r="6055" spans="10:12">
      <c r="J6055" s="77" t="str">
        <f t="shared" si="106"/>
        <v>36039NghĩaLợi</v>
      </c>
      <c r="K6055" s="77" t="s">
        <v>12574</v>
      </c>
      <c r="L6055" s="77" t="s">
        <v>5203</v>
      </c>
    </row>
    <row r="6056" spans="10:12">
      <c r="J6056" s="77" t="str">
        <f t="shared" si="106"/>
        <v>36039NghĩaQuang</v>
      </c>
      <c r="K6056" s="77" t="s">
        <v>12575</v>
      </c>
      <c r="L6056" s="77" t="s">
        <v>12576</v>
      </c>
    </row>
    <row r="6057" spans="10:12">
      <c r="J6057" s="77" t="str">
        <f t="shared" si="106"/>
        <v>36039NghĩaTiến</v>
      </c>
      <c r="K6057" s="77" t="s">
        <v>12577</v>
      </c>
      <c r="L6057" s="77" t="s">
        <v>12578</v>
      </c>
    </row>
    <row r="6058" spans="10:12">
      <c r="J6058" s="77" t="str">
        <f t="shared" si="106"/>
        <v>36039NghĩaHòa</v>
      </c>
      <c r="K6058" s="77" t="s">
        <v>12579</v>
      </c>
      <c r="L6058" s="77" t="s">
        <v>7905</v>
      </c>
    </row>
    <row r="6059" spans="10:12">
      <c r="J6059" s="77" t="str">
        <f t="shared" si="106"/>
        <v>36039NghĩaMỹ</v>
      </c>
      <c r="K6059" s="77" t="s">
        <v>12580</v>
      </c>
      <c r="L6059" s="77" t="s">
        <v>12581</v>
      </c>
    </row>
    <row r="6060" spans="10:12">
      <c r="J6060" s="77" t="str">
        <f t="shared" si="106"/>
        <v>36039NghĩaThuận</v>
      </c>
      <c r="K6060" s="77" t="s">
        <v>12582</v>
      </c>
      <c r="L6060" s="77" t="s">
        <v>3370</v>
      </c>
    </row>
    <row r="6061" spans="10:12">
      <c r="J6061" s="77" t="str">
        <f t="shared" si="106"/>
        <v>37001BắcHà</v>
      </c>
      <c r="K6061" s="77" t="s">
        <v>12583</v>
      </c>
      <c r="L6061" s="77" t="s">
        <v>12584</v>
      </c>
    </row>
    <row r="6062" spans="10:12">
      <c r="J6062" s="77" t="str">
        <f t="shared" si="106"/>
        <v>37001NamHà</v>
      </c>
      <c r="K6062" s="77" t="s">
        <v>12585</v>
      </c>
      <c r="L6062" s="77" t="s">
        <v>12586</v>
      </c>
    </row>
    <row r="6063" spans="10:12">
      <c r="J6063" s="77" t="str">
        <f t="shared" si="106"/>
        <v>37001TrầnPhú</v>
      </c>
      <c r="K6063" s="77" t="s">
        <v>12587</v>
      </c>
      <c r="L6063" s="77" t="s">
        <v>1374</v>
      </c>
    </row>
    <row r="6064" spans="10:12">
      <c r="J6064" s="77" t="str">
        <f t="shared" si="106"/>
        <v>37001TânGiang</v>
      </c>
      <c r="K6064" s="77" t="s">
        <v>12588</v>
      </c>
      <c r="L6064" s="77" t="s">
        <v>3617</v>
      </c>
    </row>
    <row r="6065" spans="10:12">
      <c r="J6065" s="77" t="str">
        <f t="shared" si="106"/>
        <v>37001ThạchLinh</v>
      </c>
      <c r="K6065" s="77" t="s">
        <v>12589</v>
      </c>
      <c r="L6065" s="77" t="s">
        <v>12590</v>
      </c>
    </row>
    <row r="6066" spans="10:12">
      <c r="J6066" s="77" t="str">
        <f t="shared" si="106"/>
        <v>37001ThạchTrung</v>
      </c>
      <c r="K6066" s="77" t="s">
        <v>12591</v>
      </c>
      <c r="L6066" s="77" t="s">
        <v>12592</v>
      </c>
    </row>
    <row r="6067" spans="10:12">
      <c r="J6067" s="77" t="str">
        <f t="shared" si="106"/>
        <v>37001ThạchPhú</v>
      </c>
      <c r="K6067" s="77" t="s">
        <v>12593</v>
      </c>
      <c r="L6067" s="77" t="s">
        <v>12594</v>
      </c>
    </row>
    <row r="6068" spans="10:12">
      <c r="J6068" s="77" t="str">
        <f t="shared" si="106"/>
        <v>37001ThạchQuí</v>
      </c>
      <c r="K6068" s="77" t="s">
        <v>12595</v>
      </c>
      <c r="L6068" s="77" t="s">
        <v>12596</v>
      </c>
    </row>
    <row r="6069" spans="10:12">
      <c r="J6069" s="77" t="str">
        <f t="shared" si="106"/>
        <v>37001ĐạiNài</v>
      </c>
      <c r="K6069" s="77" t="s">
        <v>12597</v>
      </c>
      <c r="L6069" s="77" t="s">
        <v>12598</v>
      </c>
    </row>
    <row r="6070" spans="10:12">
      <c r="J6070" s="77" t="str">
        <f t="shared" si="106"/>
        <v>37001ThạchYên</v>
      </c>
      <c r="K6070" s="77" t="s">
        <v>12599</v>
      </c>
      <c r="L6070" s="77" t="s">
        <v>12600</v>
      </c>
    </row>
    <row r="6071" spans="10:12">
      <c r="J6071" s="77" t="str">
        <f t="shared" si="106"/>
        <v>37003BắcHồng</v>
      </c>
      <c r="K6071" s="77" t="s">
        <v>12601</v>
      </c>
      <c r="L6071" s="77" t="s">
        <v>12602</v>
      </c>
    </row>
    <row r="6072" spans="10:12">
      <c r="J6072" s="77" t="str">
        <f t="shared" si="106"/>
        <v>37003NamHồng</v>
      </c>
      <c r="K6072" s="77" t="s">
        <v>12603</v>
      </c>
      <c r="L6072" s="77" t="s">
        <v>12604</v>
      </c>
    </row>
    <row r="6073" spans="10:12">
      <c r="J6073" s="77" t="str">
        <f t="shared" si="106"/>
        <v>37003TrungLương</v>
      </c>
      <c r="K6073" s="77" t="s">
        <v>12605</v>
      </c>
      <c r="L6073" s="77" t="s">
        <v>4699</v>
      </c>
    </row>
    <row r="6074" spans="10:12">
      <c r="J6074" s="77" t="str">
        <f t="shared" si="106"/>
        <v>37003ĐứcThuận</v>
      </c>
      <c r="K6074" s="77" t="s">
        <v>12606</v>
      </c>
      <c r="L6074" s="77" t="s">
        <v>12607</v>
      </c>
    </row>
    <row r="6075" spans="10:12">
      <c r="J6075" s="77" t="str">
        <f t="shared" si="106"/>
        <v>37003ThuậnLộc</v>
      </c>
      <c r="K6075" s="77" t="s">
        <v>12608</v>
      </c>
      <c r="L6075" s="77" t="s">
        <v>12609</v>
      </c>
    </row>
    <row r="6076" spans="10:12">
      <c r="J6076" s="77" t="str">
        <f t="shared" si="106"/>
        <v>37003ĐậuLiêu</v>
      </c>
      <c r="K6076" s="77" t="s">
        <v>12610</v>
      </c>
      <c r="L6076" s="77" t="s">
        <v>12611</v>
      </c>
    </row>
    <row r="6077" spans="10:12">
      <c r="J6077" s="77" t="str">
        <f t="shared" si="106"/>
        <v>37005NghiXuân</v>
      </c>
      <c r="K6077" s="77" t="s">
        <v>12612</v>
      </c>
      <c r="L6077" s="77" t="s">
        <v>12613</v>
      </c>
    </row>
    <row r="6078" spans="10:12">
      <c r="J6078" s="77" t="str">
        <f t="shared" si="106"/>
        <v>37005XuânAn</v>
      </c>
      <c r="K6078" s="77" t="s">
        <v>12614</v>
      </c>
      <c r="L6078" s="77" t="s">
        <v>12615</v>
      </c>
    </row>
    <row r="6079" spans="10:12">
      <c r="J6079" s="77" t="str">
        <f t="shared" si="106"/>
        <v>37005XuânHội</v>
      </c>
      <c r="K6079" s="77" t="s">
        <v>12616</v>
      </c>
      <c r="L6079" s="77" t="s">
        <v>12617</v>
      </c>
    </row>
    <row r="6080" spans="10:12">
      <c r="J6080" s="77" t="str">
        <f t="shared" si="106"/>
        <v>37005XuânTrường</v>
      </c>
      <c r="K6080" s="77" t="s">
        <v>12618</v>
      </c>
      <c r="L6080" s="77" t="s">
        <v>3643</v>
      </c>
    </row>
    <row r="6081" spans="10:12">
      <c r="J6081" s="77" t="str">
        <f t="shared" si="106"/>
        <v>37005XuânĐan</v>
      </c>
      <c r="K6081" s="77" t="s">
        <v>12619</v>
      </c>
      <c r="L6081" s="77" t="s">
        <v>12620</v>
      </c>
    </row>
    <row r="6082" spans="10:12">
      <c r="J6082" s="77" t="str">
        <f t="shared" ref="J6082:J6145" si="107">SUBSTITUTE(LEFT(K6082,5)&amp;MID(L6082,IF(ISERROR(SEARCH("Thị trấn",L6082)),IF(ISERROR(SEARCH("Phường",L6082)),4,8),10),100)," ","")</f>
        <v>37005XuânPhổ</v>
      </c>
      <c r="K6082" s="77" t="s">
        <v>12621</v>
      </c>
      <c r="L6082" s="77" t="s">
        <v>12622</v>
      </c>
    </row>
    <row r="6083" spans="10:12">
      <c r="J6083" s="77" t="str">
        <f t="shared" si="107"/>
        <v>37005XuânHải</v>
      </c>
      <c r="K6083" s="77" t="s">
        <v>12623</v>
      </c>
      <c r="L6083" s="77" t="s">
        <v>12624</v>
      </c>
    </row>
    <row r="6084" spans="10:12">
      <c r="J6084" s="77" t="str">
        <f t="shared" si="107"/>
        <v>37005XuânYên</v>
      </c>
      <c r="K6084" s="77" t="s">
        <v>12625</v>
      </c>
      <c r="L6084" s="77" t="s">
        <v>11314</v>
      </c>
    </row>
    <row r="6085" spans="10:12">
      <c r="J6085" s="77" t="str">
        <f t="shared" si="107"/>
        <v>37005TiênĐiền</v>
      </c>
      <c r="K6085" s="77" t="s">
        <v>12626</v>
      </c>
      <c r="L6085" s="77" t="s">
        <v>12627</v>
      </c>
    </row>
    <row r="6086" spans="10:12">
      <c r="J6086" s="77" t="str">
        <f t="shared" si="107"/>
        <v>37005XuânGiang</v>
      </c>
      <c r="K6086" s="77" t="s">
        <v>12628</v>
      </c>
      <c r="L6086" s="77" t="s">
        <v>933</v>
      </c>
    </row>
    <row r="6087" spans="10:12">
      <c r="J6087" s="77" t="str">
        <f t="shared" si="107"/>
        <v>37005XuânMỹ</v>
      </c>
      <c r="K6087" s="77" t="s">
        <v>12629</v>
      </c>
      <c r="L6087" s="77" t="s">
        <v>11013</v>
      </c>
    </row>
    <row r="6088" spans="10:12">
      <c r="J6088" s="77" t="str">
        <f t="shared" si="107"/>
        <v>37005XuânThành</v>
      </c>
      <c r="K6088" s="77" t="s">
        <v>12630</v>
      </c>
      <c r="L6088" s="77" t="s">
        <v>9622</v>
      </c>
    </row>
    <row r="6089" spans="10:12">
      <c r="J6089" s="77" t="str">
        <f t="shared" si="107"/>
        <v>37005XuânHồng</v>
      </c>
      <c r="K6089" s="77" t="s">
        <v>12631</v>
      </c>
      <c r="L6089" s="77" t="s">
        <v>9606</v>
      </c>
    </row>
    <row r="6090" spans="10:12">
      <c r="J6090" s="77" t="str">
        <f t="shared" si="107"/>
        <v>37005XuânViên</v>
      </c>
      <c r="K6090" s="77" t="s">
        <v>12632</v>
      </c>
      <c r="L6090" s="77" t="s">
        <v>8603</v>
      </c>
    </row>
    <row r="6091" spans="10:12">
      <c r="J6091" s="77" t="str">
        <f t="shared" si="107"/>
        <v>37005XuânLam</v>
      </c>
      <c r="K6091" s="77" t="s">
        <v>12633</v>
      </c>
      <c r="L6091" s="77" t="s">
        <v>11301</v>
      </c>
    </row>
    <row r="6092" spans="10:12">
      <c r="J6092" s="77" t="str">
        <f t="shared" si="107"/>
        <v>37005XuânLĩnh</v>
      </c>
      <c r="K6092" s="77" t="s">
        <v>12634</v>
      </c>
      <c r="L6092" s="77" t="s">
        <v>12635</v>
      </c>
    </row>
    <row r="6093" spans="10:12">
      <c r="J6093" s="77" t="str">
        <f t="shared" si="107"/>
        <v>37005XuânLiên</v>
      </c>
      <c r="K6093" s="77" t="s">
        <v>12636</v>
      </c>
      <c r="L6093" s="77" t="s">
        <v>11007</v>
      </c>
    </row>
    <row r="6094" spans="10:12">
      <c r="J6094" s="77" t="str">
        <f t="shared" si="107"/>
        <v>37005CỗĐạm</v>
      </c>
      <c r="K6094" s="77" t="s">
        <v>12637</v>
      </c>
      <c r="L6094" s="77" t="s">
        <v>12638</v>
      </c>
    </row>
    <row r="6095" spans="10:12">
      <c r="J6095" s="77" t="str">
        <f t="shared" si="107"/>
        <v>37005CươngGián</v>
      </c>
      <c r="K6095" s="77" t="s">
        <v>12639</v>
      </c>
      <c r="L6095" s="77" t="s">
        <v>12640</v>
      </c>
    </row>
    <row r="6096" spans="10:12">
      <c r="J6096" s="77" t="str">
        <f t="shared" si="107"/>
        <v>37007ĐứcThọ</v>
      </c>
      <c r="K6096" s="77" t="s">
        <v>12641</v>
      </c>
      <c r="L6096" s="77" t="s">
        <v>12642</v>
      </c>
    </row>
    <row r="6097" spans="10:12">
      <c r="J6097" s="77" t="str">
        <f t="shared" si="107"/>
        <v>37007ĐứcTùng</v>
      </c>
      <c r="K6097" s="77" t="s">
        <v>12643</v>
      </c>
      <c r="L6097" s="77" t="s">
        <v>12644</v>
      </c>
    </row>
    <row r="6098" spans="10:12">
      <c r="J6098" s="77" t="str">
        <f t="shared" si="107"/>
        <v>37007ĐứcQuang</v>
      </c>
      <c r="K6098" s="77" t="s">
        <v>12645</v>
      </c>
      <c r="L6098" s="77" t="s">
        <v>3894</v>
      </c>
    </row>
    <row r="6099" spans="10:12">
      <c r="J6099" s="77" t="str">
        <f t="shared" si="107"/>
        <v>37007ĐứcChâu</v>
      </c>
      <c r="K6099" s="77" t="s">
        <v>12646</v>
      </c>
      <c r="L6099" s="77" t="s">
        <v>12647</v>
      </c>
    </row>
    <row r="6100" spans="10:12">
      <c r="J6100" s="77" t="str">
        <f t="shared" si="107"/>
        <v>37007TrườngSơn</v>
      </c>
      <c r="K6100" s="77" t="s">
        <v>12648</v>
      </c>
      <c r="L6100" s="77" t="s">
        <v>6853</v>
      </c>
    </row>
    <row r="6101" spans="10:12">
      <c r="J6101" s="77" t="str">
        <f t="shared" si="107"/>
        <v>37007LiênMinh</v>
      </c>
      <c r="K6101" s="77" t="s">
        <v>12649</v>
      </c>
      <c r="L6101" s="77" t="s">
        <v>4737</v>
      </c>
    </row>
    <row r="6102" spans="10:12">
      <c r="J6102" s="77" t="str">
        <f t="shared" si="107"/>
        <v>37007ĐứcLa</v>
      </c>
      <c r="K6102" s="77" t="s">
        <v>12650</v>
      </c>
      <c r="L6102" s="77" t="s">
        <v>12651</v>
      </c>
    </row>
    <row r="6103" spans="10:12">
      <c r="J6103" s="77" t="str">
        <f t="shared" si="107"/>
        <v>37007ĐứcVĩnh</v>
      </c>
      <c r="K6103" s="77" t="s">
        <v>12652</v>
      </c>
      <c r="L6103" s="77" t="s">
        <v>12653</v>
      </c>
    </row>
    <row r="6104" spans="10:12">
      <c r="J6104" s="77" t="str">
        <f t="shared" si="107"/>
        <v>37007TùngẢnh</v>
      </c>
      <c r="K6104" s="77" t="s">
        <v>12654</v>
      </c>
      <c r="L6104" s="77" t="s">
        <v>12655</v>
      </c>
    </row>
    <row r="6105" spans="10:12">
      <c r="J6105" s="77" t="str">
        <f t="shared" si="107"/>
        <v>37007ĐứcYên</v>
      </c>
      <c r="K6105" s="77" t="s">
        <v>12656</v>
      </c>
      <c r="L6105" s="77" t="s">
        <v>12657</v>
      </c>
    </row>
    <row r="6106" spans="10:12">
      <c r="J6106" s="77" t="str">
        <f t="shared" si="107"/>
        <v>37007ĐứcNhân</v>
      </c>
      <c r="K6106" s="77" t="s">
        <v>12658</v>
      </c>
      <c r="L6106" s="77" t="s">
        <v>12659</v>
      </c>
    </row>
    <row r="6107" spans="10:12">
      <c r="J6107" s="77" t="str">
        <f t="shared" si="107"/>
        <v>37007BùiXá</v>
      </c>
      <c r="K6107" s="77" t="s">
        <v>12660</v>
      </c>
      <c r="L6107" s="77" t="s">
        <v>12661</v>
      </c>
    </row>
    <row r="6108" spans="10:12">
      <c r="J6108" s="77" t="str">
        <f t="shared" si="107"/>
        <v>37007YênHồ</v>
      </c>
      <c r="K6108" s="77" t="s">
        <v>12662</v>
      </c>
      <c r="L6108" s="77" t="s">
        <v>12663</v>
      </c>
    </row>
    <row r="6109" spans="10:12">
      <c r="J6109" s="77" t="str">
        <f t="shared" si="107"/>
        <v>37007TrungLễ</v>
      </c>
      <c r="K6109" s="77" t="s">
        <v>12664</v>
      </c>
      <c r="L6109" s="77" t="s">
        <v>12665</v>
      </c>
    </row>
    <row r="6110" spans="10:12">
      <c r="J6110" s="77" t="str">
        <f t="shared" si="107"/>
        <v>37007ĐứcThủy</v>
      </c>
      <c r="K6110" s="77" t="s">
        <v>12666</v>
      </c>
      <c r="L6110" s="77" t="s">
        <v>12667</v>
      </c>
    </row>
    <row r="6111" spans="10:12">
      <c r="J6111" s="77" t="str">
        <f t="shared" si="107"/>
        <v>37007ĐứcThịnh</v>
      </c>
      <c r="K6111" s="77" t="s">
        <v>12668</v>
      </c>
      <c r="L6111" s="77" t="s">
        <v>12669</v>
      </c>
    </row>
    <row r="6112" spans="10:12">
      <c r="J6112" s="77" t="str">
        <f t="shared" si="107"/>
        <v>37007TháiYên</v>
      </c>
      <c r="K6112" s="77" t="s">
        <v>12670</v>
      </c>
      <c r="L6112" s="77" t="s">
        <v>12671</v>
      </c>
    </row>
    <row r="6113" spans="10:12">
      <c r="J6113" s="77" t="str">
        <f t="shared" si="107"/>
        <v>37007ĐứcHòa</v>
      </c>
      <c r="K6113" s="77" t="s">
        <v>12672</v>
      </c>
      <c r="L6113" s="77" t="s">
        <v>939</v>
      </c>
    </row>
    <row r="6114" spans="10:12">
      <c r="J6114" s="77" t="str">
        <f t="shared" si="107"/>
        <v>37007ĐứcLạc</v>
      </c>
      <c r="K6114" s="77" t="s">
        <v>12673</v>
      </c>
      <c r="L6114" s="77" t="s">
        <v>12674</v>
      </c>
    </row>
    <row r="6115" spans="10:12">
      <c r="J6115" s="77" t="str">
        <f t="shared" si="107"/>
        <v>37007ĐứcLong</v>
      </c>
      <c r="K6115" s="77" t="s">
        <v>12675</v>
      </c>
      <c r="L6115" s="77" t="s">
        <v>3817</v>
      </c>
    </row>
    <row r="6116" spans="10:12">
      <c r="J6116" s="77" t="str">
        <f t="shared" si="107"/>
        <v>37007ĐứcLâm</v>
      </c>
      <c r="K6116" s="77" t="s">
        <v>12676</v>
      </c>
      <c r="L6116" s="77" t="s">
        <v>12677</v>
      </c>
    </row>
    <row r="6117" spans="10:12">
      <c r="J6117" s="77" t="str">
        <f t="shared" si="107"/>
        <v>37007ĐứcThanh</v>
      </c>
      <c r="K6117" s="77" t="s">
        <v>12678</v>
      </c>
      <c r="L6117" s="77" t="s">
        <v>12679</v>
      </c>
    </row>
    <row r="6118" spans="10:12">
      <c r="J6118" s="77" t="str">
        <f t="shared" si="107"/>
        <v>37007ĐứcLập</v>
      </c>
      <c r="K6118" s="77" t="s">
        <v>12680</v>
      </c>
      <c r="L6118" s="77" t="s">
        <v>12681</v>
      </c>
    </row>
    <row r="6119" spans="10:12">
      <c r="J6119" s="77" t="str">
        <f t="shared" si="107"/>
        <v>37007ĐứcDũng</v>
      </c>
      <c r="K6119" s="77" t="s">
        <v>12682</v>
      </c>
      <c r="L6119" s="77" t="s">
        <v>12683</v>
      </c>
    </row>
    <row r="6120" spans="10:12">
      <c r="J6120" s="77" t="str">
        <f t="shared" si="107"/>
        <v>37007ĐứcAn</v>
      </c>
      <c r="K6120" s="77" t="s">
        <v>12684</v>
      </c>
      <c r="L6120" s="77" t="s">
        <v>12685</v>
      </c>
    </row>
    <row r="6121" spans="10:12">
      <c r="J6121" s="77" t="str">
        <f t="shared" si="107"/>
        <v>37007ĐứcĐồng</v>
      </c>
      <c r="K6121" s="77" t="s">
        <v>12686</v>
      </c>
      <c r="L6121" s="77" t="s">
        <v>12687</v>
      </c>
    </row>
    <row r="6122" spans="10:12">
      <c r="J6122" s="77" t="str">
        <f t="shared" si="107"/>
        <v>37007ĐứcLạng</v>
      </c>
      <c r="K6122" s="77" t="s">
        <v>12688</v>
      </c>
      <c r="L6122" s="77" t="s">
        <v>12689</v>
      </c>
    </row>
    <row r="6123" spans="10:12">
      <c r="J6123" s="77" t="str">
        <f t="shared" si="107"/>
        <v>37007TânHương</v>
      </c>
      <c r="K6123" s="77" t="s">
        <v>12690</v>
      </c>
      <c r="L6123" s="77" t="s">
        <v>4112</v>
      </c>
    </row>
    <row r="6124" spans="10:12">
      <c r="J6124" s="77" t="str">
        <f t="shared" si="107"/>
        <v>37009TâySơn</v>
      </c>
      <c r="K6124" s="77" t="s">
        <v>12691</v>
      </c>
      <c r="L6124" s="77" t="s">
        <v>12692</v>
      </c>
    </row>
    <row r="6125" spans="10:12">
      <c r="J6125" s="77" t="str">
        <f t="shared" si="107"/>
        <v>37009PhốChâu</v>
      </c>
      <c r="K6125" s="77" t="s">
        <v>12693</v>
      </c>
      <c r="L6125" s="77" t="s">
        <v>12694</v>
      </c>
    </row>
    <row r="6126" spans="10:12">
      <c r="J6126" s="77" t="str">
        <f t="shared" si="107"/>
        <v>37009SơnHồng</v>
      </c>
      <c r="K6126" s="77" t="s">
        <v>12695</v>
      </c>
      <c r="L6126" s="77" t="s">
        <v>12696</v>
      </c>
    </row>
    <row r="6127" spans="10:12">
      <c r="J6127" s="77" t="str">
        <f t="shared" si="107"/>
        <v>37009SơnLĩnh</v>
      </c>
      <c r="K6127" s="77" t="s">
        <v>12697</v>
      </c>
      <c r="L6127" s="77" t="s">
        <v>12698</v>
      </c>
    </row>
    <row r="6128" spans="10:12">
      <c r="J6128" s="77" t="str">
        <f t="shared" si="107"/>
        <v>37009SơnLâm</v>
      </c>
      <c r="K6128" s="77" t="s">
        <v>12699</v>
      </c>
      <c r="L6128" s="77" t="s">
        <v>12700</v>
      </c>
    </row>
    <row r="6129" spans="10:12">
      <c r="J6129" s="77" t="str">
        <f t="shared" si="107"/>
        <v>37009SơnLễ</v>
      </c>
      <c r="K6129" s="77" t="s">
        <v>12701</v>
      </c>
      <c r="L6129" s="77" t="s">
        <v>12702</v>
      </c>
    </row>
    <row r="6130" spans="10:12">
      <c r="J6130" s="77" t="str">
        <f t="shared" si="107"/>
        <v>37009SơnTiến</v>
      </c>
      <c r="K6130" s="77" t="s">
        <v>12703</v>
      </c>
      <c r="L6130" s="77" t="s">
        <v>12704</v>
      </c>
    </row>
    <row r="6131" spans="10:12">
      <c r="J6131" s="77" t="str">
        <f t="shared" si="107"/>
        <v>37009SơnAn</v>
      </c>
      <c r="K6131" s="77" t="s">
        <v>12705</v>
      </c>
      <c r="L6131" s="77" t="s">
        <v>12706</v>
      </c>
    </row>
    <row r="6132" spans="10:12">
      <c r="J6132" s="77" t="str">
        <f t="shared" si="107"/>
        <v>37009SơnKim</v>
      </c>
      <c r="K6132" s="77" t="s">
        <v>12707</v>
      </c>
      <c r="L6132" s="77" t="s">
        <v>12708</v>
      </c>
    </row>
    <row r="6133" spans="10:12">
      <c r="J6133" s="77" t="str">
        <f t="shared" si="107"/>
        <v>37009SơnTây</v>
      </c>
      <c r="K6133" s="77" t="s">
        <v>12709</v>
      </c>
      <c r="L6133" s="77" t="s">
        <v>12710</v>
      </c>
    </row>
    <row r="6134" spans="10:12">
      <c r="J6134" s="77" t="str">
        <f t="shared" si="107"/>
        <v>37009SơnQuang</v>
      </c>
      <c r="K6134" s="77" t="s">
        <v>12711</v>
      </c>
      <c r="L6134" s="77" t="s">
        <v>12712</v>
      </c>
    </row>
    <row r="6135" spans="10:12">
      <c r="J6135" s="77" t="str">
        <f t="shared" si="107"/>
        <v>37009SơnGiang</v>
      </c>
      <c r="K6135" s="77" t="s">
        <v>12713</v>
      </c>
      <c r="L6135" s="77" t="s">
        <v>12714</v>
      </c>
    </row>
    <row r="6136" spans="10:12">
      <c r="J6136" s="77" t="str">
        <f t="shared" si="107"/>
        <v>37009SơnNinh</v>
      </c>
      <c r="K6136" s="77" t="s">
        <v>12715</v>
      </c>
      <c r="L6136" s="77" t="s">
        <v>12716</v>
      </c>
    </row>
    <row r="6137" spans="10:12">
      <c r="J6137" s="77" t="str">
        <f t="shared" si="107"/>
        <v>37009SơnHòa</v>
      </c>
      <c r="K6137" s="77" t="s">
        <v>12717</v>
      </c>
      <c r="L6137" s="77" t="s">
        <v>12718</v>
      </c>
    </row>
    <row r="6138" spans="10:12">
      <c r="J6138" s="77" t="str">
        <f t="shared" si="107"/>
        <v>37009SơnThịnh</v>
      </c>
      <c r="K6138" s="77" t="s">
        <v>12719</v>
      </c>
      <c r="L6138" s="77" t="s">
        <v>5217</v>
      </c>
    </row>
    <row r="6139" spans="10:12">
      <c r="J6139" s="77" t="str">
        <f t="shared" si="107"/>
        <v>37009SơnDiệm</v>
      </c>
      <c r="K6139" s="77" t="s">
        <v>12720</v>
      </c>
      <c r="L6139" s="77" t="s">
        <v>12721</v>
      </c>
    </row>
    <row r="6140" spans="10:12">
      <c r="J6140" s="77" t="str">
        <f t="shared" si="107"/>
        <v>37009SơnHàm</v>
      </c>
      <c r="K6140" s="77" t="s">
        <v>12722</v>
      </c>
      <c r="L6140" s="77" t="s">
        <v>12723</v>
      </c>
    </row>
    <row r="6141" spans="10:12">
      <c r="J6141" s="77" t="str">
        <f t="shared" si="107"/>
        <v>37009SơnTrung</v>
      </c>
      <c r="K6141" s="77" t="s">
        <v>12724</v>
      </c>
      <c r="L6141" s="77" t="s">
        <v>12725</v>
      </c>
    </row>
    <row r="6142" spans="10:12">
      <c r="J6142" s="77" t="str">
        <f t="shared" si="107"/>
        <v>37009SơnPhúc</v>
      </c>
      <c r="K6142" s="77" t="s">
        <v>12726</v>
      </c>
      <c r="L6142" s="77" t="s">
        <v>12727</v>
      </c>
    </row>
    <row r="6143" spans="10:12">
      <c r="J6143" s="77" t="str">
        <f t="shared" si="107"/>
        <v>37009SơnBằng</v>
      </c>
      <c r="K6143" s="77" t="s">
        <v>12728</v>
      </c>
      <c r="L6143" s="77" t="s">
        <v>12729</v>
      </c>
    </row>
    <row r="6144" spans="10:12">
      <c r="J6144" s="77" t="str">
        <f t="shared" si="107"/>
        <v>37009SơnMai</v>
      </c>
      <c r="K6144" s="77" t="s">
        <v>12730</v>
      </c>
      <c r="L6144" s="77" t="s">
        <v>12731</v>
      </c>
    </row>
    <row r="6145" spans="10:12">
      <c r="J6145" s="77" t="str">
        <f t="shared" si="107"/>
        <v>37009SơnChâu</v>
      </c>
      <c r="K6145" s="77" t="s">
        <v>12732</v>
      </c>
      <c r="L6145" s="77" t="s">
        <v>12733</v>
      </c>
    </row>
    <row r="6146" spans="10:12">
      <c r="J6146" s="77" t="str">
        <f t="shared" ref="J6146:J6209" si="108">SUBSTITUTE(LEFT(K6146,5)&amp;MID(L6146,IF(ISERROR(SEARCH("Thị trấn",L6146)),IF(ISERROR(SEARCH("Phường",L6146)),4,8),10),100)," ","")</f>
        <v>37009SơnBình</v>
      </c>
      <c r="K6146" s="77" t="s">
        <v>12734</v>
      </c>
      <c r="L6146" s="77" t="s">
        <v>12735</v>
      </c>
    </row>
    <row r="6147" spans="10:12">
      <c r="J6147" s="77" t="str">
        <f t="shared" si="108"/>
        <v>37009SơnHà</v>
      </c>
      <c r="K6147" s="77" t="s">
        <v>12736</v>
      </c>
      <c r="L6147" s="77" t="s">
        <v>2687</v>
      </c>
    </row>
    <row r="6148" spans="10:12">
      <c r="J6148" s="77" t="str">
        <f t="shared" si="108"/>
        <v>37009SơnMỹ</v>
      </c>
      <c r="K6148" s="77" t="s">
        <v>12737</v>
      </c>
      <c r="L6148" s="77" t="s">
        <v>12738</v>
      </c>
    </row>
    <row r="6149" spans="10:12">
      <c r="J6149" s="77" t="str">
        <f t="shared" si="108"/>
        <v>37009SơnTân</v>
      </c>
      <c r="K6149" s="77" t="s">
        <v>12739</v>
      </c>
      <c r="L6149" s="77" t="s">
        <v>12740</v>
      </c>
    </row>
    <row r="6150" spans="10:12">
      <c r="J6150" s="77" t="str">
        <f t="shared" si="108"/>
        <v>37009SơnLong</v>
      </c>
      <c r="K6150" s="77" t="s">
        <v>12741</v>
      </c>
      <c r="L6150" s="77" t="s">
        <v>12742</v>
      </c>
    </row>
    <row r="6151" spans="10:12">
      <c r="J6151" s="77" t="str">
        <f t="shared" si="108"/>
        <v>37009SơnPhú</v>
      </c>
      <c r="K6151" s="77" t="s">
        <v>12743</v>
      </c>
      <c r="L6151" s="77" t="s">
        <v>2918</v>
      </c>
    </row>
    <row r="6152" spans="10:12">
      <c r="J6152" s="77" t="str">
        <f t="shared" si="108"/>
        <v>37009SơnThủy</v>
      </c>
      <c r="K6152" s="77" t="s">
        <v>12744</v>
      </c>
      <c r="L6152" s="77" t="s">
        <v>5538</v>
      </c>
    </row>
    <row r="6153" spans="10:12">
      <c r="J6153" s="77" t="str">
        <f t="shared" si="108"/>
        <v>37009SơnTrà</v>
      </c>
      <c r="K6153" s="77" t="s">
        <v>12745</v>
      </c>
      <c r="L6153" s="77" t="s">
        <v>12746</v>
      </c>
    </row>
    <row r="6154" spans="10:12">
      <c r="J6154" s="77" t="str">
        <f t="shared" si="108"/>
        <v>37009SơnTrường</v>
      </c>
      <c r="K6154" s="77" t="s">
        <v>12747</v>
      </c>
      <c r="L6154" s="77" t="s">
        <v>12748</v>
      </c>
    </row>
    <row r="6155" spans="10:12">
      <c r="J6155" s="77" t="str">
        <f t="shared" si="108"/>
        <v>37011Nghèn</v>
      </c>
      <c r="K6155" s="77" t="s">
        <v>12749</v>
      </c>
      <c r="L6155" s="77" t="s">
        <v>12750</v>
      </c>
    </row>
    <row r="6156" spans="10:12">
      <c r="J6156" s="77" t="str">
        <f t="shared" si="108"/>
        <v>37011SơnLộc</v>
      </c>
      <c r="K6156" s="77" t="s">
        <v>12751</v>
      </c>
      <c r="L6156" s="77" t="s">
        <v>12752</v>
      </c>
    </row>
    <row r="6157" spans="10:12">
      <c r="J6157" s="77" t="str">
        <f t="shared" si="108"/>
        <v>37011MỹLộc</v>
      </c>
      <c r="K6157" s="77" t="s">
        <v>12753</v>
      </c>
      <c r="L6157" s="77" t="s">
        <v>10455</v>
      </c>
    </row>
    <row r="6158" spans="10:12">
      <c r="J6158" s="77" t="str">
        <f t="shared" si="108"/>
        <v>37011QuangLộc</v>
      </c>
      <c r="K6158" s="77" t="s">
        <v>12754</v>
      </c>
      <c r="L6158" s="77" t="s">
        <v>11360</v>
      </c>
    </row>
    <row r="6159" spans="10:12">
      <c r="J6159" s="77" t="str">
        <f t="shared" si="108"/>
        <v>37011ThiênLộc</v>
      </c>
      <c r="K6159" s="77" t="s">
        <v>12755</v>
      </c>
      <c r="L6159" s="77" t="s">
        <v>12756</v>
      </c>
    </row>
    <row r="6160" spans="10:12">
      <c r="J6160" s="77" t="str">
        <f t="shared" si="108"/>
        <v>37011ĐồngLộc</v>
      </c>
      <c r="K6160" s="77" t="s">
        <v>12757</v>
      </c>
      <c r="L6160" s="77" t="s">
        <v>11327</v>
      </c>
    </row>
    <row r="6161" spans="10:12">
      <c r="J6161" s="77" t="str">
        <f t="shared" si="108"/>
        <v>37011KimLộc</v>
      </c>
      <c r="K6161" s="77" t="s">
        <v>12758</v>
      </c>
      <c r="L6161" s="77" t="s">
        <v>12759</v>
      </c>
    </row>
    <row r="6162" spans="10:12">
      <c r="J6162" s="77" t="str">
        <f t="shared" si="108"/>
        <v>37011ThanhLộc</v>
      </c>
      <c r="K6162" s="77" t="s">
        <v>12760</v>
      </c>
      <c r="L6162" s="77" t="s">
        <v>12761</v>
      </c>
    </row>
    <row r="6163" spans="10:12">
      <c r="J6163" s="77" t="str">
        <f t="shared" si="108"/>
        <v>37011SongLộc</v>
      </c>
      <c r="K6163" s="77" t="s">
        <v>12762</v>
      </c>
      <c r="L6163" s="77" t="s">
        <v>12763</v>
      </c>
    </row>
    <row r="6164" spans="10:12">
      <c r="J6164" s="77" t="str">
        <f t="shared" si="108"/>
        <v>37011GiaHanh</v>
      </c>
      <c r="K6164" s="77" t="s">
        <v>12764</v>
      </c>
      <c r="L6164" s="77" t="s">
        <v>12765</v>
      </c>
    </row>
    <row r="6165" spans="10:12">
      <c r="J6165" s="77" t="str">
        <f t="shared" si="108"/>
        <v>37011TrườngLộc</v>
      </c>
      <c r="K6165" s="77" t="s">
        <v>12766</v>
      </c>
      <c r="L6165" s="77" t="s">
        <v>12767</v>
      </c>
    </row>
    <row r="6166" spans="10:12">
      <c r="J6166" s="77" t="str">
        <f t="shared" si="108"/>
        <v>37011VượngLộc</v>
      </c>
      <c r="K6166" s="77" t="s">
        <v>12768</v>
      </c>
      <c r="L6166" s="77" t="s">
        <v>12769</v>
      </c>
    </row>
    <row r="6167" spans="10:12">
      <c r="J6167" s="77" t="str">
        <f t="shared" si="108"/>
        <v>37011ThượngLộc</v>
      </c>
      <c r="K6167" s="77" t="s">
        <v>12770</v>
      </c>
      <c r="L6167" s="77" t="s">
        <v>12771</v>
      </c>
    </row>
    <row r="6168" spans="10:12">
      <c r="J6168" s="77" t="str">
        <f t="shared" si="108"/>
        <v>37011ThườngNga</v>
      </c>
      <c r="K6168" s="77" t="s">
        <v>12772</v>
      </c>
      <c r="L6168" s="77" t="s">
        <v>12773</v>
      </c>
    </row>
    <row r="6169" spans="10:12">
      <c r="J6169" s="77" t="str">
        <f t="shared" si="108"/>
        <v>37011VĩnhLộc</v>
      </c>
      <c r="K6169" s="77" t="s">
        <v>12774</v>
      </c>
      <c r="L6169" s="77" t="s">
        <v>12775</v>
      </c>
    </row>
    <row r="6170" spans="10:12">
      <c r="J6170" s="77" t="str">
        <f t="shared" si="108"/>
        <v>37011KhánhLộc</v>
      </c>
      <c r="K6170" s="77" t="s">
        <v>12776</v>
      </c>
      <c r="L6170" s="77" t="s">
        <v>12777</v>
      </c>
    </row>
    <row r="6171" spans="10:12">
      <c r="J6171" s="77" t="str">
        <f t="shared" si="108"/>
        <v>37011XuânLộc</v>
      </c>
      <c r="K6171" s="77" t="s">
        <v>12778</v>
      </c>
      <c r="L6171" s="77" t="s">
        <v>8545</v>
      </c>
    </row>
    <row r="6172" spans="10:12">
      <c r="J6172" s="77" t="str">
        <f t="shared" si="108"/>
        <v>37011TùngLộc</v>
      </c>
      <c r="K6172" s="77" t="s">
        <v>12779</v>
      </c>
      <c r="L6172" s="77" t="s">
        <v>12780</v>
      </c>
    </row>
    <row r="6173" spans="10:12">
      <c r="J6173" s="77" t="str">
        <f t="shared" si="108"/>
        <v>37011ThuầnThiện</v>
      </c>
      <c r="K6173" s="77" t="s">
        <v>12781</v>
      </c>
      <c r="L6173" s="77" t="s">
        <v>12782</v>
      </c>
    </row>
    <row r="6174" spans="10:12">
      <c r="J6174" s="77" t="str">
        <f t="shared" si="108"/>
        <v>37011TiếnLộc</v>
      </c>
      <c r="K6174" s="77" t="s">
        <v>12783</v>
      </c>
      <c r="L6174" s="77" t="s">
        <v>11335</v>
      </c>
    </row>
    <row r="6175" spans="10:12">
      <c r="J6175" s="77" t="str">
        <f t="shared" si="108"/>
        <v>37011PhúLộc</v>
      </c>
      <c r="K6175" s="77" t="s">
        <v>12784</v>
      </c>
      <c r="L6175" s="77" t="s">
        <v>8784</v>
      </c>
    </row>
    <row r="6176" spans="10:12">
      <c r="J6176" s="77" t="str">
        <f t="shared" si="108"/>
        <v>37011YênLộc</v>
      </c>
      <c r="K6176" s="77" t="s">
        <v>12785</v>
      </c>
      <c r="L6176" s="77" t="s">
        <v>9529</v>
      </c>
    </row>
    <row r="6177" spans="10:12">
      <c r="J6177" s="77" t="str">
        <f t="shared" si="108"/>
        <v>37011TrungLộc</v>
      </c>
      <c r="K6177" s="77" t="s">
        <v>12786</v>
      </c>
      <c r="L6177" s="77" t="s">
        <v>12787</v>
      </c>
    </row>
    <row r="6178" spans="10:12">
      <c r="J6178" s="77" t="str">
        <f t="shared" si="108"/>
        <v>37013Cày</v>
      </c>
      <c r="K6178" s="77" t="s">
        <v>12788</v>
      </c>
      <c r="L6178" s="77" t="s">
        <v>12789</v>
      </c>
    </row>
    <row r="6179" spans="10:12">
      <c r="J6179" s="77" t="str">
        <f t="shared" si="108"/>
        <v>37013NtThạchNgọc</v>
      </c>
      <c r="K6179" s="77" t="s">
        <v>12790</v>
      </c>
      <c r="L6179" s="77" t="s">
        <v>12791</v>
      </c>
    </row>
    <row r="6180" spans="10:12">
      <c r="J6180" s="77" t="str">
        <f t="shared" si="108"/>
        <v>37013ThạchLiên</v>
      </c>
      <c r="K6180" s="77" t="s">
        <v>12792</v>
      </c>
      <c r="L6180" s="77" t="s">
        <v>12793</v>
      </c>
    </row>
    <row r="6181" spans="10:12">
      <c r="J6181" s="77" t="str">
        <f t="shared" si="108"/>
        <v>37013ThạchKênh</v>
      </c>
      <c r="K6181" s="77" t="s">
        <v>12794</v>
      </c>
      <c r="L6181" s="77" t="s">
        <v>12795</v>
      </c>
    </row>
    <row r="6182" spans="10:12">
      <c r="J6182" s="77" t="str">
        <f t="shared" si="108"/>
        <v>37013ViệtXuyên</v>
      </c>
      <c r="K6182" s="77" t="s">
        <v>12796</v>
      </c>
      <c r="L6182" s="77" t="s">
        <v>12797</v>
      </c>
    </row>
    <row r="6183" spans="10:12">
      <c r="J6183" s="77" t="str">
        <f t="shared" si="108"/>
        <v>37013ThạchSơn</v>
      </c>
      <c r="K6183" s="77" t="s">
        <v>12798</v>
      </c>
      <c r="L6183" s="77" t="s">
        <v>7973</v>
      </c>
    </row>
    <row r="6184" spans="10:12">
      <c r="J6184" s="77" t="str">
        <f t="shared" si="108"/>
        <v>37013ThạchĐiền</v>
      </c>
      <c r="K6184" s="77" t="s">
        <v>12799</v>
      </c>
      <c r="L6184" s="77" t="s">
        <v>12800</v>
      </c>
    </row>
    <row r="6185" spans="10:12">
      <c r="J6185" s="77" t="str">
        <f t="shared" si="108"/>
        <v>37013ThạchHương</v>
      </c>
      <c r="K6185" s="77" t="s">
        <v>12801</v>
      </c>
      <c r="L6185" s="77" t="s">
        <v>12802</v>
      </c>
    </row>
    <row r="6186" spans="10:12">
      <c r="J6186" s="77" t="str">
        <f t="shared" si="108"/>
        <v>37013ThạchBình</v>
      </c>
      <c r="K6186" s="77" t="s">
        <v>12803</v>
      </c>
      <c r="L6186" s="77" t="s">
        <v>10040</v>
      </c>
    </row>
    <row r="6187" spans="10:12">
      <c r="J6187" s="77" t="str">
        <f t="shared" si="108"/>
        <v>37013ThạchTân</v>
      </c>
      <c r="K6187" s="77" t="s">
        <v>12804</v>
      </c>
      <c r="L6187" s="77" t="s">
        <v>10918</v>
      </c>
    </row>
    <row r="6188" spans="10:12">
      <c r="J6188" s="77" t="str">
        <f t="shared" si="108"/>
        <v>37013ThạchBàn</v>
      </c>
      <c r="K6188" s="77" t="s">
        <v>12805</v>
      </c>
      <c r="L6188" s="77" t="s">
        <v>12806</v>
      </c>
    </row>
    <row r="6189" spans="10:12">
      <c r="J6189" s="77" t="str">
        <f t="shared" si="108"/>
        <v>37013PhùViệt</v>
      </c>
      <c r="K6189" s="77" t="s">
        <v>12807</v>
      </c>
      <c r="L6189" s="77" t="s">
        <v>12808</v>
      </c>
    </row>
    <row r="6190" spans="10:12">
      <c r="J6190" s="77" t="str">
        <f t="shared" si="108"/>
        <v>37013ThạchLong</v>
      </c>
      <c r="K6190" s="77" t="s">
        <v>12809</v>
      </c>
      <c r="L6190" s="77" t="s">
        <v>10933</v>
      </c>
    </row>
    <row r="6191" spans="10:12">
      <c r="J6191" s="77" t="str">
        <f t="shared" si="108"/>
        <v>37013ThạchĐỉnh</v>
      </c>
      <c r="K6191" s="77" t="s">
        <v>12810</v>
      </c>
      <c r="L6191" s="77" t="s">
        <v>12811</v>
      </c>
    </row>
    <row r="6192" spans="10:12">
      <c r="J6192" s="77" t="str">
        <f t="shared" si="108"/>
        <v>37013ThạchHải</v>
      </c>
      <c r="K6192" s="77" t="s">
        <v>12812</v>
      </c>
      <c r="L6192" s="77" t="s">
        <v>12813</v>
      </c>
    </row>
    <row r="6193" spans="10:12">
      <c r="J6193" s="77" t="str">
        <f t="shared" si="108"/>
        <v>37013ThạchTiến</v>
      </c>
      <c r="K6193" s="77" t="s">
        <v>12814</v>
      </c>
      <c r="L6193" s="77" t="s">
        <v>12815</v>
      </c>
    </row>
    <row r="6194" spans="10:12">
      <c r="J6194" s="77" t="str">
        <f t="shared" si="108"/>
        <v>37013ThạchThanh</v>
      </c>
      <c r="K6194" s="77" t="s">
        <v>12816</v>
      </c>
      <c r="L6194" s="77" t="s">
        <v>12817</v>
      </c>
    </row>
    <row r="6195" spans="10:12">
      <c r="J6195" s="77" t="str">
        <f t="shared" si="108"/>
        <v>37013ThạchThượng</v>
      </c>
      <c r="K6195" s="77" t="s">
        <v>12818</v>
      </c>
      <c r="L6195" s="77" t="s">
        <v>12819</v>
      </c>
    </row>
    <row r="6196" spans="10:12">
      <c r="J6196" s="77" t="str">
        <f t="shared" si="108"/>
        <v>37013ThạchHạ</v>
      </c>
      <c r="K6196" s="77" t="s">
        <v>12820</v>
      </c>
      <c r="L6196" s="77" t="s">
        <v>12821</v>
      </c>
    </row>
    <row r="6197" spans="10:12">
      <c r="J6197" s="77" t="str">
        <f t="shared" si="108"/>
        <v>37013ThạchĐồng</v>
      </c>
      <c r="K6197" s="77" t="s">
        <v>12822</v>
      </c>
      <c r="L6197" s="77" t="s">
        <v>8548</v>
      </c>
    </row>
    <row r="6198" spans="10:12">
      <c r="J6198" s="77" t="str">
        <f t="shared" si="108"/>
        <v>37013NamHương</v>
      </c>
      <c r="K6198" s="77" t="s">
        <v>12823</v>
      </c>
      <c r="L6198" s="77" t="s">
        <v>12824</v>
      </c>
    </row>
    <row r="6199" spans="10:12">
      <c r="J6199" s="77" t="str">
        <f t="shared" si="108"/>
        <v>37013ThạchMôn</v>
      </c>
      <c r="K6199" s="77" t="s">
        <v>12825</v>
      </c>
      <c r="L6199" s="77" t="s">
        <v>12826</v>
      </c>
    </row>
    <row r="6200" spans="10:12">
      <c r="J6200" s="77" t="str">
        <f t="shared" si="108"/>
        <v>37013ThạchKhê</v>
      </c>
      <c r="K6200" s="77" t="s">
        <v>12827</v>
      </c>
      <c r="L6200" s="77" t="s">
        <v>12828</v>
      </c>
    </row>
    <row r="6201" spans="10:12">
      <c r="J6201" s="77" t="str">
        <f t="shared" si="108"/>
        <v>37013ThạchTrị</v>
      </c>
      <c r="K6201" s="77" t="s">
        <v>12829</v>
      </c>
      <c r="L6201" s="77" t="s">
        <v>12830</v>
      </c>
    </row>
    <row r="6202" spans="10:12">
      <c r="J6202" s="77" t="str">
        <f t="shared" si="108"/>
        <v>37013ThạchHưng</v>
      </c>
      <c r="K6202" s="77" t="s">
        <v>12831</v>
      </c>
      <c r="L6202" s="77" t="s">
        <v>12832</v>
      </c>
    </row>
    <row r="6203" spans="10:12">
      <c r="J6203" s="77" t="str">
        <f t="shared" si="108"/>
        <v>37013TượngSơn</v>
      </c>
      <c r="K6203" s="77" t="s">
        <v>12833</v>
      </c>
      <c r="L6203" s="77" t="s">
        <v>11737</v>
      </c>
    </row>
    <row r="6204" spans="10:12">
      <c r="J6204" s="77" t="str">
        <f t="shared" si="108"/>
        <v>37013ThạchLạc</v>
      </c>
      <c r="K6204" s="77" t="s">
        <v>12834</v>
      </c>
      <c r="L6204" s="77" t="s">
        <v>12835</v>
      </c>
    </row>
    <row r="6205" spans="10:12">
      <c r="J6205" s="77" t="str">
        <f t="shared" si="108"/>
        <v>37013ThạchNgọc</v>
      </c>
      <c r="K6205" s="77" t="s">
        <v>12836</v>
      </c>
      <c r="L6205" s="77" t="s">
        <v>12837</v>
      </c>
    </row>
    <row r="6206" spans="10:12">
      <c r="J6206" s="77" t="str">
        <f t="shared" si="108"/>
        <v>37013ThạchVĩnh</v>
      </c>
      <c r="K6206" s="77" t="s">
        <v>12838</v>
      </c>
      <c r="L6206" s="77" t="s">
        <v>12839</v>
      </c>
    </row>
    <row r="6207" spans="10:12">
      <c r="J6207" s="77" t="str">
        <f t="shared" si="108"/>
        <v>37013ThạchLưu</v>
      </c>
      <c r="K6207" s="77" t="s">
        <v>12840</v>
      </c>
      <c r="L6207" s="77" t="s">
        <v>12841</v>
      </c>
    </row>
    <row r="6208" spans="10:12">
      <c r="J6208" s="77" t="str">
        <f t="shared" si="108"/>
        <v>37013BắcSơn</v>
      </c>
      <c r="K6208" s="77" t="s">
        <v>12842</v>
      </c>
      <c r="L6208" s="77" t="s">
        <v>903</v>
      </c>
    </row>
    <row r="6209" spans="10:12">
      <c r="J6209" s="77" t="str">
        <f t="shared" si="108"/>
        <v>37013ThạchĐài</v>
      </c>
      <c r="K6209" s="77" t="s">
        <v>12843</v>
      </c>
      <c r="L6209" s="77" t="s">
        <v>12844</v>
      </c>
    </row>
    <row r="6210" spans="10:12">
      <c r="J6210" s="77" t="str">
        <f t="shared" ref="J6210:J6273" si="109">SUBSTITUTE(LEFT(K6210,5)&amp;MID(L6210,IF(ISERROR(SEARCH("Thị trấn",L6210)),IF(ISERROR(SEARCH("Phường",L6210)),4,8),10),100)," ","")</f>
        <v>37013ThạchThắng</v>
      </c>
      <c r="K6210" s="77" t="s">
        <v>12845</v>
      </c>
      <c r="L6210" s="77" t="s">
        <v>12846</v>
      </c>
    </row>
    <row r="6211" spans="10:12">
      <c r="J6211" s="77" t="str">
        <f t="shared" si="109"/>
        <v>37013ThạchHội</v>
      </c>
      <c r="K6211" s="77" t="s">
        <v>12847</v>
      </c>
      <c r="L6211" s="77" t="s">
        <v>12848</v>
      </c>
    </row>
    <row r="6212" spans="10:12">
      <c r="J6212" s="77" t="str">
        <f t="shared" si="109"/>
        <v>37013ThạchVăn</v>
      </c>
      <c r="K6212" s="77" t="s">
        <v>12849</v>
      </c>
      <c r="L6212" s="77" t="s">
        <v>12850</v>
      </c>
    </row>
    <row r="6213" spans="10:12">
      <c r="J6213" s="77" t="str">
        <f t="shared" si="109"/>
        <v>37013ThạchXuân</v>
      </c>
      <c r="K6213" s="77" t="s">
        <v>12851</v>
      </c>
      <c r="L6213" s="77" t="s">
        <v>12852</v>
      </c>
    </row>
    <row r="6214" spans="10:12">
      <c r="J6214" s="77" t="str">
        <f t="shared" si="109"/>
        <v>37013ThạchLâm</v>
      </c>
      <c r="K6214" s="77" t="s">
        <v>12853</v>
      </c>
      <c r="L6214" s="77" t="s">
        <v>10920</v>
      </c>
    </row>
    <row r="6215" spans="10:12">
      <c r="J6215" s="77" t="str">
        <f t="shared" si="109"/>
        <v>37015CẩmXuyên</v>
      </c>
      <c r="K6215" s="77" t="s">
        <v>12854</v>
      </c>
      <c r="L6215" s="77" t="s">
        <v>12855</v>
      </c>
    </row>
    <row r="6216" spans="10:12">
      <c r="J6216" s="77" t="str">
        <f t="shared" si="109"/>
        <v>37015CẩmVĩnh</v>
      </c>
      <c r="K6216" s="77" t="s">
        <v>12856</v>
      </c>
      <c r="L6216" s="77" t="s">
        <v>12857</v>
      </c>
    </row>
    <row r="6217" spans="10:12">
      <c r="J6217" s="77" t="str">
        <f t="shared" si="109"/>
        <v>37015CẩmBình</v>
      </c>
      <c r="K6217" s="77" t="s">
        <v>12858</v>
      </c>
      <c r="L6217" s="77" t="s">
        <v>10875</v>
      </c>
    </row>
    <row r="6218" spans="10:12">
      <c r="J6218" s="77" t="str">
        <f t="shared" si="109"/>
        <v>37015CẩmYên</v>
      </c>
      <c r="K6218" s="77" t="s">
        <v>12859</v>
      </c>
      <c r="L6218" s="77" t="s">
        <v>1922</v>
      </c>
    </row>
    <row r="6219" spans="10:12">
      <c r="J6219" s="77" t="str">
        <f t="shared" si="109"/>
        <v>37015CẩmHòa</v>
      </c>
      <c r="K6219" s="77" t="s">
        <v>12860</v>
      </c>
      <c r="L6219" s="77" t="s">
        <v>12861</v>
      </c>
    </row>
    <row r="6220" spans="10:12">
      <c r="J6220" s="77" t="str">
        <f t="shared" si="109"/>
        <v>37015CẩmNam</v>
      </c>
      <c r="K6220" s="77" t="s">
        <v>12862</v>
      </c>
      <c r="L6220" s="77" t="s">
        <v>12863</v>
      </c>
    </row>
    <row r="6221" spans="10:12">
      <c r="J6221" s="77" t="str">
        <f t="shared" si="109"/>
        <v>37015CẩmDương</v>
      </c>
      <c r="K6221" s="77" t="s">
        <v>12864</v>
      </c>
      <c r="L6221" s="77" t="s">
        <v>12865</v>
      </c>
    </row>
    <row r="6222" spans="10:12">
      <c r="J6222" s="77" t="str">
        <f t="shared" si="109"/>
        <v>37015CẩmThành</v>
      </c>
      <c r="K6222" s="77" t="s">
        <v>12866</v>
      </c>
      <c r="L6222" s="77" t="s">
        <v>10863</v>
      </c>
    </row>
    <row r="6223" spans="10:12">
      <c r="J6223" s="77" t="str">
        <f t="shared" si="109"/>
        <v>37015CẩmQuang</v>
      </c>
      <c r="K6223" s="77" t="s">
        <v>12867</v>
      </c>
      <c r="L6223" s="77" t="s">
        <v>12868</v>
      </c>
    </row>
    <row r="6224" spans="10:12">
      <c r="J6224" s="77" t="str">
        <f t="shared" si="109"/>
        <v>37015CẩmHuy</v>
      </c>
      <c r="K6224" s="77" t="s">
        <v>12869</v>
      </c>
      <c r="L6224" s="77" t="s">
        <v>12870</v>
      </c>
    </row>
    <row r="6225" spans="10:12">
      <c r="J6225" s="77" t="str">
        <f t="shared" si="109"/>
        <v>37015CẩmThăng</v>
      </c>
      <c r="K6225" s="77" t="s">
        <v>12871</v>
      </c>
      <c r="L6225" s="77" t="s">
        <v>12872</v>
      </c>
    </row>
    <row r="6226" spans="10:12">
      <c r="J6226" s="77" t="str">
        <f t="shared" si="109"/>
        <v>37015CẩmLong</v>
      </c>
      <c r="K6226" s="77" t="s">
        <v>12873</v>
      </c>
      <c r="L6226" s="77" t="s">
        <v>10888</v>
      </c>
    </row>
    <row r="6227" spans="10:12">
      <c r="J6227" s="77" t="str">
        <f t="shared" si="109"/>
        <v>37015CẩmNhượng</v>
      </c>
      <c r="K6227" s="77" t="s">
        <v>12874</v>
      </c>
      <c r="L6227" s="77" t="s">
        <v>12875</v>
      </c>
    </row>
    <row r="6228" spans="10:12">
      <c r="J6228" s="77" t="str">
        <f t="shared" si="109"/>
        <v>37015CẩmThạch</v>
      </c>
      <c r="K6228" s="77" t="s">
        <v>12876</v>
      </c>
      <c r="L6228" s="77" t="s">
        <v>10869</v>
      </c>
    </row>
    <row r="6229" spans="10:12">
      <c r="J6229" s="77" t="str">
        <f t="shared" si="109"/>
        <v>37015CẩmDuệ</v>
      </c>
      <c r="K6229" s="77" t="s">
        <v>12877</v>
      </c>
      <c r="L6229" s="77" t="s">
        <v>12878</v>
      </c>
    </row>
    <row r="6230" spans="10:12">
      <c r="J6230" s="77" t="str">
        <f t="shared" si="109"/>
        <v>37015CẩmPhúc</v>
      </c>
      <c r="K6230" s="77" t="s">
        <v>12879</v>
      </c>
      <c r="L6230" s="77" t="s">
        <v>7330</v>
      </c>
    </row>
    <row r="6231" spans="10:12">
      <c r="J6231" s="77" t="str">
        <f t="shared" si="109"/>
        <v>37015CẩmLĩnh</v>
      </c>
      <c r="K6231" s="77" t="s">
        <v>12880</v>
      </c>
      <c r="L6231" s="77" t="s">
        <v>1645</v>
      </c>
    </row>
    <row r="6232" spans="10:12">
      <c r="J6232" s="77" t="str">
        <f t="shared" si="109"/>
        <v>37015CẩmQuan</v>
      </c>
      <c r="K6232" s="77" t="s">
        <v>12881</v>
      </c>
      <c r="L6232" s="77" t="s">
        <v>12882</v>
      </c>
    </row>
    <row r="6233" spans="10:12">
      <c r="J6233" s="77" t="str">
        <f t="shared" si="109"/>
        <v>37015CẩmHà</v>
      </c>
      <c r="K6233" s="77" t="s">
        <v>12883</v>
      </c>
      <c r="L6233" s="77" t="s">
        <v>12884</v>
      </c>
    </row>
    <row r="6234" spans="10:12">
      <c r="J6234" s="77" t="str">
        <f t="shared" si="109"/>
        <v>37015CẩmMỹ</v>
      </c>
      <c r="K6234" s="77" t="s">
        <v>12885</v>
      </c>
      <c r="L6234" s="77" t="s">
        <v>12886</v>
      </c>
    </row>
    <row r="6235" spans="10:12">
      <c r="J6235" s="77" t="str">
        <f t="shared" si="109"/>
        <v>37015CẩmHưng</v>
      </c>
      <c r="K6235" s="77" t="s">
        <v>12887</v>
      </c>
      <c r="L6235" s="77" t="s">
        <v>7303</v>
      </c>
    </row>
    <row r="6236" spans="10:12">
      <c r="J6236" s="77" t="str">
        <f t="shared" si="109"/>
        <v>37015CẩmLộc</v>
      </c>
      <c r="K6236" s="77" t="s">
        <v>12888</v>
      </c>
      <c r="L6236" s="77" t="s">
        <v>12889</v>
      </c>
    </row>
    <row r="6237" spans="10:12">
      <c r="J6237" s="77" t="str">
        <f t="shared" si="109"/>
        <v>37015CẩmTrung</v>
      </c>
      <c r="K6237" s="77" t="s">
        <v>12890</v>
      </c>
      <c r="L6237" s="77" t="s">
        <v>12891</v>
      </c>
    </row>
    <row r="6238" spans="10:12">
      <c r="J6238" s="77" t="str">
        <f t="shared" si="109"/>
        <v>37015CẩmThịnh</v>
      </c>
      <c r="K6238" s="77" t="s">
        <v>12892</v>
      </c>
      <c r="L6238" s="77" t="s">
        <v>12893</v>
      </c>
    </row>
    <row r="6239" spans="10:12">
      <c r="J6239" s="77" t="str">
        <f t="shared" si="109"/>
        <v>37015CẩmSơn</v>
      </c>
      <c r="K6239" s="77" t="s">
        <v>12894</v>
      </c>
      <c r="L6239" s="77" t="s">
        <v>7311</v>
      </c>
    </row>
    <row r="6240" spans="10:12">
      <c r="J6240" s="77" t="str">
        <f t="shared" si="109"/>
        <v>37015CẩmLạc</v>
      </c>
      <c r="K6240" s="77" t="s">
        <v>12895</v>
      </c>
      <c r="L6240" s="77" t="s">
        <v>12896</v>
      </c>
    </row>
    <row r="6241" spans="10:12">
      <c r="J6241" s="77" t="str">
        <f t="shared" si="109"/>
        <v>37015CẩmMinh</v>
      </c>
      <c r="K6241" s="77" t="s">
        <v>12897</v>
      </c>
      <c r="L6241" s="77" t="s">
        <v>12898</v>
      </c>
    </row>
    <row r="6242" spans="10:12">
      <c r="J6242" s="77" t="str">
        <f t="shared" si="109"/>
        <v>37017HươngKhê</v>
      </c>
      <c r="K6242" s="77" t="s">
        <v>12899</v>
      </c>
      <c r="L6242" s="77" t="s">
        <v>12900</v>
      </c>
    </row>
    <row r="6243" spans="10:12">
      <c r="J6243" s="77" t="str">
        <f t="shared" si="109"/>
        <v>37017Nt20-4</v>
      </c>
      <c r="K6243" s="77" t="s">
        <v>12901</v>
      </c>
      <c r="L6243" s="77" t="s">
        <v>12902</v>
      </c>
    </row>
    <row r="6244" spans="10:12">
      <c r="J6244" s="77" t="str">
        <f t="shared" si="109"/>
        <v>37017PhươngĐiền</v>
      </c>
      <c r="K6244" s="77" t="s">
        <v>12903</v>
      </c>
      <c r="L6244" s="77" t="s">
        <v>12904</v>
      </c>
    </row>
    <row r="6245" spans="10:12">
      <c r="J6245" s="77" t="str">
        <f t="shared" si="109"/>
        <v>37017PhươngMỹ</v>
      </c>
      <c r="K6245" s="77" t="s">
        <v>12905</v>
      </c>
      <c r="L6245" s="77" t="s">
        <v>12906</v>
      </c>
    </row>
    <row r="6246" spans="10:12">
      <c r="J6246" s="77" t="str">
        <f t="shared" si="109"/>
        <v>37017HàLinh</v>
      </c>
      <c r="K6246" s="77" t="s">
        <v>12907</v>
      </c>
      <c r="L6246" s="77" t="s">
        <v>12908</v>
      </c>
    </row>
    <row r="6247" spans="10:12">
      <c r="J6247" s="77" t="str">
        <f t="shared" si="109"/>
        <v>37017PhúcĐồng</v>
      </c>
      <c r="K6247" s="77" t="s">
        <v>12909</v>
      </c>
      <c r="L6247" s="77" t="s">
        <v>12910</v>
      </c>
    </row>
    <row r="6248" spans="10:12">
      <c r="J6248" s="77" t="str">
        <f t="shared" si="109"/>
        <v>37017HòaHải</v>
      </c>
      <c r="K6248" s="77" t="s">
        <v>12911</v>
      </c>
      <c r="L6248" s="77" t="s">
        <v>12912</v>
      </c>
    </row>
    <row r="6249" spans="10:12">
      <c r="J6249" s="77" t="str">
        <f t="shared" si="109"/>
        <v>37017HươngBình</v>
      </c>
      <c r="K6249" s="77" t="s">
        <v>12913</v>
      </c>
      <c r="L6249" s="77" t="s">
        <v>12914</v>
      </c>
    </row>
    <row r="6250" spans="10:12">
      <c r="J6250" s="77" t="str">
        <f t="shared" si="109"/>
        <v>37017HươngLong</v>
      </c>
      <c r="K6250" s="77" t="s">
        <v>12915</v>
      </c>
      <c r="L6250" s="77" t="s">
        <v>12916</v>
      </c>
    </row>
    <row r="6251" spans="10:12">
      <c r="J6251" s="77" t="str">
        <f t="shared" si="109"/>
        <v>37017HươngThủy</v>
      </c>
      <c r="K6251" s="77" t="s">
        <v>12917</v>
      </c>
      <c r="L6251" s="77" t="s">
        <v>12918</v>
      </c>
    </row>
    <row r="6252" spans="10:12">
      <c r="J6252" s="77" t="str">
        <f t="shared" si="109"/>
        <v>37017HươngGiang</v>
      </c>
      <c r="K6252" s="77" t="s">
        <v>12919</v>
      </c>
      <c r="L6252" s="77" t="s">
        <v>12920</v>
      </c>
    </row>
    <row r="6253" spans="10:12">
      <c r="J6253" s="77" t="str">
        <f t="shared" si="109"/>
        <v>37017GiaPhố</v>
      </c>
      <c r="K6253" s="77" t="s">
        <v>12921</v>
      </c>
      <c r="L6253" s="77" t="s">
        <v>12922</v>
      </c>
    </row>
    <row r="6254" spans="10:12">
      <c r="J6254" s="77" t="str">
        <f t="shared" si="109"/>
        <v>37017PhúGia</v>
      </c>
      <c r="K6254" s="77" t="s">
        <v>12923</v>
      </c>
      <c r="L6254" s="77" t="s">
        <v>12924</v>
      </c>
    </row>
    <row r="6255" spans="10:12">
      <c r="J6255" s="77" t="str">
        <f t="shared" si="109"/>
        <v>37017HươngVĩnh</v>
      </c>
      <c r="K6255" s="77" t="s">
        <v>12925</v>
      </c>
      <c r="L6255" s="77" t="s">
        <v>12926</v>
      </c>
    </row>
    <row r="6256" spans="10:12">
      <c r="J6256" s="77" t="str">
        <f t="shared" si="109"/>
        <v>37017HươngXuân</v>
      </c>
      <c r="K6256" s="77" t="s">
        <v>12927</v>
      </c>
      <c r="L6256" s="77" t="s">
        <v>12928</v>
      </c>
    </row>
    <row r="6257" spans="10:12">
      <c r="J6257" s="77" t="str">
        <f t="shared" si="109"/>
        <v>37017PhúPhong</v>
      </c>
      <c r="K6257" s="77" t="s">
        <v>12929</v>
      </c>
      <c r="L6257" s="77" t="s">
        <v>12930</v>
      </c>
    </row>
    <row r="6258" spans="10:12">
      <c r="J6258" s="77" t="str">
        <f t="shared" si="109"/>
        <v>37017LộcYên</v>
      </c>
      <c r="K6258" s="77" t="s">
        <v>12931</v>
      </c>
      <c r="L6258" s="77" t="s">
        <v>4192</v>
      </c>
    </row>
    <row r="6259" spans="10:12">
      <c r="J6259" s="77" t="str">
        <f t="shared" si="109"/>
        <v>37017HươngLâm</v>
      </c>
      <c r="K6259" s="77" t="s">
        <v>12932</v>
      </c>
      <c r="L6259" s="77" t="s">
        <v>7889</v>
      </c>
    </row>
    <row r="6260" spans="10:12">
      <c r="J6260" s="77" t="str">
        <f t="shared" si="109"/>
        <v>37017HươngLiên</v>
      </c>
      <c r="K6260" s="77" t="s">
        <v>12933</v>
      </c>
      <c r="L6260" s="77" t="s">
        <v>12934</v>
      </c>
    </row>
    <row r="6261" spans="10:12">
      <c r="J6261" s="77" t="str">
        <f t="shared" si="109"/>
        <v>37017HươngĐô</v>
      </c>
      <c r="K6261" s="77" t="s">
        <v>12935</v>
      </c>
      <c r="L6261" s="77" t="s">
        <v>12936</v>
      </c>
    </row>
    <row r="6262" spans="10:12">
      <c r="J6262" s="77" t="str">
        <f t="shared" si="109"/>
        <v>37017PhúcTrạch</v>
      </c>
      <c r="K6262" s="77" t="s">
        <v>12937</v>
      </c>
      <c r="L6262" s="77" t="s">
        <v>12938</v>
      </c>
    </row>
    <row r="6263" spans="10:12">
      <c r="J6263" s="77" t="str">
        <f t="shared" si="109"/>
        <v>37017HươngTrạch</v>
      </c>
      <c r="K6263" s="77" t="s">
        <v>12939</v>
      </c>
      <c r="L6263" s="77" t="s">
        <v>12940</v>
      </c>
    </row>
    <row r="6264" spans="10:12">
      <c r="J6264" s="77" t="str">
        <f t="shared" si="109"/>
        <v>37019KỳAnh</v>
      </c>
      <c r="K6264" s="77" t="s">
        <v>12941</v>
      </c>
      <c r="L6264" s="77" t="s">
        <v>12942</v>
      </c>
    </row>
    <row r="6265" spans="10:12">
      <c r="J6265" s="77" t="str">
        <f t="shared" si="109"/>
        <v>37019KỳBắc</v>
      </c>
      <c r="K6265" s="77" t="s">
        <v>12943</v>
      </c>
      <c r="L6265" s="77" t="s">
        <v>12944</v>
      </c>
    </row>
    <row r="6266" spans="10:12">
      <c r="J6266" s="77" t="str">
        <f t="shared" si="109"/>
        <v>37019KỳTiến</v>
      </c>
      <c r="K6266" s="77" t="s">
        <v>12945</v>
      </c>
      <c r="L6266" s="77" t="s">
        <v>12946</v>
      </c>
    </row>
    <row r="6267" spans="10:12">
      <c r="J6267" s="77" t="str">
        <f t="shared" si="109"/>
        <v>37019KỳXuân</v>
      </c>
      <c r="K6267" s="77" t="s">
        <v>12947</v>
      </c>
      <c r="L6267" s="77" t="s">
        <v>12948</v>
      </c>
    </row>
    <row r="6268" spans="10:12">
      <c r="J6268" s="77" t="str">
        <f t="shared" si="109"/>
        <v>37019KỳGiang</v>
      </c>
      <c r="K6268" s="77" t="s">
        <v>12949</v>
      </c>
      <c r="L6268" s="77" t="s">
        <v>12950</v>
      </c>
    </row>
    <row r="6269" spans="10:12">
      <c r="J6269" s="77" t="str">
        <f t="shared" si="109"/>
        <v>37019KỳPhú</v>
      </c>
      <c r="K6269" s="77" t="s">
        <v>12951</v>
      </c>
      <c r="L6269" s="77" t="s">
        <v>10071</v>
      </c>
    </row>
    <row r="6270" spans="10:12">
      <c r="J6270" s="77" t="str">
        <f t="shared" si="109"/>
        <v>37019KỳPhong</v>
      </c>
      <c r="K6270" s="77" t="s">
        <v>12952</v>
      </c>
      <c r="L6270" s="77" t="s">
        <v>12953</v>
      </c>
    </row>
    <row r="6271" spans="10:12">
      <c r="J6271" s="77" t="str">
        <f t="shared" si="109"/>
        <v>37019KỳSơn</v>
      </c>
      <c r="K6271" s="77" t="s">
        <v>12954</v>
      </c>
      <c r="L6271" s="77" t="s">
        <v>6771</v>
      </c>
    </row>
    <row r="6272" spans="10:12">
      <c r="J6272" s="77" t="str">
        <f t="shared" si="109"/>
        <v>37019KỳTây</v>
      </c>
      <c r="K6272" s="77" t="s">
        <v>12955</v>
      </c>
      <c r="L6272" s="77" t="s">
        <v>12956</v>
      </c>
    </row>
    <row r="6273" spans="10:12">
      <c r="J6273" s="77" t="str">
        <f t="shared" si="109"/>
        <v>37019KỳHợp</v>
      </c>
      <c r="K6273" s="77" t="s">
        <v>12957</v>
      </c>
      <c r="L6273" s="77" t="s">
        <v>12958</v>
      </c>
    </row>
    <row r="6274" spans="10:12">
      <c r="J6274" s="77" t="str">
        <f t="shared" ref="J6274:J6337" si="110">SUBSTITUTE(LEFT(K6274,5)&amp;MID(L6274,IF(ISERROR(SEARCH("Thị trấn",L6274)),IF(ISERROR(SEARCH("Phường",L6274)),4,8),10),100)," ","")</f>
        <v>37019KỳLâm</v>
      </c>
      <c r="K6274" s="77" t="s">
        <v>12959</v>
      </c>
      <c r="L6274" s="77" t="s">
        <v>12960</v>
      </c>
    </row>
    <row r="6275" spans="10:12">
      <c r="J6275" s="77" t="str">
        <f t="shared" si="110"/>
        <v>37019KỳKhang</v>
      </c>
      <c r="K6275" s="77" t="s">
        <v>12961</v>
      </c>
      <c r="L6275" s="77" t="s">
        <v>12962</v>
      </c>
    </row>
    <row r="6276" spans="10:12">
      <c r="J6276" s="77" t="str">
        <f t="shared" si="110"/>
        <v>37019KỳVăn</v>
      </c>
      <c r="K6276" s="77" t="s">
        <v>12963</v>
      </c>
      <c r="L6276" s="77" t="s">
        <v>12964</v>
      </c>
    </row>
    <row r="6277" spans="10:12">
      <c r="J6277" s="77" t="str">
        <f t="shared" si="110"/>
        <v>37019KỳLạc</v>
      </c>
      <c r="K6277" s="77" t="s">
        <v>12965</v>
      </c>
      <c r="L6277" s="77" t="s">
        <v>12966</v>
      </c>
    </row>
    <row r="6278" spans="10:12">
      <c r="J6278" s="77" t="str">
        <f t="shared" si="110"/>
        <v>37019KỳHà</v>
      </c>
      <c r="K6278" s="77" t="s">
        <v>12967</v>
      </c>
      <c r="L6278" s="77" t="s">
        <v>12968</v>
      </c>
    </row>
    <row r="6279" spans="10:12">
      <c r="J6279" s="77" t="str">
        <f t="shared" si="110"/>
        <v>37019KỳHưng</v>
      </c>
      <c r="K6279" s="77" t="s">
        <v>12969</v>
      </c>
      <c r="L6279" s="77" t="s">
        <v>12970</v>
      </c>
    </row>
    <row r="6280" spans="10:12">
      <c r="J6280" s="77" t="str">
        <f t="shared" si="110"/>
        <v>37019KỳHải</v>
      </c>
      <c r="K6280" s="77" t="s">
        <v>12971</v>
      </c>
      <c r="L6280" s="77" t="s">
        <v>12972</v>
      </c>
    </row>
    <row r="6281" spans="10:12">
      <c r="J6281" s="77" t="str">
        <f t="shared" si="110"/>
        <v>37019KỳChâu</v>
      </c>
      <c r="K6281" s="77" t="s">
        <v>12973</v>
      </c>
      <c r="L6281" s="77" t="s">
        <v>12974</v>
      </c>
    </row>
    <row r="6282" spans="10:12">
      <c r="J6282" s="77" t="str">
        <f t="shared" si="110"/>
        <v>37019KỳTân</v>
      </c>
      <c r="K6282" s="77" t="s">
        <v>12975</v>
      </c>
      <c r="L6282" s="77" t="s">
        <v>10848</v>
      </c>
    </row>
    <row r="6283" spans="10:12">
      <c r="J6283" s="77" t="str">
        <f t="shared" si="110"/>
        <v>37019KỳHoa</v>
      </c>
      <c r="K6283" s="77" t="s">
        <v>12976</v>
      </c>
      <c r="L6283" s="77" t="s">
        <v>12977</v>
      </c>
    </row>
    <row r="6284" spans="10:12">
      <c r="J6284" s="77" t="str">
        <f t="shared" si="110"/>
        <v>37019KỳThư</v>
      </c>
      <c r="K6284" s="77" t="s">
        <v>12978</v>
      </c>
      <c r="L6284" s="77" t="s">
        <v>12979</v>
      </c>
    </row>
    <row r="6285" spans="10:12">
      <c r="J6285" s="77" t="str">
        <f t="shared" si="110"/>
        <v>37019KỳThọ</v>
      </c>
      <c r="K6285" s="77" t="s">
        <v>12980</v>
      </c>
      <c r="L6285" s="77" t="s">
        <v>12981</v>
      </c>
    </row>
    <row r="6286" spans="10:12">
      <c r="J6286" s="77" t="str">
        <f t="shared" si="110"/>
        <v>37019KỳPhương</v>
      </c>
      <c r="K6286" s="77" t="s">
        <v>12982</v>
      </c>
      <c r="L6286" s="77" t="s">
        <v>12983</v>
      </c>
    </row>
    <row r="6287" spans="10:12">
      <c r="J6287" s="77" t="str">
        <f t="shared" si="110"/>
        <v>37019KỳLợi</v>
      </c>
      <c r="K6287" s="77" t="s">
        <v>12984</v>
      </c>
      <c r="L6287" s="77" t="s">
        <v>12985</v>
      </c>
    </row>
    <row r="6288" spans="10:12">
      <c r="J6288" s="77" t="str">
        <f t="shared" si="110"/>
        <v>37019KỳLiên</v>
      </c>
      <c r="K6288" s="77" t="s">
        <v>12986</v>
      </c>
      <c r="L6288" s="77" t="s">
        <v>12987</v>
      </c>
    </row>
    <row r="6289" spans="10:12">
      <c r="J6289" s="77" t="str">
        <f t="shared" si="110"/>
        <v>37019KỳNinh</v>
      </c>
      <c r="K6289" s="77" t="s">
        <v>12988</v>
      </c>
      <c r="L6289" s="77" t="s">
        <v>12989</v>
      </c>
    </row>
    <row r="6290" spans="10:12">
      <c r="J6290" s="77" t="str">
        <f t="shared" si="110"/>
        <v>37019KỳĐồng</v>
      </c>
      <c r="K6290" s="77" t="s">
        <v>12990</v>
      </c>
      <c r="L6290" s="77" t="s">
        <v>12991</v>
      </c>
    </row>
    <row r="6291" spans="10:12">
      <c r="J6291" s="77" t="str">
        <f t="shared" si="110"/>
        <v>37019KỳLong</v>
      </c>
      <c r="K6291" s="77" t="s">
        <v>12992</v>
      </c>
      <c r="L6291" s="77" t="s">
        <v>12993</v>
      </c>
    </row>
    <row r="6292" spans="10:12">
      <c r="J6292" s="77" t="str">
        <f t="shared" si="110"/>
        <v>37019KỳTrinh</v>
      </c>
      <c r="K6292" s="77" t="s">
        <v>12994</v>
      </c>
      <c r="L6292" s="77" t="s">
        <v>12995</v>
      </c>
    </row>
    <row r="6293" spans="10:12">
      <c r="J6293" s="77" t="str">
        <f t="shared" si="110"/>
        <v>37019KỳThịnh</v>
      </c>
      <c r="K6293" s="77" t="s">
        <v>12996</v>
      </c>
      <c r="L6293" s="77" t="s">
        <v>12997</v>
      </c>
    </row>
    <row r="6294" spans="10:12">
      <c r="J6294" s="77" t="str">
        <f t="shared" si="110"/>
        <v>37019KỳThượng</v>
      </c>
      <c r="K6294" s="77" t="s">
        <v>12998</v>
      </c>
      <c r="L6294" s="77" t="s">
        <v>6538</v>
      </c>
    </row>
    <row r="6295" spans="10:12">
      <c r="J6295" s="77" t="str">
        <f t="shared" si="110"/>
        <v>37019KỳNam</v>
      </c>
      <c r="K6295" s="77" t="s">
        <v>12999</v>
      </c>
      <c r="L6295" s="77" t="s">
        <v>13000</v>
      </c>
    </row>
    <row r="6296" spans="10:12">
      <c r="J6296" s="77" t="str">
        <f t="shared" si="110"/>
        <v>37021ĐứcGiang</v>
      </c>
      <c r="K6296" s="77" t="s">
        <v>13001</v>
      </c>
      <c r="L6296" s="77" t="s">
        <v>1953</v>
      </c>
    </row>
    <row r="6297" spans="10:12">
      <c r="J6297" s="77" t="str">
        <f t="shared" si="110"/>
        <v>37021ÂnPhú</v>
      </c>
      <c r="K6297" s="77" t="s">
        <v>13002</v>
      </c>
      <c r="L6297" s="77" t="s">
        <v>13003</v>
      </c>
    </row>
    <row r="6298" spans="10:12">
      <c r="J6298" s="77" t="str">
        <f t="shared" si="110"/>
        <v>37021HươngMinh</v>
      </c>
      <c r="K6298" s="77" t="s">
        <v>13004</v>
      </c>
      <c r="L6298" s="77" t="s">
        <v>13005</v>
      </c>
    </row>
    <row r="6299" spans="10:12">
      <c r="J6299" s="77" t="str">
        <f t="shared" si="110"/>
        <v>37021ĐứcBồng</v>
      </c>
      <c r="K6299" s="77" t="s">
        <v>13006</v>
      </c>
      <c r="L6299" s="77" t="s">
        <v>13007</v>
      </c>
    </row>
    <row r="6300" spans="10:12">
      <c r="J6300" s="77" t="str">
        <f t="shared" si="110"/>
        <v>37021ĐứcHương</v>
      </c>
      <c r="K6300" s="77" t="s">
        <v>13008</v>
      </c>
      <c r="L6300" s="77" t="s">
        <v>13009</v>
      </c>
    </row>
    <row r="6301" spans="10:12">
      <c r="J6301" s="77" t="str">
        <f t="shared" si="110"/>
        <v>37021HươngĐại</v>
      </c>
      <c r="K6301" s="77" t="s">
        <v>13010</v>
      </c>
      <c r="L6301" s="77" t="s">
        <v>13011</v>
      </c>
    </row>
    <row r="6302" spans="10:12">
      <c r="J6302" s="77" t="str">
        <f t="shared" si="110"/>
        <v>37021VũQuang</v>
      </c>
      <c r="K6302" s="77" t="s">
        <v>13012</v>
      </c>
      <c r="L6302" s="77" t="s">
        <v>13013</v>
      </c>
    </row>
    <row r="6303" spans="10:12">
      <c r="J6303" s="77" t="str">
        <f t="shared" si="110"/>
        <v>37021SơnThọ</v>
      </c>
      <c r="K6303" s="77" t="s">
        <v>13014</v>
      </c>
      <c r="L6303" s="77" t="s">
        <v>13015</v>
      </c>
    </row>
    <row r="6304" spans="10:12">
      <c r="J6304" s="77" t="str">
        <f t="shared" si="110"/>
        <v>37021HươngĐiền</v>
      </c>
      <c r="K6304" s="77" t="s">
        <v>13016</v>
      </c>
      <c r="L6304" s="77" t="s">
        <v>13017</v>
      </c>
    </row>
    <row r="6305" spans="10:12">
      <c r="J6305" s="77" t="str">
        <f t="shared" si="110"/>
        <v>37021ĐứcLĩnh</v>
      </c>
      <c r="K6305" s="77" t="s">
        <v>13018</v>
      </c>
      <c r="L6305" s="77" t="s">
        <v>13019</v>
      </c>
    </row>
    <row r="6306" spans="10:12">
      <c r="J6306" s="77" t="str">
        <f t="shared" si="110"/>
        <v>37021HươngThọ</v>
      </c>
      <c r="K6306" s="77" t="s">
        <v>13020</v>
      </c>
      <c r="L6306" s="77" t="s">
        <v>13021</v>
      </c>
    </row>
    <row r="6307" spans="10:12">
      <c r="J6307" s="77" t="str">
        <f t="shared" si="110"/>
        <v>37021ĐứcLiên</v>
      </c>
      <c r="K6307" s="77" t="s">
        <v>13022</v>
      </c>
      <c r="L6307" s="77" t="s">
        <v>13023</v>
      </c>
    </row>
    <row r="6308" spans="10:12">
      <c r="J6308" s="77" t="str">
        <f t="shared" si="110"/>
        <v>38001ĐồngSơn</v>
      </c>
      <c r="K6308" s="77" t="s">
        <v>13024</v>
      </c>
      <c r="L6308" s="77" t="s">
        <v>13025</v>
      </c>
    </row>
    <row r="6309" spans="10:12">
      <c r="J6309" s="77" t="str">
        <f t="shared" si="110"/>
        <v>38001BắcLý</v>
      </c>
      <c r="K6309" s="77" t="s">
        <v>13026</v>
      </c>
      <c r="L6309" s="77" t="s">
        <v>13027</v>
      </c>
    </row>
    <row r="6310" spans="10:12">
      <c r="J6310" s="77" t="str">
        <f t="shared" si="110"/>
        <v>38001NamLý</v>
      </c>
      <c r="K6310" s="77" t="s">
        <v>13028</v>
      </c>
      <c r="L6310" s="77" t="s">
        <v>13029</v>
      </c>
    </row>
    <row r="6311" spans="10:12">
      <c r="J6311" s="77" t="str">
        <f t="shared" si="110"/>
        <v>38001HảiThành</v>
      </c>
      <c r="K6311" s="77" t="s">
        <v>13030</v>
      </c>
      <c r="L6311" s="77" t="s">
        <v>13031</v>
      </c>
    </row>
    <row r="6312" spans="10:12">
      <c r="J6312" s="77" t="str">
        <f t="shared" si="110"/>
        <v>38001ĐồngPhú</v>
      </c>
      <c r="K6312" s="77" t="s">
        <v>13032</v>
      </c>
      <c r="L6312" s="77" t="s">
        <v>13033</v>
      </c>
    </row>
    <row r="6313" spans="10:12">
      <c r="J6313" s="77" t="str">
        <f t="shared" si="110"/>
        <v>38001ĐồngMỹ</v>
      </c>
      <c r="K6313" s="77" t="s">
        <v>13034</v>
      </c>
      <c r="L6313" s="77" t="s">
        <v>13035</v>
      </c>
    </row>
    <row r="6314" spans="10:12">
      <c r="J6314" s="77" t="str">
        <f t="shared" si="110"/>
        <v>38001HảiĐình</v>
      </c>
      <c r="K6314" s="77" t="s">
        <v>13036</v>
      </c>
      <c r="L6314" s="77" t="s">
        <v>13037</v>
      </c>
    </row>
    <row r="6315" spans="10:12">
      <c r="J6315" s="77" t="str">
        <f t="shared" si="110"/>
        <v>38001PhúHải</v>
      </c>
      <c r="K6315" s="77" t="s">
        <v>13038</v>
      </c>
      <c r="L6315" s="77" t="s">
        <v>13039</v>
      </c>
    </row>
    <row r="6316" spans="10:12">
      <c r="J6316" s="77" t="str">
        <f t="shared" si="110"/>
        <v>38001ThuậnĐức</v>
      </c>
      <c r="K6316" s="77" t="s">
        <v>13040</v>
      </c>
      <c r="L6316" s="77" t="s">
        <v>13041</v>
      </c>
    </row>
    <row r="6317" spans="10:12">
      <c r="J6317" s="77" t="str">
        <f t="shared" si="110"/>
        <v>38001NghĩaNinh</v>
      </c>
      <c r="K6317" s="77" t="s">
        <v>13042</v>
      </c>
      <c r="L6317" s="77" t="s">
        <v>13043</v>
      </c>
    </row>
    <row r="6318" spans="10:12">
      <c r="J6318" s="77" t="str">
        <f t="shared" si="110"/>
        <v>38001ĐứcNinh</v>
      </c>
      <c r="K6318" s="77" t="s">
        <v>13044</v>
      </c>
      <c r="L6318" s="77" t="s">
        <v>3098</v>
      </c>
    </row>
    <row r="6319" spans="10:12">
      <c r="J6319" s="77" t="str">
        <f t="shared" si="110"/>
        <v>38001QuangPhú</v>
      </c>
      <c r="K6319" s="77" t="s">
        <v>13045</v>
      </c>
      <c r="L6319" s="77" t="s">
        <v>13046</v>
      </c>
    </row>
    <row r="6320" spans="10:12">
      <c r="J6320" s="77" t="str">
        <f t="shared" si="110"/>
        <v>38001LộcNinh</v>
      </c>
      <c r="K6320" s="77" t="s">
        <v>13047</v>
      </c>
      <c r="L6320" s="77" t="s">
        <v>13048</v>
      </c>
    </row>
    <row r="6321" spans="10:12">
      <c r="J6321" s="77" t="str">
        <f t="shared" si="110"/>
        <v>38001BảoNinh</v>
      </c>
      <c r="K6321" s="77" t="s">
        <v>13049</v>
      </c>
      <c r="L6321" s="77" t="s">
        <v>13050</v>
      </c>
    </row>
    <row r="6322" spans="10:12">
      <c r="J6322" s="77" t="str">
        <f t="shared" si="110"/>
        <v>38003ĐồngLê</v>
      </c>
      <c r="K6322" s="77" t="s">
        <v>13051</v>
      </c>
      <c r="L6322" s="77" t="s">
        <v>13052</v>
      </c>
    </row>
    <row r="6323" spans="10:12">
      <c r="J6323" s="77" t="str">
        <f t="shared" si="110"/>
        <v>38003LâmHóa</v>
      </c>
      <c r="K6323" s="77" t="s">
        <v>13053</v>
      </c>
      <c r="L6323" s="77" t="s">
        <v>13054</v>
      </c>
    </row>
    <row r="6324" spans="10:12">
      <c r="J6324" s="77" t="str">
        <f t="shared" si="110"/>
        <v>38003HươngHóa</v>
      </c>
      <c r="K6324" s="77" t="s">
        <v>13055</v>
      </c>
      <c r="L6324" s="77" t="s">
        <v>13056</v>
      </c>
    </row>
    <row r="6325" spans="10:12">
      <c r="J6325" s="77" t="str">
        <f t="shared" si="110"/>
        <v>38003ThanhHóa</v>
      </c>
      <c r="K6325" s="77" t="s">
        <v>13057</v>
      </c>
      <c r="L6325" s="77" t="s">
        <v>13058</v>
      </c>
    </row>
    <row r="6326" spans="10:12">
      <c r="J6326" s="77" t="str">
        <f t="shared" si="110"/>
        <v>38003KimHóa</v>
      </c>
      <c r="K6326" s="77" t="s">
        <v>13059</v>
      </c>
      <c r="L6326" s="77" t="s">
        <v>13060</v>
      </c>
    </row>
    <row r="6327" spans="10:12">
      <c r="J6327" s="77" t="str">
        <f t="shared" si="110"/>
        <v>38003LêHóa</v>
      </c>
      <c r="K6327" s="77" t="s">
        <v>13061</v>
      </c>
      <c r="L6327" s="77" t="s">
        <v>13062</v>
      </c>
    </row>
    <row r="6328" spans="10:12">
      <c r="J6328" s="77" t="str">
        <f t="shared" si="110"/>
        <v>38003ThuậnHóa</v>
      </c>
      <c r="K6328" s="77" t="s">
        <v>13063</v>
      </c>
      <c r="L6328" s="77" t="s">
        <v>13064</v>
      </c>
    </row>
    <row r="6329" spans="10:12">
      <c r="J6329" s="77" t="str">
        <f t="shared" si="110"/>
        <v>38003ĐồngHóa</v>
      </c>
      <c r="K6329" s="77" t="s">
        <v>13065</v>
      </c>
      <c r="L6329" s="77" t="s">
        <v>9877</v>
      </c>
    </row>
    <row r="6330" spans="10:12">
      <c r="J6330" s="77" t="str">
        <f t="shared" si="110"/>
        <v>38003ThạchHóa</v>
      </c>
      <c r="K6330" s="77" t="s">
        <v>13066</v>
      </c>
      <c r="L6330" s="77" t="s">
        <v>13067</v>
      </c>
    </row>
    <row r="6331" spans="10:12">
      <c r="J6331" s="77" t="str">
        <f t="shared" si="110"/>
        <v>38003ĐứcHóa</v>
      </c>
      <c r="K6331" s="77" t="s">
        <v>13068</v>
      </c>
      <c r="L6331" s="77" t="s">
        <v>13069</v>
      </c>
    </row>
    <row r="6332" spans="10:12">
      <c r="J6332" s="77" t="str">
        <f t="shared" si="110"/>
        <v>38003PhongHóa</v>
      </c>
      <c r="K6332" s="77" t="s">
        <v>13070</v>
      </c>
      <c r="L6332" s="77" t="s">
        <v>13071</v>
      </c>
    </row>
    <row r="6333" spans="10:12">
      <c r="J6333" s="77" t="str">
        <f t="shared" si="110"/>
        <v>38003MaiHóa</v>
      </c>
      <c r="K6333" s="77" t="s">
        <v>13072</v>
      </c>
      <c r="L6333" s="77" t="s">
        <v>13073</v>
      </c>
    </row>
    <row r="6334" spans="10:12">
      <c r="J6334" s="77" t="str">
        <f t="shared" si="110"/>
        <v>38003NgưHóa</v>
      </c>
      <c r="K6334" s="77" t="s">
        <v>13074</v>
      </c>
      <c r="L6334" s="77" t="s">
        <v>13075</v>
      </c>
    </row>
    <row r="6335" spans="10:12">
      <c r="J6335" s="77" t="str">
        <f t="shared" si="110"/>
        <v>38003TiếnHóa</v>
      </c>
      <c r="K6335" s="77" t="s">
        <v>13076</v>
      </c>
      <c r="L6335" s="77" t="s">
        <v>13077</v>
      </c>
    </row>
    <row r="6336" spans="10:12">
      <c r="J6336" s="77" t="str">
        <f t="shared" si="110"/>
        <v>38003ChâuHóa</v>
      </c>
      <c r="K6336" s="77" t="s">
        <v>13078</v>
      </c>
      <c r="L6336" s="77" t="s">
        <v>13079</v>
      </c>
    </row>
    <row r="6337" spans="10:12">
      <c r="J6337" s="77" t="str">
        <f t="shared" si="110"/>
        <v>38003CaoQuảng</v>
      </c>
      <c r="K6337" s="77" t="s">
        <v>13080</v>
      </c>
      <c r="L6337" s="77" t="s">
        <v>13081</v>
      </c>
    </row>
    <row r="6338" spans="10:12">
      <c r="J6338" s="77" t="str">
        <f t="shared" ref="J6338:J6401" si="111">SUBSTITUTE(LEFT(K6338,5)&amp;MID(L6338,IF(ISERROR(SEARCH("Thị trấn",L6338)),IF(ISERROR(SEARCH("Phường",L6338)),4,8),10),100)," ","")</f>
        <v>38003VănHóa</v>
      </c>
      <c r="K6338" s="77" t="s">
        <v>13082</v>
      </c>
      <c r="L6338" s="77" t="s">
        <v>13083</v>
      </c>
    </row>
    <row r="6339" spans="10:12">
      <c r="J6339" s="77" t="str">
        <f t="shared" si="111"/>
        <v>38003ThanhThạch</v>
      </c>
      <c r="K6339" s="77" t="s">
        <v>13084</v>
      </c>
      <c r="L6339" s="77" t="s">
        <v>13085</v>
      </c>
    </row>
    <row r="6340" spans="10:12">
      <c r="J6340" s="77" t="str">
        <f t="shared" si="111"/>
        <v>38003NamHóa</v>
      </c>
      <c r="K6340" s="77" t="s">
        <v>13086</v>
      </c>
      <c r="L6340" s="77" t="s">
        <v>13087</v>
      </c>
    </row>
    <row r="6341" spans="10:12">
      <c r="J6341" s="77" t="str">
        <f t="shared" si="111"/>
        <v>38003SơnHóa</v>
      </c>
      <c r="K6341" s="77" t="s">
        <v>13088</v>
      </c>
      <c r="L6341" s="77" t="s">
        <v>13089</v>
      </c>
    </row>
    <row r="6342" spans="10:12">
      <c r="J6342" s="77" t="str">
        <f t="shared" si="111"/>
        <v>38005QuyĐạt</v>
      </c>
      <c r="K6342" s="77" t="s">
        <v>13090</v>
      </c>
      <c r="L6342" s="77" t="s">
        <v>13091</v>
      </c>
    </row>
    <row r="6343" spans="10:12">
      <c r="J6343" s="77" t="str">
        <f t="shared" si="111"/>
        <v>38005DânHóa</v>
      </c>
      <c r="K6343" s="77" t="s">
        <v>13092</v>
      </c>
      <c r="L6343" s="77" t="s">
        <v>13093</v>
      </c>
    </row>
    <row r="6344" spans="10:12">
      <c r="J6344" s="77" t="str">
        <f t="shared" si="111"/>
        <v>38005HóaThanh</v>
      </c>
      <c r="K6344" s="77" t="s">
        <v>13094</v>
      </c>
      <c r="L6344" s="77" t="s">
        <v>13095</v>
      </c>
    </row>
    <row r="6345" spans="10:12">
      <c r="J6345" s="77" t="str">
        <f t="shared" si="111"/>
        <v>38005HóaPhúc</v>
      </c>
      <c r="K6345" s="77" t="s">
        <v>13096</v>
      </c>
      <c r="L6345" s="77" t="s">
        <v>13097</v>
      </c>
    </row>
    <row r="6346" spans="10:12">
      <c r="J6346" s="77" t="str">
        <f t="shared" si="111"/>
        <v>38005HồngHóa</v>
      </c>
      <c r="K6346" s="77" t="s">
        <v>13098</v>
      </c>
      <c r="L6346" s="77" t="s">
        <v>13099</v>
      </c>
    </row>
    <row r="6347" spans="10:12">
      <c r="J6347" s="77" t="str">
        <f t="shared" si="111"/>
        <v>38005HóaTiến</v>
      </c>
      <c r="K6347" s="77" t="s">
        <v>13100</v>
      </c>
      <c r="L6347" s="77" t="s">
        <v>13101</v>
      </c>
    </row>
    <row r="6348" spans="10:12">
      <c r="J6348" s="77" t="str">
        <f t="shared" si="111"/>
        <v>38005HóaHợp</v>
      </c>
      <c r="K6348" s="77" t="s">
        <v>13102</v>
      </c>
      <c r="L6348" s="77" t="s">
        <v>13103</v>
      </c>
    </row>
    <row r="6349" spans="10:12">
      <c r="J6349" s="77" t="str">
        <f t="shared" si="111"/>
        <v>38005HóaSơn</v>
      </c>
      <c r="K6349" s="77" t="s">
        <v>13104</v>
      </c>
      <c r="L6349" s="77" t="s">
        <v>13105</v>
      </c>
    </row>
    <row r="6350" spans="10:12">
      <c r="J6350" s="77" t="str">
        <f t="shared" si="111"/>
        <v>38005XuânHóa</v>
      </c>
      <c r="K6350" s="77" t="s">
        <v>13106</v>
      </c>
      <c r="L6350" s="77" t="s">
        <v>13107</v>
      </c>
    </row>
    <row r="6351" spans="10:12">
      <c r="J6351" s="77" t="str">
        <f t="shared" si="111"/>
        <v>38005YênHóa</v>
      </c>
      <c r="K6351" s="77" t="s">
        <v>13108</v>
      </c>
      <c r="L6351" s="77" t="s">
        <v>13109</v>
      </c>
    </row>
    <row r="6352" spans="10:12">
      <c r="J6352" s="77" t="str">
        <f t="shared" si="111"/>
        <v>38005QuyHóa</v>
      </c>
      <c r="K6352" s="77" t="s">
        <v>13110</v>
      </c>
      <c r="L6352" s="77" t="s">
        <v>13111</v>
      </c>
    </row>
    <row r="6353" spans="10:12">
      <c r="J6353" s="77" t="str">
        <f t="shared" si="111"/>
        <v>38005TrungHóa</v>
      </c>
      <c r="K6353" s="77" t="s">
        <v>13112</v>
      </c>
      <c r="L6353" s="77" t="s">
        <v>13113</v>
      </c>
    </row>
    <row r="6354" spans="10:12">
      <c r="J6354" s="77" t="str">
        <f t="shared" si="111"/>
        <v>38005MinhHóa</v>
      </c>
      <c r="K6354" s="77" t="s">
        <v>13114</v>
      </c>
      <c r="L6354" s="77" t="s">
        <v>13115</v>
      </c>
    </row>
    <row r="6355" spans="10:12">
      <c r="J6355" s="77" t="str">
        <f t="shared" si="111"/>
        <v>38005ThượngHóa</v>
      </c>
      <c r="K6355" s="77" t="s">
        <v>13116</v>
      </c>
      <c r="L6355" s="77" t="s">
        <v>13117</v>
      </c>
    </row>
    <row r="6356" spans="10:12">
      <c r="J6356" s="77" t="str">
        <f t="shared" si="111"/>
        <v>38005TânHóa</v>
      </c>
      <c r="K6356" s="77" t="s">
        <v>13118</v>
      </c>
      <c r="L6356" s="77" t="s">
        <v>13119</v>
      </c>
    </row>
    <row r="6357" spans="10:12">
      <c r="J6357" s="77" t="str">
        <f t="shared" si="111"/>
        <v>38005TrọngHóa</v>
      </c>
      <c r="K6357" s="77" t="s">
        <v>13120</v>
      </c>
      <c r="L6357" s="77" t="s">
        <v>13121</v>
      </c>
    </row>
    <row r="6358" spans="10:12">
      <c r="J6358" s="77" t="str">
        <f t="shared" si="111"/>
        <v>38007BaĐồn</v>
      </c>
      <c r="K6358" s="77" t="s">
        <v>13122</v>
      </c>
      <c r="L6358" s="77" t="s">
        <v>13123</v>
      </c>
    </row>
    <row r="6359" spans="10:12">
      <c r="J6359" s="77" t="str">
        <f t="shared" si="111"/>
        <v>38007QuảngHợp</v>
      </c>
      <c r="K6359" s="77" t="s">
        <v>13124</v>
      </c>
      <c r="L6359" s="77" t="s">
        <v>11637</v>
      </c>
    </row>
    <row r="6360" spans="10:12">
      <c r="J6360" s="77" t="str">
        <f t="shared" si="111"/>
        <v>38007QuảngĐông</v>
      </c>
      <c r="K6360" s="77" t="s">
        <v>13125</v>
      </c>
      <c r="L6360" s="77" t="s">
        <v>11629</v>
      </c>
    </row>
    <row r="6361" spans="10:12">
      <c r="J6361" s="77" t="str">
        <f t="shared" si="111"/>
        <v>38007QuảngKim</v>
      </c>
      <c r="K6361" s="77" t="s">
        <v>13126</v>
      </c>
      <c r="L6361" s="77" t="s">
        <v>13127</v>
      </c>
    </row>
    <row r="6362" spans="10:12">
      <c r="J6362" s="77" t="str">
        <f t="shared" si="111"/>
        <v>38007QuảngPhú</v>
      </c>
      <c r="K6362" s="77" t="s">
        <v>13128</v>
      </c>
      <c r="L6362" s="77" t="s">
        <v>8313</v>
      </c>
    </row>
    <row r="6363" spans="10:12">
      <c r="J6363" s="77" t="str">
        <f t="shared" si="111"/>
        <v>38007QuảngChâu</v>
      </c>
      <c r="K6363" s="77" t="s">
        <v>13129</v>
      </c>
      <c r="L6363" s="77" t="s">
        <v>7457</v>
      </c>
    </row>
    <row r="6364" spans="10:12">
      <c r="J6364" s="77" t="str">
        <f t="shared" si="111"/>
        <v>38007QuảngTùng</v>
      </c>
      <c r="K6364" s="77" t="s">
        <v>13130</v>
      </c>
      <c r="L6364" s="77" t="s">
        <v>13131</v>
      </c>
    </row>
    <row r="6365" spans="10:12">
      <c r="J6365" s="77" t="str">
        <f t="shared" si="111"/>
        <v>38007CảnhDương</v>
      </c>
      <c r="K6365" s="77" t="s">
        <v>13132</v>
      </c>
      <c r="L6365" s="77" t="s">
        <v>13133</v>
      </c>
    </row>
    <row r="6366" spans="10:12">
      <c r="J6366" s="77" t="str">
        <f t="shared" si="111"/>
        <v>38007QuảngHưng</v>
      </c>
      <c r="K6366" s="77" t="s">
        <v>13134</v>
      </c>
      <c r="L6366" s="77" t="s">
        <v>3857</v>
      </c>
    </row>
    <row r="6367" spans="10:12">
      <c r="J6367" s="77" t="str">
        <f t="shared" si="111"/>
        <v>38007QuảngXuân</v>
      </c>
      <c r="K6367" s="77" t="s">
        <v>13135</v>
      </c>
      <c r="L6367" s="77" t="s">
        <v>13136</v>
      </c>
    </row>
    <row r="6368" spans="10:12">
      <c r="J6368" s="77" t="str">
        <f t="shared" si="111"/>
        <v>38007QuảngThọ</v>
      </c>
      <c r="K6368" s="77" t="s">
        <v>13137</v>
      </c>
      <c r="L6368" s="77" t="s">
        <v>11669</v>
      </c>
    </row>
    <row r="6369" spans="10:12">
      <c r="J6369" s="77" t="str">
        <f t="shared" si="111"/>
        <v>38007QuảngPhúc</v>
      </c>
      <c r="K6369" s="77" t="s">
        <v>13138</v>
      </c>
      <c r="L6369" s="77" t="s">
        <v>11655</v>
      </c>
    </row>
    <row r="6370" spans="10:12">
      <c r="J6370" s="77" t="str">
        <f t="shared" si="111"/>
        <v>38007QuảngThuận</v>
      </c>
      <c r="K6370" s="77" t="s">
        <v>13139</v>
      </c>
      <c r="L6370" s="77" t="s">
        <v>13140</v>
      </c>
    </row>
    <row r="6371" spans="10:12">
      <c r="J6371" s="77" t="str">
        <f t="shared" si="111"/>
        <v>38007QuảngLong</v>
      </c>
      <c r="K6371" s="77" t="s">
        <v>13141</v>
      </c>
      <c r="L6371" s="77" t="s">
        <v>6652</v>
      </c>
    </row>
    <row r="6372" spans="10:12">
      <c r="J6372" s="77" t="str">
        <f t="shared" si="111"/>
        <v>38007QuảngPhong</v>
      </c>
      <c r="K6372" s="77" t="s">
        <v>13142</v>
      </c>
      <c r="L6372" s="77" t="s">
        <v>6656</v>
      </c>
    </row>
    <row r="6373" spans="10:12">
      <c r="J6373" s="77" t="str">
        <f t="shared" si="111"/>
        <v>38007QuảngThanh</v>
      </c>
      <c r="K6373" s="77" t="s">
        <v>13143</v>
      </c>
      <c r="L6373" s="77" t="s">
        <v>6784</v>
      </c>
    </row>
    <row r="6374" spans="10:12">
      <c r="J6374" s="77" t="str">
        <f t="shared" si="111"/>
        <v>38007QuảngTrường</v>
      </c>
      <c r="K6374" s="77" t="s">
        <v>13144</v>
      </c>
      <c r="L6374" s="77" t="s">
        <v>11653</v>
      </c>
    </row>
    <row r="6375" spans="10:12">
      <c r="J6375" s="77" t="str">
        <f t="shared" si="111"/>
        <v>38007QuảngPhương</v>
      </c>
      <c r="K6375" s="77" t="s">
        <v>13145</v>
      </c>
      <c r="L6375" s="77" t="s">
        <v>13146</v>
      </c>
    </row>
    <row r="6376" spans="10:12">
      <c r="J6376" s="77" t="str">
        <f t="shared" si="111"/>
        <v>38007QuảngLưu</v>
      </c>
      <c r="K6376" s="77" t="s">
        <v>13147</v>
      </c>
      <c r="L6376" s="77" t="s">
        <v>11678</v>
      </c>
    </row>
    <row r="6377" spans="10:12">
      <c r="J6377" s="77" t="str">
        <f t="shared" si="111"/>
        <v>38007QuảngTiến</v>
      </c>
      <c r="K6377" s="77" t="s">
        <v>13148</v>
      </c>
      <c r="L6377" s="77" t="s">
        <v>10742</v>
      </c>
    </row>
    <row r="6378" spans="10:12">
      <c r="J6378" s="77" t="str">
        <f t="shared" si="111"/>
        <v>38007QuảngThạch</v>
      </c>
      <c r="K6378" s="77" t="s">
        <v>13149</v>
      </c>
      <c r="L6378" s="77" t="s">
        <v>11685</v>
      </c>
    </row>
    <row r="6379" spans="10:12">
      <c r="J6379" s="77" t="str">
        <f t="shared" si="111"/>
        <v>38007QuảngLiên</v>
      </c>
      <c r="K6379" s="77" t="s">
        <v>13150</v>
      </c>
      <c r="L6379" s="77" t="s">
        <v>13151</v>
      </c>
    </row>
    <row r="6380" spans="10:12">
      <c r="J6380" s="77" t="str">
        <f t="shared" si="111"/>
        <v>38007PhùHóa</v>
      </c>
      <c r="K6380" s="77" t="s">
        <v>13152</v>
      </c>
      <c r="L6380" s="77" t="s">
        <v>13153</v>
      </c>
    </row>
    <row r="6381" spans="10:12">
      <c r="J6381" s="77" t="str">
        <f t="shared" si="111"/>
        <v>38007CảnhHóa</v>
      </c>
      <c r="K6381" s="77" t="s">
        <v>13154</v>
      </c>
      <c r="L6381" s="77" t="s">
        <v>13155</v>
      </c>
    </row>
    <row r="6382" spans="10:12">
      <c r="J6382" s="77" t="str">
        <f t="shared" si="111"/>
        <v>38007QuảngTiên</v>
      </c>
      <c r="K6382" s="77" t="s">
        <v>13156</v>
      </c>
      <c r="L6382" s="77" t="s">
        <v>13157</v>
      </c>
    </row>
    <row r="6383" spans="10:12">
      <c r="J6383" s="77" t="str">
        <f t="shared" si="111"/>
        <v>38007QuảngTrung</v>
      </c>
      <c r="K6383" s="77" t="s">
        <v>13158</v>
      </c>
      <c r="L6383" s="77" t="s">
        <v>6650</v>
      </c>
    </row>
    <row r="6384" spans="10:12">
      <c r="J6384" s="77" t="str">
        <f t="shared" si="111"/>
        <v>38007QuảngThủy</v>
      </c>
      <c r="K6384" s="77" t="s">
        <v>13159</v>
      </c>
      <c r="L6384" s="77" t="s">
        <v>13160</v>
      </c>
    </row>
    <row r="6385" spans="10:12">
      <c r="J6385" s="77" t="str">
        <f t="shared" si="111"/>
        <v>38007QuảngSơn</v>
      </c>
      <c r="K6385" s="77" t="s">
        <v>13161</v>
      </c>
      <c r="L6385" s="77" t="s">
        <v>6638</v>
      </c>
    </row>
    <row r="6386" spans="10:12">
      <c r="J6386" s="77" t="str">
        <f t="shared" si="111"/>
        <v>38007QuảngMinh</v>
      </c>
      <c r="K6386" s="77" t="s">
        <v>13162</v>
      </c>
      <c r="L6386" s="77" t="s">
        <v>6644</v>
      </c>
    </row>
    <row r="6387" spans="10:12">
      <c r="J6387" s="77" t="str">
        <f t="shared" si="111"/>
        <v>38007QuảngHòa</v>
      </c>
      <c r="K6387" s="77" t="s">
        <v>13163</v>
      </c>
      <c r="L6387" s="77" t="s">
        <v>11644</v>
      </c>
    </row>
    <row r="6388" spans="10:12">
      <c r="J6388" s="77" t="str">
        <f t="shared" si="111"/>
        <v>38007QuảngLộc</v>
      </c>
      <c r="K6388" s="77" t="s">
        <v>13164</v>
      </c>
      <c r="L6388" s="77" t="s">
        <v>11680</v>
      </c>
    </row>
    <row r="6389" spans="10:12">
      <c r="J6389" s="77" t="str">
        <f t="shared" si="111"/>
        <v>38007QuảngTân</v>
      </c>
      <c r="K6389" s="77" t="s">
        <v>13165</v>
      </c>
      <c r="L6389" s="77" t="s">
        <v>6473</v>
      </c>
    </row>
    <row r="6390" spans="10:12">
      <c r="J6390" s="77" t="str">
        <f t="shared" si="111"/>
        <v>38007QuảngHải</v>
      </c>
      <c r="K6390" s="77" t="s">
        <v>13166</v>
      </c>
      <c r="L6390" s="77" t="s">
        <v>11676</v>
      </c>
    </row>
    <row r="6391" spans="10:12">
      <c r="J6391" s="77" t="str">
        <f t="shared" si="111"/>
        <v>38007QuảngVăn</v>
      </c>
      <c r="K6391" s="77" t="s">
        <v>13167</v>
      </c>
      <c r="L6391" s="77" t="s">
        <v>11639</v>
      </c>
    </row>
    <row r="6392" spans="10:12">
      <c r="J6392" s="77" t="str">
        <f t="shared" si="111"/>
        <v>38009HoànLão</v>
      </c>
      <c r="K6392" s="77" t="s">
        <v>13168</v>
      </c>
      <c r="L6392" s="77" t="s">
        <v>13169</v>
      </c>
    </row>
    <row r="6393" spans="10:12">
      <c r="J6393" s="77" t="str">
        <f t="shared" si="111"/>
        <v>38009NtViệtTrung</v>
      </c>
      <c r="K6393" s="77" t="s">
        <v>13170</v>
      </c>
      <c r="L6393" s="77" t="s">
        <v>13171</v>
      </c>
    </row>
    <row r="6394" spans="10:12">
      <c r="J6394" s="77" t="str">
        <f t="shared" si="111"/>
        <v>38009ThượngTrạch</v>
      </c>
      <c r="K6394" s="77" t="s">
        <v>13172</v>
      </c>
      <c r="L6394" s="77" t="s">
        <v>13173</v>
      </c>
    </row>
    <row r="6395" spans="10:12">
      <c r="J6395" s="77" t="str">
        <f t="shared" si="111"/>
        <v>38009TânTrạch</v>
      </c>
      <c r="K6395" s="77" t="s">
        <v>13174</v>
      </c>
      <c r="L6395" s="77" t="s">
        <v>13175</v>
      </c>
    </row>
    <row r="6396" spans="10:12">
      <c r="J6396" s="77" t="str">
        <f t="shared" si="111"/>
        <v>38009PhúcTrạch</v>
      </c>
      <c r="K6396" s="77" t="s">
        <v>13176</v>
      </c>
      <c r="L6396" s="77" t="s">
        <v>12938</v>
      </c>
    </row>
    <row r="6397" spans="10:12">
      <c r="J6397" s="77" t="str">
        <f t="shared" si="111"/>
        <v>38009LâmTrạch</v>
      </c>
      <c r="K6397" s="77" t="s">
        <v>13177</v>
      </c>
      <c r="L6397" s="77" t="s">
        <v>13178</v>
      </c>
    </row>
    <row r="6398" spans="10:12">
      <c r="J6398" s="77" t="str">
        <f t="shared" si="111"/>
        <v>38009XuânTrạch</v>
      </c>
      <c r="K6398" s="77" t="s">
        <v>13179</v>
      </c>
      <c r="L6398" s="77" t="s">
        <v>13180</v>
      </c>
    </row>
    <row r="6399" spans="10:12">
      <c r="J6399" s="77" t="str">
        <f t="shared" si="111"/>
        <v>38009SơnTrạch</v>
      </c>
      <c r="K6399" s="77" t="s">
        <v>13181</v>
      </c>
      <c r="L6399" s="77" t="s">
        <v>13182</v>
      </c>
    </row>
    <row r="6400" spans="10:12">
      <c r="J6400" s="77" t="str">
        <f t="shared" si="111"/>
        <v>38009HưngTrạch</v>
      </c>
      <c r="K6400" s="77" t="s">
        <v>13183</v>
      </c>
      <c r="L6400" s="77" t="s">
        <v>13184</v>
      </c>
    </row>
    <row r="6401" spans="10:12">
      <c r="J6401" s="77" t="str">
        <f t="shared" si="111"/>
        <v>38009LiênTrạch</v>
      </c>
      <c r="K6401" s="77" t="s">
        <v>13185</v>
      </c>
      <c r="L6401" s="77" t="s">
        <v>13186</v>
      </c>
    </row>
    <row r="6402" spans="10:12">
      <c r="J6402" s="77" t="str">
        <f t="shared" ref="J6402:J6465" si="112">SUBSTITUTE(LEFT(K6402,5)&amp;MID(L6402,IF(ISERROR(SEARCH("Thị trấn",L6402)),IF(ISERROR(SEARCH("Phường",L6402)),4,8),10),100)," ","")</f>
        <v>38009CựNẫm</v>
      </c>
      <c r="K6402" s="77" t="s">
        <v>13187</v>
      </c>
      <c r="L6402" s="77" t="s">
        <v>13188</v>
      </c>
    </row>
    <row r="6403" spans="10:12">
      <c r="J6403" s="77" t="str">
        <f t="shared" si="112"/>
        <v>38009PhúĐịnh</v>
      </c>
      <c r="K6403" s="77" t="s">
        <v>13189</v>
      </c>
      <c r="L6403" s="77" t="s">
        <v>13190</v>
      </c>
    </row>
    <row r="6404" spans="10:12">
      <c r="J6404" s="77" t="str">
        <f t="shared" si="112"/>
        <v>38009SơnLộc</v>
      </c>
      <c r="K6404" s="77" t="s">
        <v>13191</v>
      </c>
      <c r="L6404" s="77" t="s">
        <v>12752</v>
      </c>
    </row>
    <row r="6405" spans="10:12">
      <c r="J6405" s="77" t="str">
        <f t="shared" si="112"/>
        <v>38009VạnTrạch</v>
      </c>
      <c r="K6405" s="77" t="s">
        <v>13192</v>
      </c>
      <c r="L6405" s="77" t="s">
        <v>13193</v>
      </c>
    </row>
    <row r="6406" spans="10:12">
      <c r="J6406" s="77" t="str">
        <f t="shared" si="112"/>
        <v>38009HoànTrạch</v>
      </c>
      <c r="K6406" s="77" t="s">
        <v>13194</v>
      </c>
      <c r="L6406" s="77" t="s">
        <v>13195</v>
      </c>
    </row>
    <row r="6407" spans="10:12">
      <c r="J6407" s="77" t="str">
        <f t="shared" si="112"/>
        <v>38009TâyTrạch</v>
      </c>
      <c r="K6407" s="77" t="s">
        <v>13196</v>
      </c>
      <c r="L6407" s="77" t="s">
        <v>13197</v>
      </c>
    </row>
    <row r="6408" spans="10:12">
      <c r="J6408" s="77" t="str">
        <f t="shared" si="112"/>
        <v>38009HòaTrạch</v>
      </c>
      <c r="K6408" s="77" t="s">
        <v>13198</v>
      </c>
      <c r="L6408" s="77" t="s">
        <v>13199</v>
      </c>
    </row>
    <row r="6409" spans="10:12">
      <c r="J6409" s="77" t="str">
        <f t="shared" si="112"/>
        <v>38009NamTrạch</v>
      </c>
      <c r="K6409" s="77" t="s">
        <v>13200</v>
      </c>
      <c r="L6409" s="77" t="s">
        <v>13201</v>
      </c>
    </row>
    <row r="6410" spans="10:12">
      <c r="J6410" s="77" t="str">
        <f t="shared" si="112"/>
        <v>38009MỹTrạch</v>
      </c>
      <c r="K6410" s="77" t="s">
        <v>13202</v>
      </c>
      <c r="L6410" s="77" t="s">
        <v>13203</v>
      </c>
    </row>
    <row r="6411" spans="10:12">
      <c r="J6411" s="77" t="str">
        <f t="shared" si="112"/>
        <v>38009HạTrạch</v>
      </c>
      <c r="K6411" s="77" t="s">
        <v>13204</v>
      </c>
      <c r="L6411" s="77" t="s">
        <v>13205</v>
      </c>
    </row>
    <row r="6412" spans="10:12">
      <c r="J6412" s="77" t="str">
        <f t="shared" si="112"/>
        <v>38009BắcTrạch</v>
      </c>
      <c r="K6412" s="77" t="s">
        <v>13206</v>
      </c>
      <c r="L6412" s="77" t="s">
        <v>13207</v>
      </c>
    </row>
    <row r="6413" spans="10:12">
      <c r="J6413" s="77" t="str">
        <f t="shared" si="112"/>
        <v>38009ThanhTrạch</v>
      </c>
      <c r="K6413" s="77" t="s">
        <v>13208</v>
      </c>
      <c r="L6413" s="77" t="s">
        <v>13209</v>
      </c>
    </row>
    <row r="6414" spans="10:12">
      <c r="J6414" s="77" t="str">
        <f t="shared" si="112"/>
        <v>38009HảiTrạch</v>
      </c>
      <c r="K6414" s="77" t="s">
        <v>13210</v>
      </c>
      <c r="L6414" s="77" t="s">
        <v>13211</v>
      </c>
    </row>
    <row r="6415" spans="10:12">
      <c r="J6415" s="77" t="str">
        <f t="shared" si="112"/>
        <v>38009PhúTrạch</v>
      </c>
      <c r="K6415" s="77" t="s">
        <v>13212</v>
      </c>
      <c r="L6415" s="77" t="s">
        <v>13213</v>
      </c>
    </row>
    <row r="6416" spans="10:12">
      <c r="J6416" s="77" t="str">
        <f t="shared" si="112"/>
        <v>38009ĐứcTrạch</v>
      </c>
      <c r="K6416" s="77" t="s">
        <v>13214</v>
      </c>
      <c r="L6416" s="77" t="s">
        <v>13215</v>
      </c>
    </row>
    <row r="6417" spans="10:12">
      <c r="J6417" s="77" t="str">
        <f t="shared" si="112"/>
        <v>38009ĐồngTrạch</v>
      </c>
      <c r="K6417" s="77" t="s">
        <v>13216</v>
      </c>
      <c r="L6417" s="77" t="s">
        <v>13217</v>
      </c>
    </row>
    <row r="6418" spans="10:12">
      <c r="J6418" s="77" t="str">
        <f t="shared" si="112"/>
        <v>38009TrungTrạch</v>
      </c>
      <c r="K6418" s="77" t="s">
        <v>13218</v>
      </c>
      <c r="L6418" s="77" t="s">
        <v>13219</v>
      </c>
    </row>
    <row r="6419" spans="10:12">
      <c r="J6419" s="77" t="str">
        <f t="shared" si="112"/>
        <v>38009ĐạiTrạch</v>
      </c>
      <c r="K6419" s="77" t="s">
        <v>13220</v>
      </c>
      <c r="L6419" s="77" t="s">
        <v>13221</v>
      </c>
    </row>
    <row r="6420" spans="10:12">
      <c r="J6420" s="77" t="str">
        <f t="shared" si="112"/>
        <v>38009NhânTrạch</v>
      </c>
      <c r="K6420" s="77" t="s">
        <v>13222</v>
      </c>
      <c r="L6420" s="77" t="s">
        <v>13223</v>
      </c>
    </row>
    <row r="6421" spans="10:12">
      <c r="J6421" s="77" t="str">
        <f t="shared" si="112"/>
        <v>38009LýTrạch</v>
      </c>
      <c r="K6421" s="77" t="s">
        <v>13224</v>
      </c>
      <c r="L6421" s="77" t="s">
        <v>13225</v>
      </c>
    </row>
    <row r="6422" spans="10:12">
      <c r="J6422" s="77" t="str">
        <f t="shared" si="112"/>
        <v>38011QuánHầu</v>
      </c>
      <c r="K6422" s="77" t="s">
        <v>13226</v>
      </c>
      <c r="L6422" s="77" t="s">
        <v>13227</v>
      </c>
    </row>
    <row r="6423" spans="10:12">
      <c r="J6423" s="77" t="str">
        <f t="shared" si="112"/>
        <v>38011TrườngXuân</v>
      </c>
      <c r="K6423" s="77" t="s">
        <v>13228</v>
      </c>
      <c r="L6423" s="77" t="s">
        <v>13229</v>
      </c>
    </row>
    <row r="6424" spans="10:12">
      <c r="J6424" s="77" t="str">
        <f t="shared" si="112"/>
        <v>38011TrườngSơn</v>
      </c>
      <c r="K6424" s="77" t="s">
        <v>13230</v>
      </c>
      <c r="L6424" s="77" t="s">
        <v>6853</v>
      </c>
    </row>
    <row r="6425" spans="10:12">
      <c r="J6425" s="77" t="str">
        <f t="shared" si="112"/>
        <v>38011DuyNinh</v>
      </c>
      <c r="K6425" s="77" t="s">
        <v>13231</v>
      </c>
      <c r="L6425" s="77" t="s">
        <v>13232</v>
      </c>
    </row>
    <row r="6426" spans="10:12">
      <c r="J6426" s="77" t="str">
        <f t="shared" si="112"/>
        <v>38011HàmNinh</v>
      </c>
      <c r="K6426" s="77" t="s">
        <v>13233</v>
      </c>
      <c r="L6426" s="77" t="s">
        <v>13234</v>
      </c>
    </row>
    <row r="6427" spans="10:12">
      <c r="J6427" s="77" t="str">
        <f t="shared" si="112"/>
        <v>38011HiềnNinh</v>
      </c>
      <c r="K6427" s="77" t="s">
        <v>13235</v>
      </c>
      <c r="L6427" s="77" t="s">
        <v>863</v>
      </c>
    </row>
    <row r="6428" spans="10:12">
      <c r="J6428" s="77" t="str">
        <f t="shared" si="112"/>
        <v>38011TânNinh</v>
      </c>
      <c r="K6428" s="77" t="s">
        <v>13236</v>
      </c>
      <c r="L6428" s="77" t="s">
        <v>11588</v>
      </c>
    </row>
    <row r="6429" spans="10:12">
      <c r="J6429" s="77" t="str">
        <f t="shared" si="112"/>
        <v>38011XuânNinh</v>
      </c>
      <c r="K6429" s="77" t="s">
        <v>13237</v>
      </c>
      <c r="L6429" s="77" t="s">
        <v>9617</v>
      </c>
    </row>
    <row r="6430" spans="10:12">
      <c r="J6430" s="77" t="str">
        <f t="shared" si="112"/>
        <v>38011AnNinh</v>
      </c>
      <c r="K6430" s="77" t="s">
        <v>13238</v>
      </c>
      <c r="L6430" s="77" t="s">
        <v>9985</v>
      </c>
    </row>
    <row r="6431" spans="10:12">
      <c r="J6431" s="77" t="str">
        <f t="shared" si="112"/>
        <v>38011VạnNinh</v>
      </c>
      <c r="K6431" s="77" t="s">
        <v>13239</v>
      </c>
      <c r="L6431" s="77" t="s">
        <v>6437</v>
      </c>
    </row>
    <row r="6432" spans="10:12">
      <c r="J6432" s="77" t="str">
        <f t="shared" si="112"/>
        <v>38011LươngNinh</v>
      </c>
      <c r="K6432" s="77" t="s">
        <v>13240</v>
      </c>
      <c r="L6432" s="77" t="s">
        <v>13241</v>
      </c>
    </row>
    <row r="6433" spans="10:12">
      <c r="J6433" s="77" t="str">
        <f t="shared" si="112"/>
        <v>38011VõNinh</v>
      </c>
      <c r="K6433" s="77" t="s">
        <v>13242</v>
      </c>
      <c r="L6433" s="77" t="s">
        <v>13243</v>
      </c>
    </row>
    <row r="6434" spans="10:12">
      <c r="J6434" s="77" t="str">
        <f t="shared" si="112"/>
        <v>38011GiaNinh</v>
      </c>
      <c r="K6434" s="77" t="s">
        <v>13244</v>
      </c>
      <c r="L6434" s="77" t="s">
        <v>13245</v>
      </c>
    </row>
    <row r="6435" spans="10:12">
      <c r="J6435" s="77" t="str">
        <f t="shared" si="112"/>
        <v>38011HảiNinh</v>
      </c>
      <c r="K6435" s="77" t="s">
        <v>13246</v>
      </c>
      <c r="L6435" s="77" t="s">
        <v>9776</v>
      </c>
    </row>
    <row r="6436" spans="10:12">
      <c r="J6436" s="77" t="str">
        <f t="shared" si="112"/>
        <v>38011VĩnhNinh</v>
      </c>
      <c r="K6436" s="77" t="s">
        <v>13247</v>
      </c>
      <c r="L6436" s="77" t="s">
        <v>8983</v>
      </c>
    </row>
    <row r="6437" spans="10:12">
      <c r="J6437" s="77" t="str">
        <f t="shared" si="112"/>
        <v>38013KiếnGiang</v>
      </c>
      <c r="K6437" s="77" t="s">
        <v>13248</v>
      </c>
      <c r="L6437" s="77" t="s">
        <v>13249</v>
      </c>
    </row>
    <row r="6438" spans="10:12">
      <c r="J6438" s="77" t="str">
        <f t="shared" si="112"/>
        <v>38013NtLệNinh</v>
      </c>
      <c r="K6438" s="77" t="s">
        <v>13250</v>
      </c>
      <c r="L6438" s="77" t="s">
        <v>13251</v>
      </c>
    </row>
    <row r="6439" spans="10:12">
      <c r="J6439" s="77" t="str">
        <f t="shared" si="112"/>
        <v>38013KimThủy</v>
      </c>
      <c r="K6439" s="77" t="s">
        <v>13252</v>
      </c>
      <c r="L6439" s="77" t="s">
        <v>13253</v>
      </c>
    </row>
    <row r="6440" spans="10:12">
      <c r="J6440" s="77" t="str">
        <f t="shared" si="112"/>
        <v>38013NgânThủy</v>
      </c>
      <c r="K6440" s="77" t="s">
        <v>13254</v>
      </c>
      <c r="L6440" s="77" t="s">
        <v>13255</v>
      </c>
    </row>
    <row r="6441" spans="10:12">
      <c r="J6441" s="77" t="str">
        <f t="shared" si="112"/>
        <v>38013HoaThủy</v>
      </c>
      <c r="K6441" s="77" t="s">
        <v>13256</v>
      </c>
      <c r="L6441" s="77" t="s">
        <v>13257</v>
      </c>
    </row>
    <row r="6442" spans="10:12">
      <c r="J6442" s="77" t="str">
        <f t="shared" si="112"/>
        <v>38013SơnThủy</v>
      </c>
      <c r="K6442" s="77" t="s">
        <v>13258</v>
      </c>
      <c r="L6442" s="77" t="s">
        <v>5538</v>
      </c>
    </row>
    <row r="6443" spans="10:12">
      <c r="J6443" s="77" t="str">
        <f t="shared" si="112"/>
        <v>38013PhúThủy</v>
      </c>
      <c r="K6443" s="77" t="s">
        <v>13259</v>
      </c>
      <c r="L6443" s="77" t="s">
        <v>13260</v>
      </c>
    </row>
    <row r="6444" spans="10:12">
      <c r="J6444" s="77" t="str">
        <f t="shared" si="112"/>
        <v>38013TrườngThủy</v>
      </c>
      <c r="K6444" s="77" t="s">
        <v>13261</v>
      </c>
      <c r="L6444" s="77" t="s">
        <v>13262</v>
      </c>
    </row>
    <row r="6445" spans="10:12">
      <c r="J6445" s="77" t="str">
        <f t="shared" si="112"/>
        <v>38013MaiThủy</v>
      </c>
      <c r="K6445" s="77" t="s">
        <v>13263</v>
      </c>
      <c r="L6445" s="77" t="s">
        <v>13264</v>
      </c>
    </row>
    <row r="6446" spans="10:12">
      <c r="J6446" s="77" t="str">
        <f t="shared" si="112"/>
        <v>38013VănThủy</v>
      </c>
      <c r="K6446" s="77" t="s">
        <v>13265</v>
      </c>
      <c r="L6446" s="77" t="s">
        <v>13266</v>
      </c>
    </row>
    <row r="6447" spans="10:12">
      <c r="J6447" s="77" t="str">
        <f t="shared" si="112"/>
        <v>38013LộcThủy</v>
      </c>
      <c r="K6447" s="77" t="s">
        <v>13267</v>
      </c>
      <c r="L6447" s="77" t="s">
        <v>13268</v>
      </c>
    </row>
    <row r="6448" spans="10:12">
      <c r="J6448" s="77" t="str">
        <f t="shared" si="112"/>
        <v>38013AnThủy</v>
      </c>
      <c r="K6448" s="77" t="s">
        <v>13269</v>
      </c>
      <c r="L6448" s="77" t="s">
        <v>13270</v>
      </c>
    </row>
    <row r="6449" spans="10:12">
      <c r="J6449" s="77" t="str">
        <f t="shared" si="112"/>
        <v>38013XuânThủy</v>
      </c>
      <c r="K6449" s="77" t="s">
        <v>13271</v>
      </c>
      <c r="L6449" s="77" t="s">
        <v>8605</v>
      </c>
    </row>
    <row r="6450" spans="10:12">
      <c r="J6450" s="77" t="str">
        <f t="shared" si="112"/>
        <v>38013PhongThủy</v>
      </c>
      <c r="K6450" s="77" t="s">
        <v>13272</v>
      </c>
      <c r="L6450" s="77" t="s">
        <v>13273</v>
      </c>
    </row>
    <row r="6451" spans="10:12">
      <c r="J6451" s="77" t="str">
        <f t="shared" si="112"/>
        <v>38013LiênThủy</v>
      </c>
      <c r="K6451" s="77" t="s">
        <v>13274</v>
      </c>
      <c r="L6451" s="77" t="s">
        <v>13275</v>
      </c>
    </row>
    <row r="6452" spans="10:12">
      <c r="J6452" s="77" t="str">
        <f t="shared" si="112"/>
        <v>38013MỹThủy</v>
      </c>
      <c r="K6452" s="77" t="s">
        <v>13276</v>
      </c>
      <c r="L6452" s="77" t="s">
        <v>13277</v>
      </c>
    </row>
    <row r="6453" spans="10:12">
      <c r="J6453" s="77" t="str">
        <f t="shared" si="112"/>
        <v>38013DươngThủy</v>
      </c>
      <c r="K6453" s="77" t="s">
        <v>13278</v>
      </c>
      <c r="L6453" s="77" t="s">
        <v>13279</v>
      </c>
    </row>
    <row r="6454" spans="10:12">
      <c r="J6454" s="77" t="str">
        <f t="shared" si="112"/>
        <v>38013TânThủy</v>
      </c>
      <c r="K6454" s="77" t="s">
        <v>13280</v>
      </c>
      <c r="L6454" s="77" t="s">
        <v>13281</v>
      </c>
    </row>
    <row r="6455" spans="10:12">
      <c r="J6455" s="77" t="str">
        <f t="shared" si="112"/>
        <v>38013TháiThủy</v>
      </c>
      <c r="K6455" s="77" t="s">
        <v>13282</v>
      </c>
      <c r="L6455" s="77" t="s">
        <v>10464</v>
      </c>
    </row>
    <row r="6456" spans="10:12">
      <c r="J6456" s="77" t="str">
        <f t="shared" si="112"/>
        <v>38013HồngThủy</v>
      </c>
      <c r="K6456" s="77" t="s">
        <v>13283</v>
      </c>
      <c r="L6456" s="77" t="s">
        <v>13284</v>
      </c>
    </row>
    <row r="6457" spans="10:12">
      <c r="J6457" s="77" t="str">
        <f t="shared" si="112"/>
        <v>38013ThanhThủy</v>
      </c>
      <c r="K6457" s="77" t="s">
        <v>13285</v>
      </c>
      <c r="L6457" s="77" t="s">
        <v>3472</v>
      </c>
    </row>
    <row r="6458" spans="10:12">
      <c r="J6458" s="77" t="str">
        <f t="shared" si="112"/>
        <v>38013CamThủy</v>
      </c>
      <c r="K6458" s="77" t="s">
        <v>13286</v>
      </c>
      <c r="L6458" s="77" t="s">
        <v>13287</v>
      </c>
    </row>
    <row r="6459" spans="10:12">
      <c r="J6459" s="77" t="str">
        <f t="shared" si="112"/>
        <v>38013HưngThủy</v>
      </c>
      <c r="K6459" s="77" t="s">
        <v>13288</v>
      </c>
      <c r="L6459" s="77" t="s">
        <v>13289</v>
      </c>
    </row>
    <row r="6460" spans="10:12">
      <c r="J6460" s="77" t="str">
        <f t="shared" si="112"/>
        <v>38013SenThủy</v>
      </c>
      <c r="K6460" s="77" t="s">
        <v>13290</v>
      </c>
      <c r="L6460" s="77" t="s">
        <v>13291</v>
      </c>
    </row>
    <row r="6461" spans="10:12">
      <c r="J6461" s="77" t="str">
        <f t="shared" si="112"/>
        <v>38013NgưHòa</v>
      </c>
      <c r="K6461" s="77" t="s">
        <v>13292</v>
      </c>
      <c r="L6461" s="77" t="s">
        <v>13293</v>
      </c>
    </row>
    <row r="6462" spans="10:12">
      <c r="J6462" s="77" t="str">
        <f t="shared" si="112"/>
        <v>38013HảiThủy</v>
      </c>
      <c r="K6462" s="77" t="s">
        <v>13294</v>
      </c>
      <c r="L6462" s="77" t="s">
        <v>13295</v>
      </c>
    </row>
    <row r="6463" spans="10:12">
      <c r="J6463" s="77" t="str">
        <f t="shared" si="112"/>
        <v>38013NgưThủy</v>
      </c>
      <c r="K6463" s="77" t="s">
        <v>13296</v>
      </c>
      <c r="L6463" s="77" t="s">
        <v>13297</v>
      </c>
    </row>
    <row r="6464" spans="10:12">
      <c r="J6464" s="77" t="str">
        <f t="shared" si="112"/>
        <v>390011</v>
      </c>
      <c r="K6464" s="77" t="s">
        <v>13298</v>
      </c>
      <c r="L6464" s="77" t="s">
        <v>13299</v>
      </c>
    </row>
    <row r="6465" spans="10:12">
      <c r="J6465" s="77" t="str">
        <f t="shared" si="112"/>
        <v>390012</v>
      </c>
      <c r="K6465" s="77" t="s">
        <v>13300</v>
      </c>
      <c r="L6465" s="77" t="s">
        <v>13301</v>
      </c>
    </row>
    <row r="6466" spans="10:12">
      <c r="J6466" s="77" t="str">
        <f t="shared" ref="J6466:J6529" si="113">SUBSTITUTE(LEFT(K6466,5)&amp;MID(L6466,IF(ISERROR(SEARCH("Thị trấn",L6466)),IF(ISERROR(SEARCH("Phường",L6466)),4,8),10),100)," ","")</f>
        <v>390013</v>
      </c>
      <c r="K6466" s="77" t="s">
        <v>13302</v>
      </c>
      <c r="L6466" s="77" t="s">
        <v>13303</v>
      </c>
    </row>
    <row r="6467" spans="10:12">
      <c r="J6467" s="77" t="str">
        <f t="shared" si="113"/>
        <v>390014</v>
      </c>
      <c r="K6467" s="77" t="s">
        <v>13304</v>
      </c>
      <c r="L6467" s="77" t="s">
        <v>13305</v>
      </c>
    </row>
    <row r="6468" spans="10:12">
      <c r="J6468" s="77" t="str">
        <f t="shared" si="113"/>
        <v>390015</v>
      </c>
      <c r="K6468" s="77" t="s">
        <v>13306</v>
      </c>
      <c r="L6468" s="77" t="s">
        <v>13307</v>
      </c>
    </row>
    <row r="6469" spans="10:12">
      <c r="J6469" s="77" t="str">
        <f t="shared" si="113"/>
        <v>39001ĐôngThanh</v>
      </c>
      <c r="K6469" s="77" t="s">
        <v>13308</v>
      </c>
      <c r="L6469" s="77" t="s">
        <v>13309</v>
      </c>
    </row>
    <row r="6470" spans="10:12">
      <c r="J6470" s="77" t="str">
        <f t="shared" si="113"/>
        <v>39001ĐôngGiang</v>
      </c>
      <c r="K6470" s="77" t="s">
        <v>13310</v>
      </c>
      <c r="L6470" s="77" t="s">
        <v>13311</v>
      </c>
    </row>
    <row r="6471" spans="10:12">
      <c r="J6471" s="77" t="str">
        <f t="shared" si="113"/>
        <v>39001ĐôngLễ</v>
      </c>
      <c r="K6471" s="77" t="s">
        <v>13312</v>
      </c>
      <c r="L6471" s="77" t="s">
        <v>13313</v>
      </c>
    </row>
    <row r="6472" spans="10:12">
      <c r="J6472" s="77" t="str">
        <f t="shared" si="113"/>
        <v>39001ĐôngLương</v>
      </c>
      <c r="K6472" s="77" t="s">
        <v>13314</v>
      </c>
      <c r="L6472" s="77" t="s">
        <v>13315</v>
      </c>
    </row>
    <row r="6473" spans="10:12">
      <c r="J6473" s="77" t="str">
        <f t="shared" si="113"/>
        <v>390031</v>
      </c>
      <c r="K6473" s="77" t="s">
        <v>13316</v>
      </c>
      <c r="L6473" s="77" t="s">
        <v>13299</v>
      </c>
    </row>
    <row r="6474" spans="10:12">
      <c r="J6474" s="77" t="str">
        <f t="shared" si="113"/>
        <v>390032</v>
      </c>
      <c r="K6474" s="77" t="s">
        <v>13317</v>
      </c>
      <c r="L6474" s="77" t="s">
        <v>13301</v>
      </c>
    </row>
    <row r="6475" spans="10:12">
      <c r="J6475" s="77" t="str">
        <f t="shared" si="113"/>
        <v>39005HồXá</v>
      </c>
      <c r="K6475" s="77" t="s">
        <v>13318</v>
      </c>
      <c r="L6475" s="77" t="s">
        <v>13319</v>
      </c>
    </row>
    <row r="6476" spans="10:12">
      <c r="J6476" s="77" t="str">
        <f t="shared" si="113"/>
        <v>39005BếnQuan</v>
      </c>
      <c r="K6476" s="77" t="s">
        <v>13320</v>
      </c>
      <c r="L6476" s="77" t="s">
        <v>13321</v>
      </c>
    </row>
    <row r="6477" spans="10:12">
      <c r="J6477" s="77" t="str">
        <f t="shared" si="113"/>
        <v>39005VĩnhThái</v>
      </c>
      <c r="K6477" s="77" t="s">
        <v>13322</v>
      </c>
      <c r="L6477" s="77" t="s">
        <v>13323</v>
      </c>
    </row>
    <row r="6478" spans="10:12">
      <c r="J6478" s="77" t="str">
        <f t="shared" si="113"/>
        <v>39005VĩnhTú</v>
      </c>
      <c r="K6478" s="77" t="s">
        <v>13324</v>
      </c>
      <c r="L6478" s="77" t="s">
        <v>13325</v>
      </c>
    </row>
    <row r="6479" spans="10:12">
      <c r="J6479" s="77" t="str">
        <f t="shared" si="113"/>
        <v>39005VĩnhTrung</v>
      </c>
      <c r="K6479" s="77" t="s">
        <v>13326</v>
      </c>
      <c r="L6479" s="77" t="s">
        <v>6449</v>
      </c>
    </row>
    <row r="6480" spans="10:12">
      <c r="J6480" s="77" t="str">
        <f t="shared" si="113"/>
        <v>39005VĩnhChấp</v>
      </c>
      <c r="K6480" s="77" t="s">
        <v>13327</v>
      </c>
      <c r="L6480" s="77" t="s">
        <v>13328</v>
      </c>
    </row>
    <row r="6481" spans="10:12">
      <c r="J6481" s="77" t="str">
        <f t="shared" si="113"/>
        <v>39005VĩnhNam</v>
      </c>
      <c r="K6481" s="77" t="s">
        <v>13329</v>
      </c>
      <c r="L6481" s="77" t="s">
        <v>13330</v>
      </c>
    </row>
    <row r="6482" spans="10:12">
      <c r="J6482" s="77" t="str">
        <f t="shared" si="113"/>
        <v>39005VĩnhKhê</v>
      </c>
      <c r="K6482" s="77" t="s">
        <v>13331</v>
      </c>
      <c r="L6482" s="77" t="s">
        <v>13332</v>
      </c>
    </row>
    <row r="6483" spans="10:12">
      <c r="J6483" s="77" t="str">
        <f t="shared" si="113"/>
        <v>39005VĩnhLong</v>
      </c>
      <c r="K6483" s="77" t="s">
        <v>13333</v>
      </c>
      <c r="L6483" s="77" t="s">
        <v>6959</v>
      </c>
    </row>
    <row r="6484" spans="10:12">
      <c r="J6484" s="77" t="str">
        <f t="shared" si="113"/>
        <v>39005VĩnhKim</v>
      </c>
      <c r="K6484" s="77" t="s">
        <v>13334</v>
      </c>
      <c r="L6484" s="77" t="s">
        <v>13335</v>
      </c>
    </row>
    <row r="6485" spans="10:12">
      <c r="J6485" s="77" t="str">
        <f t="shared" si="113"/>
        <v>39005VĩnhHòa</v>
      </c>
      <c r="K6485" s="77" t="s">
        <v>13336</v>
      </c>
      <c r="L6485" s="77" t="s">
        <v>7402</v>
      </c>
    </row>
    <row r="6486" spans="10:12">
      <c r="J6486" s="77" t="str">
        <f t="shared" si="113"/>
        <v>39005VĩnhThạch</v>
      </c>
      <c r="K6486" s="77" t="s">
        <v>13337</v>
      </c>
      <c r="L6486" s="77" t="s">
        <v>13338</v>
      </c>
    </row>
    <row r="6487" spans="10:12">
      <c r="J6487" s="77" t="str">
        <f t="shared" si="113"/>
        <v>39005VĩnhLâm</v>
      </c>
      <c r="K6487" s="77" t="s">
        <v>13339</v>
      </c>
      <c r="L6487" s="77" t="s">
        <v>13340</v>
      </c>
    </row>
    <row r="6488" spans="10:12">
      <c r="J6488" s="77" t="str">
        <f t="shared" si="113"/>
        <v>39005VĩnhHiền</v>
      </c>
      <c r="K6488" s="77" t="s">
        <v>13341</v>
      </c>
      <c r="L6488" s="77" t="s">
        <v>13342</v>
      </c>
    </row>
    <row r="6489" spans="10:12">
      <c r="J6489" s="77" t="str">
        <f t="shared" si="113"/>
        <v>39005VĩnhThủy</v>
      </c>
      <c r="K6489" s="77" t="s">
        <v>13343</v>
      </c>
      <c r="L6489" s="77" t="s">
        <v>13344</v>
      </c>
    </row>
    <row r="6490" spans="10:12">
      <c r="J6490" s="77" t="str">
        <f t="shared" si="113"/>
        <v>39005VĩnhThành</v>
      </c>
      <c r="K6490" s="77" t="s">
        <v>13345</v>
      </c>
      <c r="L6490" s="77" t="s">
        <v>11093</v>
      </c>
    </row>
    <row r="6491" spans="10:12">
      <c r="J6491" s="77" t="str">
        <f t="shared" si="113"/>
        <v>39005VĩnhHà</v>
      </c>
      <c r="K6491" s="77" t="s">
        <v>13346</v>
      </c>
      <c r="L6491" s="77" t="s">
        <v>13347</v>
      </c>
    </row>
    <row r="6492" spans="10:12">
      <c r="J6492" s="77" t="str">
        <f t="shared" si="113"/>
        <v>39005VĩnhSơn</v>
      </c>
      <c r="K6492" s="77" t="s">
        <v>13348</v>
      </c>
      <c r="L6492" s="77" t="s">
        <v>8957</v>
      </c>
    </row>
    <row r="6493" spans="10:12">
      <c r="J6493" s="77" t="str">
        <f t="shared" si="113"/>
        <v>39005VĩnhTân</v>
      </c>
      <c r="K6493" s="77" t="s">
        <v>13349</v>
      </c>
      <c r="L6493" s="77" t="s">
        <v>11109</v>
      </c>
    </row>
    <row r="6494" spans="10:12">
      <c r="J6494" s="77" t="str">
        <f t="shared" si="113"/>
        <v>39005VĩnhQuang</v>
      </c>
      <c r="K6494" s="77" t="s">
        <v>13350</v>
      </c>
      <c r="L6494" s="77" t="s">
        <v>3831</v>
      </c>
    </row>
    <row r="6495" spans="10:12">
      <c r="J6495" s="77" t="str">
        <f t="shared" si="113"/>
        <v>39005VĩnhGiang</v>
      </c>
      <c r="K6495" s="77" t="s">
        <v>13351</v>
      </c>
      <c r="L6495" s="77" t="s">
        <v>13352</v>
      </c>
    </row>
    <row r="6496" spans="10:12">
      <c r="J6496" s="77" t="str">
        <f t="shared" si="113"/>
        <v>39005VĩnhÔ</v>
      </c>
      <c r="K6496" s="77" t="s">
        <v>13353</v>
      </c>
      <c r="L6496" s="77" t="s">
        <v>13354</v>
      </c>
    </row>
    <row r="6497" spans="10:12">
      <c r="J6497" s="77" t="str">
        <f t="shared" si="113"/>
        <v>39007GioLinh</v>
      </c>
      <c r="K6497" s="77" t="s">
        <v>13355</v>
      </c>
      <c r="L6497" s="77" t="s">
        <v>13356</v>
      </c>
    </row>
    <row r="6498" spans="10:12">
      <c r="J6498" s="77" t="str">
        <f t="shared" si="113"/>
        <v>39007GioChâu</v>
      </c>
      <c r="K6498" s="77" t="s">
        <v>13357</v>
      </c>
      <c r="L6498" s="77" t="s">
        <v>13358</v>
      </c>
    </row>
    <row r="6499" spans="10:12">
      <c r="J6499" s="77" t="str">
        <f t="shared" si="113"/>
        <v>39007TrungHải</v>
      </c>
      <c r="K6499" s="77" t="s">
        <v>13359</v>
      </c>
      <c r="L6499" s="77" t="s">
        <v>13360</v>
      </c>
    </row>
    <row r="6500" spans="10:12">
      <c r="J6500" s="77" t="str">
        <f t="shared" si="113"/>
        <v>39007TrungGiang</v>
      </c>
      <c r="K6500" s="77" t="s">
        <v>13361</v>
      </c>
      <c r="L6500" s="77" t="s">
        <v>13362</v>
      </c>
    </row>
    <row r="6501" spans="10:12">
      <c r="J6501" s="77" t="str">
        <f t="shared" si="113"/>
        <v>39007TrungSơn</v>
      </c>
      <c r="K6501" s="77" t="s">
        <v>13363</v>
      </c>
      <c r="L6501" s="77" t="s">
        <v>3148</v>
      </c>
    </row>
    <row r="6502" spans="10:12">
      <c r="J6502" s="77" t="str">
        <f t="shared" si="113"/>
        <v>39007GioMỹ</v>
      </c>
      <c r="K6502" s="77" t="s">
        <v>13364</v>
      </c>
      <c r="L6502" s="77" t="s">
        <v>13365</v>
      </c>
    </row>
    <row r="6503" spans="10:12">
      <c r="J6503" s="77" t="str">
        <f t="shared" si="113"/>
        <v>39007GioPhong</v>
      </c>
      <c r="K6503" s="77" t="s">
        <v>13366</v>
      </c>
      <c r="L6503" s="77" t="s">
        <v>13367</v>
      </c>
    </row>
    <row r="6504" spans="10:12">
      <c r="J6504" s="77" t="str">
        <f t="shared" si="113"/>
        <v>39007GioAn</v>
      </c>
      <c r="K6504" s="77" t="s">
        <v>13368</v>
      </c>
      <c r="L6504" s="77" t="s">
        <v>13369</v>
      </c>
    </row>
    <row r="6505" spans="10:12">
      <c r="J6505" s="77" t="str">
        <f t="shared" si="113"/>
        <v>39007GioBình</v>
      </c>
      <c r="K6505" s="77" t="s">
        <v>13370</v>
      </c>
      <c r="L6505" s="77" t="s">
        <v>13371</v>
      </c>
    </row>
    <row r="6506" spans="10:12">
      <c r="J6506" s="77" t="str">
        <f t="shared" si="113"/>
        <v>39007GioThành</v>
      </c>
      <c r="K6506" s="77" t="s">
        <v>13372</v>
      </c>
      <c r="L6506" s="77" t="s">
        <v>13373</v>
      </c>
    </row>
    <row r="6507" spans="10:12">
      <c r="J6507" s="77" t="str">
        <f t="shared" si="113"/>
        <v>39007GioHải</v>
      </c>
      <c r="K6507" s="77" t="s">
        <v>13374</v>
      </c>
      <c r="L6507" s="77" t="s">
        <v>13375</v>
      </c>
    </row>
    <row r="6508" spans="10:12">
      <c r="J6508" s="77" t="str">
        <f t="shared" si="113"/>
        <v>39007GioSơn</v>
      </c>
      <c r="K6508" s="77" t="s">
        <v>13376</v>
      </c>
      <c r="L6508" s="77" t="s">
        <v>13377</v>
      </c>
    </row>
    <row r="6509" spans="10:12">
      <c r="J6509" s="77" t="str">
        <f t="shared" si="113"/>
        <v>39007GioHòa</v>
      </c>
      <c r="K6509" s="77" t="s">
        <v>13378</v>
      </c>
      <c r="L6509" s="77" t="s">
        <v>13379</v>
      </c>
    </row>
    <row r="6510" spans="10:12">
      <c r="J6510" s="77" t="str">
        <f t="shared" si="113"/>
        <v>39007LinhHải</v>
      </c>
      <c r="K6510" s="77" t="s">
        <v>13380</v>
      </c>
      <c r="L6510" s="77" t="s">
        <v>13381</v>
      </c>
    </row>
    <row r="6511" spans="10:12">
      <c r="J6511" s="77" t="str">
        <f t="shared" si="113"/>
        <v>39007GioViệt</v>
      </c>
      <c r="K6511" s="77" t="s">
        <v>13382</v>
      </c>
      <c r="L6511" s="77" t="s">
        <v>13383</v>
      </c>
    </row>
    <row r="6512" spans="10:12">
      <c r="J6512" s="77" t="str">
        <f t="shared" si="113"/>
        <v>39007VĩnhTrường</v>
      </c>
      <c r="K6512" s="77" t="s">
        <v>13384</v>
      </c>
      <c r="L6512" s="77" t="s">
        <v>13385</v>
      </c>
    </row>
    <row r="6513" spans="10:12">
      <c r="J6513" s="77" t="str">
        <f t="shared" si="113"/>
        <v>39007HảiThái</v>
      </c>
      <c r="K6513" s="77" t="s">
        <v>13386</v>
      </c>
      <c r="L6513" s="77" t="s">
        <v>13387</v>
      </c>
    </row>
    <row r="6514" spans="10:12">
      <c r="J6514" s="77" t="str">
        <f t="shared" si="113"/>
        <v>39007GioMai</v>
      </c>
      <c r="K6514" s="77" t="s">
        <v>13388</v>
      </c>
      <c r="L6514" s="77" t="s">
        <v>13389</v>
      </c>
    </row>
    <row r="6515" spans="10:12">
      <c r="J6515" s="77" t="str">
        <f t="shared" si="113"/>
        <v>39007GioQuang</v>
      </c>
      <c r="K6515" s="77" t="s">
        <v>13390</v>
      </c>
      <c r="L6515" s="77" t="s">
        <v>13391</v>
      </c>
    </row>
    <row r="6516" spans="10:12">
      <c r="J6516" s="77" t="str">
        <f t="shared" si="113"/>
        <v>39007LinhThượng</v>
      </c>
      <c r="K6516" s="77" t="s">
        <v>13392</v>
      </c>
      <c r="L6516" s="77" t="s">
        <v>13393</v>
      </c>
    </row>
    <row r="6517" spans="10:12">
      <c r="J6517" s="77" t="str">
        <f t="shared" si="113"/>
        <v>39009CamLộ</v>
      </c>
      <c r="K6517" s="77" t="s">
        <v>13394</v>
      </c>
      <c r="L6517" s="77" t="s">
        <v>13395</v>
      </c>
    </row>
    <row r="6518" spans="10:12">
      <c r="J6518" s="77" t="str">
        <f t="shared" si="113"/>
        <v>39009CamThành</v>
      </c>
      <c r="K6518" s="77" t="s">
        <v>13396</v>
      </c>
      <c r="L6518" s="77" t="s">
        <v>13397</v>
      </c>
    </row>
    <row r="6519" spans="10:12">
      <c r="J6519" s="77" t="str">
        <f t="shared" si="113"/>
        <v>39009CamAn</v>
      </c>
      <c r="K6519" s="77" t="s">
        <v>13398</v>
      </c>
      <c r="L6519" s="77" t="s">
        <v>13399</v>
      </c>
    </row>
    <row r="6520" spans="10:12">
      <c r="J6520" s="77" t="str">
        <f t="shared" si="113"/>
        <v>39009CamThanh</v>
      </c>
      <c r="K6520" s="77" t="s">
        <v>13400</v>
      </c>
      <c r="L6520" s="77" t="s">
        <v>13401</v>
      </c>
    </row>
    <row r="6521" spans="10:12">
      <c r="J6521" s="77" t="str">
        <f t="shared" si="113"/>
        <v>39009CamThủy</v>
      </c>
      <c r="K6521" s="77" t="s">
        <v>13402</v>
      </c>
      <c r="L6521" s="77" t="s">
        <v>13287</v>
      </c>
    </row>
    <row r="6522" spans="10:12">
      <c r="J6522" s="77" t="str">
        <f t="shared" si="113"/>
        <v>39009CamTuyền</v>
      </c>
      <c r="K6522" s="77" t="s">
        <v>13403</v>
      </c>
      <c r="L6522" s="77" t="s">
        <v>13404</v>
      </c>
    </row>
    <row r="6523" spans="10:12">
      <c r="J6523" s="77" t="str">
        <f t="shared" si="113"/>
        <v>39009CamHiếu</v>
      </c>
      <c r="K6523" s="77" t="s">
        <v>13405</v>
      </c>
      <c r="L6523" s="77" t="s">
        <v>13406</v>
      </c>
    </row>
    <row r="6524" spans="10:12">
      <c r="J6524" s="77" t="str">
        <f t="shared" si="113"/>
        <v>39009CamChính</v>
      </c>
      <c r="K6524" s="77" t="s">
        <v>13407</v>
      </c>
      <c r="L6524" s="77" t="s">
        <v>13408</v>
      </c>
    </row>
    <row r="6525" spans="10:12">
      <c r="J6525" s="77" t="str">
        <f t="shared" si="113"/>
        <v>39009CamNghĩa</v>
      </c>
      <c r="K6525" s="77" t="s">
        <v>13409</v>
      </c>
      <c r="L6525" s="77" t="s">
        <v>13410</v>
      </c>
    </row>
    <row r="6526" spans="10:12">
      <c r="J6526" s="77" t="str">
        <f t="shared" si="113"/>
        <v>39011ÁiTử</v>
      </c>
      <c r="K6526" s="77" t="s">
        <v>13411</v>
      </c>
      <c r="L6526" s="77" t="s">
        <v>13412</v>
      </c>
    </row>
    <row r="6527" spans="10:12">
      <c r="J6527" s="77" t="str">
        <f t="shared" si="113"/>
        <v>39011TriệuÁi</v>
      </c>
      <c r="K6527" s="77" t="s">
        <v>13413</v>
      </c>
      <c r="L6527" s="77" t="s">
        <v>13414</v>
      </c>
    </row>
    <row r="6528" spans="10:12">
      <c r="J6528" s="77" t="str">
        <f t="shared" si="113"/>
        <v>39011TriệuThượng</v>
      </c>
      <c r="K6528" s="77" t="s">
        <v>13415</v>
      </c>
      <c r="L6528" s="77" t="s">
        <v>13416</v>
      </c>
    </row>
    <row r="6529" spans="10:12">
      <c r="J6529" s="77" t="str">
        <f t="shared" si="113"/>
        <v>39011TriệuPhước</v>
      </c>
      <c r="K6529" s="77" t="s">
        <v>13417</v>
      </c>
      <c r="L6529" s="77" t="s">
        <v>13418</v>
      </c>
    </row>
    <row r="6530" spans="10:12">
      <c r="J6530" s="77" t="str">
        <f t="shared" ref="J6530:J6593" si="114">SUBSTITUTE(LEFT(K6530,5)&amp;MID(L6530,IF(ISERROR(SEARCH("Thị trấn",L6530)),IF(ISERROR(SEARCH("Phường",L6530)),4,8),10),100)," ","")</f>
        <v>39011TriệuVân</v>
      </c>
      <c r="K6530" s="77" t="s">
        <v>13419</v>
      </c>
      <c r="L6530" s="77" t="s">
        <v>13420</v>
      </c>
    </row>
    <row r="6531" spans="10:12">
      <c r="J6531" s="77" t="str">
        <f t="shared" si="114"/>
        <v>39011TriệuĐộ</v>
      </c>
      <c r="K6531" s="77" t="s">
        <v>13421</v>
      </c>
      <c r="L6531" s="77" t="s">
        <v>13422</v>
      </c>
    </row>
    <row r="6532" spans="10:12">
      <c r="J6532" s="77" t="str">
        <f t="shared" si="114"/>
        <v>39011TriệuTrạch</v>
      </c>
      <c r="K6532" s="77" t="s">
        <v>13423</v>
      </c>
      <c r="L6532" s="77" t="s">
        <v>13424</v>
      </c>
    </row>
    <row r="6533" spans="10:12">
      <c r="J6533" s="77" t="str">
        <f t="shared" si="114"/>
        <v>39011TriệuĐại</v>
      </c>
      <c r="K6533" s="77" t="s">
        <v>13425</v>
      </c>
      <c r="L6533" s="77" t="s">
        <v>13426</v>
      </c>
    </row>
    <row r="6534" spans="10:12">
      <c r="J6534" s="77" t="str">
        <f t="shared" si="114"/>
        <v>39011TriệuLăng</v>
      </c>
      <c r="K6534" s="77" t="s">
        <v>13427</v>
      </c>
      <c r="L6534" s="77" t="s">
        <v>13428</v>
      </c>
    </row>
    <row r="6535" spans="10:12">
      <c r="J6535" s="77" t="str">
        <f t="shared" si="114"/>
        <v>39011TriệuThuận</v>
      </c>
      <c r="K6535" s="77" t="s">
        <v>13429</v>
      </c>
      <c r="L6535" s="77" t="s">
        <v>13430</v>
      </c>
    </row>
    <row r="6536" spans="10:12">
      <c r="J6536" s="77" t="str">
        <f t="shared" si="114"/>
        <v>39011TriệuSơn</v>
      </c>
      <c r="K6536" s="77" t="s">
        <v>13431</v>
      </c>
      <c r="L6536" s="77" t="s">
        <v>13432</v>
      </c>
    </row>
    <row r="6537" spans="10:12">
      <c r="J6537" s="77" t="str">
        <f t="shared" si="114"/>
        <v>39011TriệuGiang</v>
      </c>
      <c r="K6537" s="77" t="s">
        <v>13433</v>
      </c>
      <c r="L6537" s="77" t="s">
        <v>13434</v>
      </c>
    </row>
    <row r="6538" spans="10:12">
      <c r="J6538" s="77" t="str">
        <f t="shared" si="114"/>
        <v>39011TriệuHòa</v>
      </c>
      <c r="K6538" s="77" t="s">
        <v>13435</v>
      </c>
      <c r="L6538" s="77" t="s">
        <v>13436</v>
      </c>
    </row>
    <row r="6539" spans="10:12">
      <c r="J6539" s="77" t="str">
        <f t="shared" si="114"/>
        <v>39011TriệuTài</v>
      </c>
      <c r="K6539" s="77" t="s">
        <v>13437</v>
      </c>
      <c r="L6539" s="77" t="s">
        <v>13438</v>
      </c>
    </row>
    <row r="6540" spans="10:12">
      <c r="J6540" s="77" t="str">
        <f t="shared" si="114"/>
        <v>39011TriệuĐông</v>
      </c>
      <c r="K6540" s="77" t="s">
        <v>13439</v>
      </c>
      <c r="L6540" s="77" t="s">
        <v>13440</v>
      </c>
    </row>
    <row r="6541" spans="10:12">
      <c r="J6541" s="77" t="str">
        <f t="shared" si="114"/>
        <v>39011TriệuTrung</v>
      </c>
      <c r="K6541" s="77" t="s">
        <v>13441</v>
      </c>
      <c r="L6541" s="77" t="s">
        <v>13442</v>
      </c>
    </row>
    <row r="6542" spans="10:12">
      <c r="J6542" s="77" t="str">
        <f t="shared" si="114"/>
        <v>39011TriệuLong</v>
      </c>
      <c r="K6542" s="77" t="s">
        <v>13443</v>
      </c>
      <c r="L6542" s="77" t="s">
        <v>13444</v>
      </c>
    </row>
    <row r="6543" spans="10:12">
      <c r="J6543" s="77" t="str">
        <f t="shared" si="114"/>
        <v>39011TriệuThành</v>
      </c>
      <c r="K6543" s="77" t="s">
        <v>13445</v>
      </c>
      <c r="L6543" s="77" t="s">
        <v>11571</v>
      </c>
    </row>
    <row r="6544" spans="10:12">
      <c r="J6544" s="77" t="str">
        <f t="shared" si="114"/>
        <v>39011TriệuAn</v>
      </c>
      <c r="K6544" s="77" t="s">
        <v>13446</v>
      </c>
      <c r="L6544" s="77" t="s">
        <v>13447</v>
      </c>
    </row>
    <row r="6545" spans="10:12">
      <c r="J6545" s="77" t="str">
        <f t="shared" si="114"/>
        <v>39013HảiLăng</v>
      </c>
      <c r="K6545" s="77" t="s">
        <v>13448</v>
      </c>
      <c r="L6545" s="77" t="s">
        <v>13449</v>
      </c>
    </row>
    <row r="6546" spans="10:12">
      <c r="J6546" s="77" t="str">
        <f t="shared" si="114"/>
        <v>39013HảiLâm</v>
      </c>
      <c r="K6546" s="77" t="s">
        <v>13450</v>
      </c>
      <c r="L6546" s="77" t="s">
        <v>13451</v>
      </c>
    </row>
    <row r="6547" spans="10:12">
      <c r="J6547" s="77" t="str">
        <f t="shared" si="114"/>
        <v>39013HảiAn</v>
      </c>
      <c r="K6547" s="77" t="s">
        <v>13452</v>
      </c>
      <c r="L6547" s="77" t="s">
        <v>9778</v>
      </c>
    </row>
    <row r="6548" spans="10:12">
      <c r="J6548" s="77" t="str">
        <f t="shared" si="114"/>
        <v>39013HảiBa</v>
      </c>
      <c r="K6548" s="77" t="s">
        <v>13453</v>
      </c>
      <c r="L6548" s="77" t="s">
        <v>13454</v>
      </c>
    </row>
    <row r="6549" spans="10:12">
      <c r="J6549" s="77" t="str">
        <f t="shared" si="114"/>
        <v>39013HảiKhê</v>
      </c>
      <c r="K6549" s="77" t="s">
        <v>13455</v>
      </c>
      <c r="L6549" s="77" t="s">
        <v>13456</v>
      </c>
    </row>
    <row r="6550" spans="10:12">
      <c r="J6550" s="77" t="str">
        <f t="shared" si="114"/>
        <v>39013HảiQuy</v>
      </c>
      <c r="K6550" s="77" t="s">
        <v>13457</v>
      </c>
      <c r="L6550" s="77" t="s">
        <v>13458</v>
      </c>
    </row>
    <row r="6551" spans="10:12">
      <c r="J6551" s="77" t="str">
        <f t="shared" si="114"/>
        <v>39013HảiVĩnh</v>
      </c>
      <c r="K6551" s="77" t="s">
        <v>13459</v>
      </c>
      <c r="L6551" s="77" t="s">
        <v>13460</v>
      </c>
    </row>
    <row r="6552" spans="10:12">
      <c r="J6552" s="77" t="str">
        <f t="shared" si="114"/>
        <v>39013HảiXuân</v>
      </c>
      <c r="K6552" s="77" t="s">
        <v>13461</v>
      </c>
      <c r="L6552" s="77" t="s">
        <v>6433</v>
      </c>
    </row>
    <row r="6553" spans="10:12">
      <c r="J6553" s="77" t="str">
        <f t="shared" si="114"/>
        <v>39013HảiQuế</v>
      </c>
      <c r="K6553" s="77" t="s">
        <v>13462</v>
      </c>
      <c r="L6553" s="77" t="s">
        <v>13463</v>
      </c>
    </row>
    <row r="6554" spans="10:12">
      <c r="J6554" s="77" t="str">
        <f t="shared" si="114"/>
        <v>39013HảiThiện</v>
      </c>
      <c r="K6554" s="77" t="s">
        <v>13464</v>
      </c>
      <c r="L6554" s="77" t="s">
        <v>13465</v>
      </c>
    </row>
    <row r="6555" spans="10:12">
      <c r="J6555" s="77" t="str">
        <f t="shared" si="114"/>
        <v>39013HảiDương</v>
      </c>
      <c r="K6555" s="77" t="s">
        <v>13466</v>
      </c>
      <c r="L6555" s="77" t="s">
        <v>13467</v>
      </c>
    </row>
    <row r="6556" spans="10:12">
      <c r="J6556" s="77" t="str">
        <f t="shared" si="114"/>
        <v>39013HảiTrường</v>
      </c>
      <c r="K6556" s="77" t="s">
        <v>13468</v>
      </c>
      <c r="L6556" s="77" t="s">
        <v>13469</v>
      </c>
    </row>
    <row r="6557" spans="10:12">
      <c r="J6557" s="77" t="str">
        <f t="shared" si="114"/>
        <v>39013HảiThành</v>
      </c>
      <c r="K6557" s="77" t="s">
        <v>13470</v>
      </c>
      <c r="L6557" s="77" t="s">
        <v>6873</v>
      </c>
    </row>
    <row r="6558" spans="10:12">
      <c r="J6558" s="77" t="str">
        <f t="shared" si="114"/>
        <v>39013HảiPhú</v>
      </c>
      <c r="K6558" s="77" t="s">
        <v>13471</v>
      </c>
      <c r="L6558" s="77" t="s">
        <v>9772</v>
      </c>
    </row>
    <row r="6559" spans="10:12">
      <c r="J6559" s="77" t="str">
        <f t="shared" si="114"/>
        <v>39013HảiThọ</v>
      </c>
      <c r="K6559" s="77" t="s">
        <v>13472</v>
      </c>
      <c r="L6559" s="77" t="s">
        <v>13473</v>
      </c>
    </row>
    <row r="6560" spans="10:12">
      <c r="J6560" s="77" t="str">
        <f t="shared" si="114"/>
        <v>39013HảiHòa</v>
      </c>
      <c r="K6560" s="77" t="s">
        <v>13474</v>
      </c>
      <c r="L6560" s="77" t="s">
        <v>6435</v>
      </c>
    </row>
    <row r="6561" spans="10:12">
      <c r="J6561" s="77" t="str">
        <f t="shared" si="114"/>
        <v>39013HảiLệ</v>
      </c>
      <c r="K6561" s="77" t="s">
        <v>13475</v>
      </c>
      <c r="L6561" s="77" t="s">
        <v>13476</v>
      </c>
    </row>
    <row r="6562" spans="10:12">
      <c r="J6562" s="77" t="str">
        <f t="shared" si="114"/>
        <v>39013HảiTân</v>
      </c>
      <c r="K6562" s="77" t="s">
        <v>13477</v>
      </c>
      <c r="L6562" s="77" t="s">
        <v>9761</v>
      </c>
    </row>
    <row r="6563" spans="10:12">
      <c r="J6563" s="77" t="str">
        <f t="shared" si="114"/>
        <v>39013HảiThượng</v>
      </c>
      <c r="K6563" s="77" t="s">
        <v>13478</v>
      </c>
      <c r="L6563" s="77" t="s">
        <v>11789</v>
      </c>
    </row>
    <row r="6564" spans="10:12">
      <c r="J6564" s="77" t="str">
        <f t="shared" si="114"/>
        <v>39013HảiSơn</v>
      </c>
      <c r="K6564" s="77" t="s">
        <v>13479</v>
      </c>
      <c r="L6564" s="77" t="s">
        <v>6429</v>
      </c>
    </row>
    <row r="6565" spans="10:12">
      <c r="J6565" s="77" t="str">
        <f t="shared" si="114"/>
        <v>39013HảiChánh</v>
      </c>
      <c r="K6565" s="77" t="s">
        <v>13480</v>
      </c>
      <c r="L6565" s="77" t="s">
        <v>13481</v>
      </c>
    </row>
    <row r="6566" spans="10:12">
      <c r="J6566" s="77" t="str">
        <f t="shared" si="114"/>
        <v>39015KheSanh</v>
      </c>
      <c r="K6566" s="77" t="s">
        <v>13482</v>
      </c>
      <c r="L6566" s="77" t="s">
        <v>13483</v>
      </c>
    </row>
    <row r="6567" spans="10:12">
      <c r="J6567" s="77" t="str">
        <f t="shared" si="114"/>
        <v>39015LaoBảo</v>
      </c>
      <c r="K6567" s="77" t="s">
        <v>13484</v>
      </c>
      <c r="L6567" s="77" t="s">
        <v>13485</v>
      </c>
    </row>
    <row r="6568" spans="10:12">
      <c r="J6568" s="77" t="str">
        <f t="shared" si="114"/>
        <v>39015HướngLập</v>
      </c>
      <c r="K6568" s="77" t="s">
        <v>13486</v>
      </c>
      <c r="L6568" s="77" t="s">
        <v>13487</v>
      </c>
    </row>
    <row r="6569" spans="10:12">
      <c r="J6569" s="77" t="str">
        <f t="shared" si="114"/>
        <v>39015HướngPhùng</v>
      </c>
      <c r="K6569" s="77" t="s">
        <v>13488</v>
      </c>
      <c r="L6569" s="77" t="s">
        <v>13489</v>
      </c>
    </row>
    <row r="6570" spans="10:12">
      <c r="J6570" s="77" t="str">
        <f t="shared" si="114"/>
        <v>39015HướngSơn</v>
      </c>
      <c r="K6570" s="77" t="s">
        <v>13490</v>
      </c>
      <c r="L6570" s="77" t="s">
        <v>13491</v>
      </c>
    </row>
    <row r="6571" spans="10:12">
      <c r="J6571" s="77" t="str">
        <f t="shared" si="114"/>
        <v>39015HướngLinh</v>
      </c>
      <c r="K6571" s="77" t="s">
        <v>13492</v>
      </c>
      <c r="L6571" s="77" t="s">
        <v>13493</v>
      </c>
    </row>
    <row r="6572" spans="10:12">
      <c r="J6572" s="77" t="str">
        <f t="shared" si="114"/>
        <v>39015TânHợp</v>
      </c>
      <c r="K6572" s="77" t="s">
        <v>13494</v>
      </c>
      <c r="L6572" s="77" t="s">
        <v>5025</v>
      </c>
    </row>
    <row r="6573" spans="10:12">
      <c r="J6573" s="77" t="str">
        <f t="shared" si="114"/>
        <v>39015HướngTân</v>
      </c>
      <c r="K6573" s="77" t="s">
        <v>13495</v>
      </c>
      <c r="L6573" s="77" t="s">
        <v>13496</v>
      </c>
    </row>
    <row r="6574" spans="10:12">
      <c r="J6574" s="77" t="str">
        <f t="shared" si="114"/>
        <v>39015TânThành</v>
      </c>
      <c r="K6574" s="77" t="s">
        <v>13497</v>
      </c>
      <c r="L6574" s="77" t="s">
        <v>3071</v>
      </c>
    </row>
    <row r="6575" spans="10:12">
      <c r="J6575" s="77" t="str">
        <f t="shared" si="114"/>
        <v>39015TânLong</v>
      </c>
      <c r="K6575" s="77" t="s">
        <v>13498</v>
      </c>
      <c r="L6575" s="77" t="s">
        <v>3153</v>
      </c>
    </row>
    <row r="6576" spans="10:12">
      <c r="J6576" s="77" t="str">
        <f t="shared" si="114"/>
        <v>39015TânLập</v>
      </c>
      <c r="K6576" s="77" t="s">
        <v>13499</v>
      </c>
      <c r="L6576" s="77" t="s">
        <v>1834</v>
      </c>
    </row>
    <row r="6577" spans="10:12">
      <c r="J6577" s="77" t="str">
        <f t="shared" si="114"/>
        <v>39015TânLiên</v>
      </c>
      <c r="K6577" s="77" t="s">
        <v>13500</v>
      </c>
      <c r="L6577" s="77" t="s">
        <v>4209</v>
      </c>
    </row>
    <row r="6578" spans="10:12">
      <c r="J6578" s="77" t="str">
        <f t="shared" si="114"/>
        <v>39015Húc</v>
      </c>
      <c r="K6578" s="77" t="s">
        <v>13501</v>
      </c>
      <c r="L6578" s="77" t="s">
        <v>13502</v>
      </c>
    </row>
    <row r="6579" spans="10:12">
      <c r="J6579" s="77" t="str">
        <f t="shared" si="114"/>
        <v>39015Thuận</v>
      </c>
      <c r="K6579" s="77" t="s">
        <v>13503</v>
      </c>
      <c r="L6579" s="77" t="s">
        <v>13504</v>
      </c>
    </row>
    <row r="6580" spans="10:12">
      <c r="J6580" s="77" t="str">
        <f t="shared" si="114"/>
        <v>39015HướngLộc</v>
      </c>
      <c r="K6580" s="77" t="s">
        <v>13505</v>
      </c>
      <c r="L6580" s="77" t="s">
        <v>13506</v>
      </c>
    </row>
    <row r="6581" spans="10:12">
      <c r="J6581" s="77" t="str">
        <f t="shared" si="114"/>
        <v>39015BaTầng</v>
      </c>
      <c r="K6581" s="77" t="s">
        <v>13507</v>
      </c>
      <c r="L6581" s="77" t="s">
        <v>13508</v>
      </c>
    </row>
    <row r="6582" spans="10:12">
      <c r="J6582" s="77" t="str">
        <f t="shared" si="114"/>
        <v>39015Thanh</v>
      </c>
      <c r="K6582" s="77" t="s">
        <v>13509</v>
      </c>
      <c r="L6582" s="77" t="s">
        <v>13510</v>
      </c>
    </row>
    <row r="6583" spans="10:12">
      <c r="J6583" s="77" t="str">
        <f t="shared" si="114"/>
        <v>39015ADơi</v>
      </c>
      <c r="K6583" s="77" t="s">
        <v>13511</v>
      </c>
      <c r="L6583" s="77" t="s">
        <v>13512</v>
      </c>
    </row>
    <row r="6584" spans="10:12">
      <c r="J6584" s="77" t="str">
        <f t="shared" si="114"/>
        <v>39015AXing</v>
      </c>
      <c r="K6584" s="77" t="s">
        <v>13513</v>
      </c>
      <c r="L6584" s="77" t="s">
        <v>13514</v>
      </c>
    </row>
    <row r="6585" spans="10:12">
      <c r="J6585" s="77" t="str">
        <f t="shared" si="114"/>
        <v>39015ATúc</v>
      </c>
      <c r="K6585" s="77" t="s">
        <v>13515</v>
      </c>
      <c r="L6585" s="77" t="s">
        <v>13516</v>
      </c>
    </row>
    <row r="6586" spans="10:12">
      <c r="J6586" s="77" t="str">
        <f t="shared" si="114"/>
        <v>39015Xy</v>
      </c>
      <c r="K6586" s="77" t="s">
        <v>13517</v>
      </c>
      <c r="L6586" s="77" t="s">
        <v>13518</v>
      </c>
    </row>
    <row r="6587" spans="10:12">
      <c r="J6587" s="77" t="str">
        <f t="shared" si="114"/>
        <v>39017MòÓ</v>
      </c>
      <c r="K6587" s="77" t="s">
        <v>13519</v>
      </c>
      <c r="L6587" s="77" t="s">
        <v>13520</v>
      </c>
    </row>
    <row r="6588" spans="10:12">
      <c r="J6588" s="77" t="str">
        <f t="shared" si="114"/>
        <v>39017HướngHiệp</v>
      </c>
      <c r="K6588" s="77" t="s">
        <v>13521</v>
      </c>
      <c r="L6588" s="77" t="s">
        <v>13522</v>
      </c>
    </row>
    <row r="6589" spans="10:12">
      <c r="J6589" s="77" t="str">
        <f t="shared" si="114"/>
        <v>39017ĐaKrông</v>
      </c>
      <c r="K6589" s="77" t="s">
        <v>13523</v>
      </c>
      <c r="L6589" s="77" t="s">
        <v>13524</v>
      </c>
    </row>
    <row r="6590" spans="10:12">
      <c r="J6590" s="77" t="str">
        <f t="shared" si="114"/>
        <v>39017TriệuNguyên</v>
      </c>
      <c r="K6590" s="77" t="s">
        <v>13525</v>
      </c>
      <c r="L6590" s="77" t="s">
        <v>3779</v>
      </c>
    </row>
    <row r="6591" spans="10:12">
      <c r="J6591" s="77" t="str">
        <f t="shared" si="114"/>
        <v>39017BaLòng</v>
      </c>
      <c r="K6591" s="77" t="s">
        <v>13526</v>
      </c>
      <c r="L6591" s="77" t="s">
        <v>13527</v>
      </c>
    </row>
    <row r="6592" spans="10:12">
      <c r="J6592" s="77" t="str">
        <f t="shared" si="114"/>
        <v>39017HảiPhúc</v>
      </c>
      <c r="K6592" s="77" t="s">
        <v>13528</v>
      </c>
      <c r="L6592" s="77" t="s">
        <v>9736</v>
      </c>
    </row>
    <row r="6593" spans="10:12">
      <c r="J6593" s="77" t="str">
        <f t="shared" si="114"/>
        <v>39017BaNang</v>
      </c>
      <c r="K6593" s="77" t="s">
        <v>13529</v>
      </c>
      <c r="L6593" s="77" t="s">
        <v>13530</v>
      </c>
    </row>
    <row r="6594" spans="10:12">
      <c r="J6594" s="77" t="str">
        <f t="shared" ref="J6594:J6657" si="115">SUBSTITUTE(LEFT(K6594,5)&amp;MID(L6594,IF(ISERROR(SEARCH("Thị trấn",L6594)),IF(ISERROR(SEARCH("Phường",L6594)),4,8),10),100)," ","")</f>
        <v>39017TàLong</v>
      </c>
      <c r="K6594" s="77" t="s">
        <v>13531</v>
      </c>
      <c r="L6594" s="77" t="s">
        <v>13532</v>
      </c>
    </row>
    <row r="6595" spans="10:12">
      <c r="J6595" s="77" t="str">
        <f t="shared" si="115"/>
        <v>39017HúcNghì</v>
      </c>
      <c r="K6595" s="77" t="s">
        <v>13533</v>
      </c>
      <c r="L6595" s="77" t="s">
        <v>13534</v>
      </c>
    </row>
    <row r="6596" spans="10:12">
      <c r="J6596" s="77" t="str">
        <f t="shared" si="115"/>
        <v>39017AVao</v>
      </c>
      <c r="K6596" s="77" t="s">
        <v>13535</v>
      </c>
      <c r="L6596" s="77" t="s">
        <v>13536</v>
      </c>
    </row>
    <row r="6597" spans="10:12">
      <c r="J6597" s="77" t="str">
        <f t="shared" si="115"/>
        <v>39017TàRụt</v>
      </c>
      <c r="K6597" s="77" t="s">
        <v>13537</v>
      </c>
      <c r="L6597" s="77" t="s">
        <v>13538</v>
      </c>
    </row>
    <row r="6598" spans="10:12">
      <c r="J6598" s="77" t="str">
        <f t="shared" si="115"/>
        <v>39017ABung</v>
      </c>
      <c r="K6598" s="77" t="s">
        <v>13539</v>
      </c>
      <c r="L6598" s="77" t="s">
        <v>13540</v>
      </c>
    </row>
    <row r="6599" spans="10:12">
      <c r="J6599" s="77" t="str">
        <f t="shared" si="115"/>
        <v>39017ANgo</v>
      </c>
      <c r="K6599" s="77" t="s">
        <v>13541</v>
      </c>
      <c r="L6599" s="77" t="s">
        <v>13542</v>
      </c>
    </row>
    <row r="6600" spans="10:12">
      <c r="J6600" s="77" t="str">
        <f t="shared" si="115"/>
        <v>40001PhúThuận</v>
      </c>
      <c r="K6600" s="77" t="s">
        <v>13543</v>
      </c>
      <c r="L6600" s="77" t="s">
        <v>13544</v>
      </c>
    </row>
    <row r="6601" spans="10:12">
      <c r="J6601" s="77" t="str">
        <f t="shared" si="115"/>
        <v>40001PhúBình</v>
      </c>
      <c r="K6601" s="77" t="s">
        <v>13545</v>
      </c>
      <c r="L6601" s="77" t="s">
        <v>13546</v>
      </c>
    </row>
    <row r="6602" spans="10:12">
      <c r="J6602" s="77" t="str">
        <f t="shared" si="115"/>
        <v>40001TâyLộc</v>
      </c>
      <c r="K6602" s="77" t="s">
        <v>13547</v>
      </c>
      <c r="L6602" s="77" t="s">
        <v>13548</v>
      </c>
    </row>
    <row r="6603" spans="10:12">
      <c r="J6603" s="77" t="str">
        <f t="shared" si="115"/>
        <v>40001ThuậnLộc</v>
      </c>
      <c r="K6603" s="77" t="s">
        <v>13549</v>
      </c>
      <c r="L6603" s="77" t="s">
        <v>13550</v>
      </c>
    </row>
    <row r="6604" spans="10:12">
      <c r="J6604" s="77" t="str">
        <f t="shared" si="115"/>
        <v>40001PhúHiệp</v>
      </c>
      <c r="K6604" s="77" t="s">
        <v>13551</v>
      </c>
      <c r="L6604" s="77" t="s">
        <v>13552</v>
      </c>
    </row>
    <row r="6605" spans="10:12">
      <c r="J6605" s="77" t="str">
        <f t="shared" si="115"/>
        <v>40001PhúHậu</v>
      </c>
      <c r="K6605" s="77" t="s">
        <v>13553</v>
      </c>
      <c r="L6605" s="77" t="s">
        <v>13554</v>
      </c>
    </row>
    <row r="6606" spans="10:12">
      <c r="J6606" s="77" t="str">
        <f t="shared" si="115"/>
        <v>40001ThuậnHòa</v>
      </c>
      <c r="K6606" s="77" t="s">
        <v>13555</v>
      </c>
      <c r="L6606" s="77" t="s">
        <v>13556</v>
      </c>
    </row>
    <row r="6607" spans="10:12">
      <c r="J6607" s="77" t="str">
        <f t="shared" si="115"/>
        <v>40001ThuậnThành</v>
      </c>
      <c r="K6607" s="77" t="s">
        <v>13557</v>
      </c>
      <c r="L6607" s="77" t="s">
        <v>13558</v>
      </c>
    </row>
    <row r="6608" spans="10:12">
      <c r="J6608" s="77" t="str">
        <f t="shared" si="115"/>
        <v>40001PhúHòa</v>
      </c>
      <c r="K6608" s="77" t="s">
        <v>13559</v>
      </c>
      <c r="L6608" s="77" t="s">
        <v>13560</v>
      </c>
    </row>
    <row r="6609" spans="10:12">
      <c r="J6609" s="77" t="str">
        <f t="shared" si="115"/>
        <v>40001PhúCát</v>
      </c>
      <c r="K6609" s="77" t="s">
        <v>13561</v>
      </c>
      <c r="L6609" s="77" t="s">
        <v>13562</v>
      </c>
    </row>
    <row r="6610" spans="10:12">
      <c r="J6610" s="77" t="str">
        <f t="shared" si="115"/>
        <v>40001KimLong</v>
      </c>
      <c r="K6610" s="77" t="s">
        <v>13563</v>
      </c>
      <c r="L6610" s="77" t="s">
        <v>13564</v>
      </c>
    </row>
    <row r="6611" spans="10:12">
      <c r="J6611" s="77" t="str">
        <f t="shared" si="115"/>
        <v>40001VĩDạ</v>
      </c>
      <c r="K6611" s="77" t="s">
        <v>13565</v>
      </c>
      <c r="L6611" s="77" t="s">
        <v>13566</v>
      </c>
    </row>
    <row r="6612" spans="10:12">
      <c r="J6612" s="77" t="str">
        <f t="shared" si="115"/>
        <v>40001PhườngĐúc</v>
      </c>
      <c r="K6612" s="77" t="s">
        <v>13567</v>
      </c>
      <c r="L6612" s="77" t="s">
        <v>13568</v>
      </c>
    </row>
    <row r="6613" spans="10:12">
      <c r="J6613" s="77" t="str">
        <f t="shared" si="115"/>
        <v>40001VĩnhNinh</v>
      </c>
      <c r="K6613" s="77" t="s">
        <v>13569</v>
      </c>
      <c r="L6613" s="77" t="s">
        <v>13570</v>
      </c>
    </row>
    <row r="6614" spans="10:12">
      <c r="J6614" s="77" t="str">
        <f t="shared" si="115"/>
        <v>40001PhúHội</v>
      </c>
      <c r="K6614" s="77" t="s">
        <v>13571</v>
      </c>
      <c r="L6614" s="77" t="s">
        <v>13572</v>
      </c>
    </row>
    <row r="6615" spans="10:12">
      <c r="J6615" s="77" t="str">
        <f t="shared" si="115"/>
        <v>40001PhúNhuận</v>
      </c>
      <c r="K6615" s="77" t="s">
        <v>13573</v>
      </c>
      <c r="L6615" s="77" t="s">
        <v>13574</v>
      </c>
    </row>
    <row r="6616" spans="10:12">
      <c r="J6616" s="77" t="str">
        <f t="shared" si="115"/>
        <v>40001XuânPhú</v>
      </c>
      <c r="K6616" s="77" t="s">
        <v>13575</v>
      </c>
      <c r="L6616" s="77" t="s">
        <v>13576</v>
      </c>
    </row>
    <row r="6617" spans="10:12">
      <c r="J6617" s="77" t="str">
        <f t="shared" si="115"/>
        <v>40001TrườngAn</v>
      </c>
      <c r="K6617" s="77" t="s">
        <v>13577</v>
      </c>
      <c r="L6617" s="77" t="s">
        <v>13578</v>
      </c>
    </row>
    <row r="6618" spans="10:12">
      <c r="J6618" s="77" t="str">
        <f t="shared" si="115"/>
        <v>40001PhướcVĩnh</v>
      </c>
      <c r="K6618" s="77" t="s">
        <v>13579</v>
      </c>
      <c r="L6618" s="77" t="s">
        <v>13580</v>
      </c>
    </row>
    <row r="6619" spans="10:12">
      <c r="J6619" s="77" t="str">
        <f t="shared" si="115"/>
        <v>40001AnCựu</v>
      </c>
      <c r="K6619" s="77" t="s">
        <v>13581</v>
      </c>
      <c r="L6619" s="77" t="s">
        <v>13582</v>
      </c>
    </row>
    <row r="6620" spans="10:12">
      <c r="J6620" s="77" t="str">
        <f t="shared" si="115"/>
        <v>40001AnTây</v>
      </c>
      <c r="K6620" s="77" t="s">
        <v>13583</v>
      </c>
      <c r="L6620" s="77" t="s">
        <v>13584</v>
      </c>
    </row>
    <row r="6621" spans="10:12">
      <c r="J6621" s="77" t="str">
        <f t="shared" si="115"/>
        <v>40001AnHòa</v>
      </c>
      <c r="K6621" s="77" t="s">
        <v>13585</v>
      </c>
      <c r="L6621" s="77" t="s">
        <v>13586</v>
      </c>
    </row>
    <row r="6622" spans="10:12">
      <c r="J6622" s="77" t="str">
        <f t="shared" si="115"/>
        <v>40001AnĐông</v>
      </c>
      <c r="K6622" s="77" t="s">
        <v>13587</v>
      </c>
      <c r="L6622" s="77" t="s">
        <v>13588</v>
      </c>
    </row>
    <row r="6623" spans="10:12">
      <c r="J6623" s="77" t="str">
        <f t="shared" si="115"/>
        <v>40001HươngSơ</v>
      </c>
      <c r="K6623" s="77" t="s">
        <v>13589</v>
      </c>
      <c r="L6623" s="77" t="s">
        <v>13590</v>
      </c>
    </row>
    <row r="6624" spans="10:12">
      <c r="J6624" s="77" t="str">
        <f t="shared" si="115"/>
        <v>40001ThủyBiều</v>
      </c>
      <c r="K6624" s="77" t="s">
        <v>13591</v>
      </c>
      <c r="L6624" s="77" t="s">
        <v>13592</v>
      </c>
    </row>
    <row r="6625" spans="10:12">
      <c r="J6625" s="77" t="str">
        <f t="shared" si="115"/>
        <v>40001HươngLong</v>
      </c>
      <c r="K6625" s="77" t="s">
        <v>13593</v>
      </c>
      <c r="L6625" s="77" t="s">
        <v>12916</v>
      </c>
    </row>
    <row r="6626" spans="10:12">
      <c r="J6626" s="77" t="str">
        <f t="shared" si="115"/>
        <v>40001ThủyXuân</v>
      </c>
      <c r="K6626" s="77" t="s">
        <v>13594</v>
      </c>
      <c r="L6626" s="77" t="s">
        <v>13595</v>
      </c>
    </row>
    <row r="6627" spans="10:12">
      <c r="J6627" s="77" t="str">
        <f t="shared" si="115"/>
        <v>40003PhongĐiền</v>
      </c>
      <c r="K6627" s="77" t="s">
        <v>13596</v>
      </c>
      <c r="L6627" s="77" t="s">
        <v>13597</v>
      </c>
    </row>
    <row r="6628" spans="10:12">
      <c r="J6628" s="77" t="str">
        <f t="shared" si="115"/>
        <v>40003ĐiềnHương</v>
      </c>
      <c r="K6628" s="77" t="s">
        <v>13598</v>
      </c>
      <c r="L6628" s="77" t="s">
        <v>13599</v>
      </c>
    </row>
    <row r="6629" spans="10:12">
      <c r="J6629" s="77" t="str">
        <f t="shared" si="115"/>
        <v>40003ĐiềnMôn</v>
      </c>
      <c r="K6629" s="77" t="s">
        <v>13600</v>
      </c>
      <c r="L6629" s="77" t="s">
        <v>13601</v>
      </c>
    </row>
    <row r="6630" spans="10:12">
      <c r="J6630" s="77" t="str">
        <f t="shared" si="115"/>
        <v>40003PhongBình</v>
      </c>
      <c r="K6630" s="77" t="s">
        <v>13602</v>
      </c>
      <c r="L6630" s="77" t="s">
        <v>13603</v>
      </c>
    </row>
    <row r="6631" spans="10:12">
      <c r="J6631" s="77" t="str">
        <f t="shared" si="115"/>
        <v>40003PhongChương</v>
      </c>
      <c r="K6631" s="77" t="s">
        <v>13604</v>
      </c>
      <c r="L6631" s="77" t="s">
        <v>13605</v>
      </c>
    </row>
    <row r="6632" spans="10:12">
      <c r="J6632" s="77" t="str">
        <f t="shared" si="115"/>
        <v>40003ĐiềnLộc</v>
      </c>
      <c r="K6632" s="77" t="s">
        <v>13606</v>
      </c>
      <c r="L6632" s="77" t="s">
        <v>13607</v>
      </c>
    </row>
    <row r="6633" spans="10:12">
      <c r="J6633" s="77" t="str">
        <f t="shared" si="115"/>
        <v>40003PhongHòa</v>
      </c>
      <c r="K6633" s="77" t="s">
        <v>13608</v>
      </c>
      <c r="L6633" s="77" t="s">
        <v>13609</v>
      </c>
    </row>
    <row r="6634" spans="10:12">
      <c r="J6634" s="77" t="str">
        <f t="shared" si="115"/>
        <v>40003ĐiềnHòa</v>
      </c>
      <c r="K6634" s="77" t="s">
        <v>13610</v>
      </c>
      <c r="L6634" s="77" t="s">
        <v>13611</v>
      </c>
    </row>
    <row r="6635" spans="10:12">
      <c r="J6635" s="77" t="str">
        <f t="shared" si="115"/>
        <v>40003PhongHải</v>
      </c>
      <c r="K6635" s="77" t="s">
        <v>13612</v>
      </c>
      <c r="L6635" s="77" t="s">
        <v>6626</v>
      </c>
    </row>
    <row r="6636" spans="10:12">
      <c r="J6636" s="77" t="str">
        <f t="shared" si="115"/>
        <v>40003ĐiềnHải</v>
      </c>
      <c r="K6636" s="77" t="s">
        <v>13613</v>
      </c>
      <c r="L6636" s="77" t="s">
        <v>13614</v>
      </c>
    </row>
    <row r="6637" spans="10:12">
      <c r="J6637" s="77" t="str">
        <f t="shared" si="115"/>
        <v>40003PhongMỹ</v>
      </c>
      <c r="K6637" s="77" t="s">
        <v>13615</v>
      </c>
      <c r="L6637" s="77" t="s">
        <v>13616</v>
      </c>
    </row>
    <row r="6638" spans="10:12">
      <c r="J6638" s="77" t="str">
        <f t="shared" si="115"/>
        <v>40003PhongThu</v>
      </c>
      <c r="K6638" s="77" t="s">
        <v>13617</v>
      </c>
      <c r="L6638" s="77" t="s">
        <v>13618</v>
      </c>
    </row>
    <row r="6639" spans="10:12">
      <c r="J6639" s="77" t="str">
        <f t="shared" si="115"/>
        <v>40003PhongHiền</v>
      </c>
      <c r="K6639" s="77" t="s">
        <v>13619</v>
      </c>
      <c r="L6639" s="77" t="s">
        <v>13620</v>
      </c>
    </row>
    <row r="6640" spans="10:12">
      <c r="J6640" s="77" t="str">
        <f t="shared" si="115"/>
        <v>40003PhongAn</v>
      </c>
      <c r="K6640" s="77" t="s">
        <v>13621</v>
      </c>
      <c r="L6640" s="77" t="s">
        <v>13622</v>
      </c>
    </row>
    <row r="6641" spans="10:12">
      <c r="J6641" s="77" t="str">
        <f t="shared" si="115"/>
        <v>40003PhongXuân</v>
      </c>
      <c r="K6641" s="77" t="s">
        <v>13623</v>
      </c>
      <c r="L6641" s="77" t="s">
        <v>13624</v>
      </c>
    </row>
    <row r="6642" spans="10:12">
      <c r="J6642" s="77" t="str">
        <f t="shared" si="115"/>
        <v>40003PhongSơn</v>
      </c>
      <c r="K6642" s="77" t="s">
        <v>13625</v>
      </c>
      <c r="L6642" s="77" t="s">
        <v>13626</v>
      </c>
    </row>
    <row r="6643" spans="10:12">
      <c r="J6643" s="77" t="str">
        <f t="shared" si="115"/>
        <v>40005Sịa</v>
      </c>
      <c r="K6643" s="77" t="s">
        <v>13627</v>
      </c>
      <c r="L6643" s="77" t="s">
        <v>13628</v>
      </c>
    </row>
    <row r="6644" spans="10:12">
      <c r="J6644" s="77" t="str">
        <f t="shared" si="115"/>
        <v>40005QuảngThái</v>
      </c>
      <c r="K6644" s="77" t="s">
        <v>13629</v>
      </c>
      <c r="L6644" s="77" t="s">
        <v>11687</v>
      </c>
    </row>
    <row r="6645" spans="10:12">
      <c r="J6645" s="77" t="str">
        <f t="shared" si="115"/>
        <v>40005QuảngLợi</v>
      </c>
      <c r="K6645" s="77" t="s">
        <v>13630</v>
      </c>
      <c r="L6645" s="77" t="s">
        <v>6471</v>
      </c>
    </row>
    <row r="6646" spans="10:12">
      <c r="J6646" s="77" t="str">
        <f t="shared" si="115"/>
        <v>40005QuảngNgạn</v>
      </c>
      <c r="K6646" s="77" t="s">
        <v>13631</v>
      </c>
      <c r="L6646" s="77" t="s">
        <v>13632</v>
      </c>
    </row>
    <row r="6647" spans="10:12">
      <c r="J6647" s="77" t="str">
        <f t="shared" si="115"/>
        <v>40005QuảngVinh</v>
      </c>
      <c r="K6647" s="77" t="s">
        <v>13633</v>
      </c>
      <c r="L6647" s="77" t="s">
        <v>11672</v>
      </c>
    </row>
    <row r="6648" spans="10:12">
      <c r="J6648" s="77" t="str">
        <f t="shared" si="115"/>
        <v>40005QuảngPhước</v>
      </c>
      <c r="K6648" s="77" t="s">
        <v>13634</v>
      </c>
      <c r="L6648" s="77" t="s">
        <v>13635</v>
      </c>
    </row>
    <row r="6649" spans="10:12">
      <c r="J6649" s="77" t="str">
        <f t="shared" si="115"/>
        <v>40005QuảngCông</v>
      </c>
      <c r="K6649" s="77" t="s">
        <v>13636</v>
      </c>
      <c r="L6649" s="77" t="s">
        <v>13637</v>
      </c>
    </row>
    <row r="6650" spans="10:12">
      <c r="J6650" s="77" t="str">
        <f t="shared" si="115"/>
        <v>40005QuảngPhú</v>
      </c>
      <c r="K6650" s="77" t="s">
        <v>13638</v>
      </c>
      <c r="L6650" s="77" t="s">
        <v>8313</v>
      </c>
    </row>
    <row r="6651" spans="10:12">
      <c r="J6651" s="77" t="str">
        <f t="shared" si="115"/>
        <v>40005QuảngThọ</v>
      </c>
      <c r="K6651" s="77" t="s">
        <v>13639</v>
      </c>
      <c r="L6651" s="77" t="s">
        <v>11669</v>
      </c>
    </row>
    <row r="6652" spans="10:12">
      <c r="J6652" s="77" t="str">
        <f t="shared" si="115"/>
        <v>40005QuảngAn</v>
      </c>
      <c r="K6652" s="77" t="s">
        <v>13640</v>
      </c>
      <c r="L6652" s="77" t="s">
        <v>6480</v>
      </c>
    </row>
    <row r="6653" spans="10:12">
      <c r="J6653" s="77" t="str">
        <f t="shared" si="115"/>
        <v>40005QuảngThành</v>
      </c>
      <c r="K6653" s="77" t="s">
        <v>13641</v>
      </c>
      <c r="L6653" s="77" t="s">
        <v>6640</v>
      </c>
    </row>
    <row r="6654" spans="10:12">
      <c r="J6654" s="77" t="str">
        <f t="shared" si="115"/>
        <v>40007TứHạ</v>
      </c>
      <c r="K6654" s="77" t="s">
        <v>13642</v>
      </c>
      <c r="L6654" s="77" t="s">
        <v>13643</v>
      </c>
    </row>
    <row r="6655" spans="10:12">
      <c r="J6655" s="77" t="str">
        <f t="shared" si="115"/>
        <v>40007HảiDương</v>
      </c>
      <c r="K6655" s="77" t="s">
        <v>13644</v>
      </c>
      <c r="L6655" s="77" t="s">
        <v>13467</v>
      </c>
    </row>
    <row r="6656" spans="10:12">
      <c r="J6656" s="77" t="str">
        <f t="shared" si="115"/>
        <v>40007HươngPhong</v>
      </c>
      <c r="K6656" s="77" t="s">
        <v>13645</v>
      </c>
      <c r="L6656" s="77" t="s">
        <v>13646</v>
      </c>
    </row>
    <row r="6657" spans="10:12">
      <c r="J6657" s="77" t="str">
        <f t="shared" si="115"/>
        <v>40007HươngVân</v>
      </c>
      <c r="K6657" s="77" t="s">
        <v>13647</v>
      </c>
      <c r="L6657" s="77" t="s">
        <v>13648</v>
      </c>
    </row>
    <row r="6658" spans="10:12">
      <c r="J6658" s="77" t="str">
        <f t="shared" ref="J6658:J6721" si="116">SUBSTITUTE(LEFT(K6658,5)&amp;MID(L6658,IF(ISERROR(SEARCH("Thị trấn",L6658)),IF(ISERROR(SEARCH("Phường",L6658)),4,8),10),100)," ","")</f>
        <v>40007HươngVăn</v>
      </c>
      <c r="K6658" s="77" t="s">
        <v>13649</v>
      </c>
      <c r="L6658" s="77" t="s">
        <v>13650</v>
      </c>
    </row>
    <row r="6659" spans="10:12">
      <c r="J6659" s="77" t="str">
        <f t="shared" si="116"/>
        <v>40007HươngToàn</v>
      </c>
      <c r="K6659" s="77" t="s">
        <v>13651</v>
      </c>
      <c r="L6659" s="77" t="s">
        <v>13652</v>
      </c>
    </row>
    <row r="6660" spans="10:12">
      <c r="J6660" s="77" t="str">
        <f t="shared" si="116"/>
        <v>40007HươngVinh</v>
      </c>
      <c r="K6660" s="77" t="s">
        <v>13653</v>
      </c>
      <c r="L6660" s="77" t="s">
        <v>13654</v>
      </c>
    </row>
    <row r="6661" spans="10:12">
      <c r="J6661" s="77" t="str">
        <f t="shared" si="116"/>
        <v>40007HươngXuân</v>
      </c>
      <c r="K6661" s="77" t="s">
        <v>13655</v>
      </c>
      <c r="L6661" s="77" t="s">
        <v>12928</v>
      </c>
    </row>
    <row r="6662" spans="10:12">
      <c r="J6662" s="77" t="str">
        <f t="shared" si="116"/>
        <v>40007HươngChữ</v>
      </c>
      <c r="K6662" s="77" t="s">
        <v>13656</v>
      </c>
      <c r="L6662" s="77" t="s">
        <v>13657</v>
      </c>
    </row>
    <row r="6663" spans="10:12">
      <c r="J6663" s="77" t="str">
        <f t="shared" si="116"/>
        <v>40007HươngAn</v>
      </c>
      <c r="K6663" s="77" t="s">
        <v>13658</v>
      </c>
      <c r="L6663" s="77" t="s">
        <v>13659</v>
      </c>
    </row>
    <row r="6664" spans="10:12">
      <c r="J6664" s="77" t="str">
        <f t="shared" si="116"/>
        <v>40007HươngBình</v>
      </c>
      <c r="K6664" s="77" t="s">
        <v>13660</v>
      </c>
      <c r="L6664" s="77" t="s">
        <v>12914</v>
      </c>
    </row>
    <row r="6665" spans="10:12">
      <c r="J6665" s="77" t="str">
        <f t="shared" si="116"/>
        <v>40007HươngHồ</v>
      </c>
      <c r="K6665" s="77" t="s">
        <v>13661</v>
      </c>
      <c r="L6665" s="77" t="s">
        <v>13662</v>
      </c>
    </row>
    <row r="6666" spans="10:12">
      <c r="J6666" s="77" t="str">
        <f t="shared" si="116"/>
        <v>40007HồngTiến</v>
      </c>
      <c r="K6666" s="77" t="s">
        <v>13663</v>
      </c>
      <c r="L6666" s="77" t="s">
        <v>4913</v>
      </c>
    </row>
    <row r="6667" spans="10:12">
      <c r="J6667" s="77" t="str">
        <f t="shared" si="116"/>
        <v>40007BìnhĐiền</v>
      </c>
      <c r="K6667" s="77" t="s">
        <v>13664</v>
      </c>
      <c r="L6667" s="77" t="s">
        <v>13665</v>
      </c>
    </row>
    <row r="6668" spans="10:12">
      <c r="J6668" s="77" t="str">
        <f t="shared" si="116"/>
        <v>40007BìnhThành</v>
      </c>
      <c r="K6668" s="77" t="s">
        <v>13666</v>
      </c>
      <c r="L6668" s="77" t="s">
        <v>4711</v>
      </c>
    </row>
    <row r="6669" spans="10:12">
      <c r="J6669" s="77" t="str">
        <f t="shared" si="116"/>
        <v>40007HươngThọ</v>
      </c>
      <c r="K6669" s="77" t="s">
        <v>13667</v>
      </c>
      <c r="L6669" s="77" t="s">
        <v>13021</v>
      </c>
    </row>
    <row r="6670" spans="10:12">
      <c r="J6670" s="77" t="str">
        <f t="shared" si="116"/>
        <v>40009ThuậnAn</v>
      </c>
      <c r="K6670" s="77" t="s">
        <v>13668</v>
      </c>
      <c r="L6670" s="77" t="s">
        <v>13669</v>
      </c>
    </row>
    <row r="6671" spans="10:12">
      <c r="J6671" s="77" t="str">
        <f t="shared" si="116"/>
        <v>40009PhúThanh</v>
      </c>
      <c r="K6671" s="77" t="s">
        <v>13670</v>
      </c>
      <c r="L6671" s="77" t="s">
        <v>10782</v>
      </c>
    </row>
    <row r="6672" spans="10:12">
      <c r="J6672" s="77" t="str">
        <f t="shared" si="116"/>
        <v>40009PhúMậu</v>
      </c>
      <c r="K6672" s="77" t="s">
        <v>13671</v>
      </c>
      <c r="L6672" s="77" t="s">
        <v>13672</v>
      </c>
    </row>
    <row r="6673" spans="10:12">
      <c r="J6673" s="77" t="str">
        <f t="shared" si="116"/>
        <v>40009PhúDương</v>
      </c>
      <c r="K6673" s="77" t="s">
        <v>13673</v>
      </c>
      <c r="L6673" s="77" t="s">
        <v>13674</v>
      </c>
    </row>
    <row r="6674" spans="10:12">
      <c r="J6674" s="77" t="str">
        <f t="shared" si="116"/>
        <v>40009PhúThuận</v>
      </c>
      <c r="K6674" s="77" t="s">
        <v>13675</v>
      </c>
      <c r="L6674" s="77" t="s">
        <v>13676</v>
      </c>
    </row>
    <row r="6675" spans="10:12">
      <c r="J6675" s="77" t="str">
        <f t="shared" si="116"/>
        <v>40009PhúThượng</v>
      </c>
      <c r="K6675" s="77" t="s">
        <v>13677</v>
      </c>
      <c r="L6675" s="77" t="s">
        <v>4725</v>
      </c>
    </row>
    <row r="6676" spans="10:12">
      <c r="J6676" s="77" t="str">
        <f t="shared" si="116"/>
        <v>40009PhúMỹ</v>
      </c>
      <c r="K6676" s="77" t="s">
        <v>13678</v>
      </c>
      <c r="L6676" s="77" t="s">
        <v>4131</v>
      </c>
    </row>
    <row r="6677" spans="10:12">
      <c r="J6677" s="77" t="str">
        <f t="shared" si="116"/>
        <v>40009PhúAn</v>
      </c>
      <c r="K6677" s="77" t="s">
        <v>13679</v>
      </c>
      <c r="L6677" s="77" t="s">
        <v>13680</v>
      </c>
    </row>
    <row r="6678" spans="10:12">
      <c r="J6678" s="77" t="str">
        <f t="shared" si="116"/>
        <v>40009PhúXuân</v>
      </c>
      <c r="K6678" s="77" t="s">
        <v>13681</v>
      </c>
      <c r="L6678" s="77" t="s">
        <v>9029</v>
      </c>
    </row>
    <row r="6679" spans="10:12">
      <c r="J6679" s="77" t="str">
        <f t="shared" si="116"/>
        <v>40009PhúHồ</v>
      </c>
      <c r="K6679" s="77" t="s">
        <v>13682</v>
      </c>
      <c r="L6679" s="77" t="s">
        <v>13683</v>
      </c>
    </row>
    <row r="6680" spans="10:12">
      <c r="J6680" s="77" t="str">
        <f t="shared" si="116"/>
        <v>40009PhúHải</v>
      </c>
      <c r="K6680" s="77" t="s">
        <v>13684</v>
      </c>
      <c r="L6680" s="77" t="s">
        <v>6658</v>
      </c>
    </row>
    <row r="6681" spans="10:12">
      <c r="J6681" s="77" t="str">
        <f t="shared" si="116"/>
        <v>40009PhúDiên</v>
      </c>
      <c r="K6681" s="77" t="s">
        <v>13685</v>
      </c>
      <c r="L6681" s="77" t="s">
        <v>13686</v>
      </c>
    </row>
    <row r="6682" spans="10:12">
      <c r="J6682" s="77" t="str">
        <f t="shared" si="116"/>
        <v>40009PhúLương</v>
      </c>
      <c r="K6682" s="77" t="s">
        <v>13687</v>
      </c>
      <c r="L6682" s="77" t="s">
        <v>1477</v>
      </c>
    </row>
    <row r="6683" spans="10:12">
      <c r="J6683" s="77" t="str">
        <f t="shared" si="116"/>
        <v>40009PhúĐa</v>
      </c>
      <c r="K6683" s="77" t="s">
        <v>13688</v>
      </c>
      <c r="L6683" s="77" t="s">
        <v>8981</v>
      </c>
    </row>
    <row r="6684" spans="10:12">
      <c r="J6684" s="77" t="str">
        <f t="shared" si="116"/>
        <v>40009VinhXuân</v>
      </c>
      <c r="K6684" s="77" t="s">
        <v>13689</v>
      </c>
      <c r="L6684" s="77" t="s">
        <v>13690</v>
      </c>
    </row>
    <row r="6685" spans="10:12">
      <c r="J6685" s="77" t="str">
        <f t="shared" si="116"/>
        <v>40009VinhThanh</v>
      </c>
      <c r="K6685" s="77" t="s">
        <v>13691</v>
      </c>
      <c r="L6685" s="77" t="s">
        <v>13692</v>
      </c>
    </row>
    <row r="6686" spans="10:12">
      <c r="J6686" s="77" t="str">
        <f t="shared" si="116"/>
        <v>40009VinhThái</v>
      </c>
      <c r="K6686" s="77" t="s">
        <v>13693</v>
      </c>
      <c r="L6686" s="77" t="s">
        <v>13694</v>
      </c>
    </row>
    <row r="6687" spans="10:12">
      <c r="J6687" s="77" t="str">
        <f t="shared" si="116"/>
        <v>40009VinhPhú</v>
      </c>
      <c r="K6687" s="77" t="s">
        <v>13695</v>
      </c>
      <c r="L6687" s="77" t="s">
        <v>13696</v>
      </c>
    </row>
    <row r="6688" spans="10:12">
      <c r="J6688" s="77" t="str">
        <f t="shared" si="116"/>
        <v>40009VinhAn</v>
      </c>
      <c r="K6688" s="77" t="s">
        <v>13697</v>
      </c>
      <c r="L6688" s="77" t="s">
        <v>13698</v>
      </c>
    </row>
    <row r="6689" spans="10:12">
      <c r="J6689" s="77" t="str">
        <f t="shared" si="116"/>
        <v>40009VinhHà</v>
      </c>
      <c r="K6689" s="77" t="s">
        <v>13699</v>
      </c>
      <c r="L6689" s="77" t="s">
        <v>13700</v>
      </c>
    </row>
    <row r="6690" spans="10:12">
      <c r="J6690" s="77" t="str">
        <f t="shared" si="116"/>
        <v>40011PhúBài</v>
      </c>
      <c r="K6690" s="77" t="s">
        <v>13701</v>
      </c>
      <c r="L6690" s="77" t="s">
        <v>13702</v>
      </c>
    </row>
    <row r="6691" spans="10:12">
      <c r="J6691" s="77" t="str">
        <f t="shared" si="116"/>
        <v>40011ThủyVân</v>
      </c>
      <c r="K6691" s="77" t="s">
        <v>13703</v>
      </c>
      <c r="L6691" s="77" t="s">
        <v>13704</v>
      </c>
    </row>
    <row r="6692" spans="10:12">
      <c r="J6692" s="77" t="str">
        <f t="shared" si="116"/>
        <v>40011ThủyThanh</v>
      </c>
      <c r="K6692" s="77" t="s">
        <v>13705</v>
      </c>
      <c r="L6692" s="77" t="s">
        <v>13706</v>
      </c>
    </row>
    <row r="6693" spans="10:12">
      <c r="J6693" s="77" t="str">
        <f t="shared" si="116"/>
        <v>40011ThủyDương</v>
      </c>
      <c r="K6693" s="77" t="s">
        <v>13707</v>
      </c>
      <c r="L6693" s="77" t="s">
        <v>13708</v>
      </c>
    </row>
    <row r="6694" spans="10:12">
      <c r="J6694" s="77" t="str">
        <f t="shared" si="116"/>
        <v>40011ThủyBằng</v>
      </c>
      <c r="K6694" s="77" t="s">
        <v>13709</v>
      </c>
      <c r="L6694" s="77" t="s">
        <v>13710</v>
      </c>
    </row>
    <row r="6695" spans="10:12">
      <c r="J6695" s="77" t="str">
        <f t="shared" si="116"/>
        <v>40011ThủyPhương</v>
      </c>
      <c r="K6695" s="77" t="s">
        <v>13711</v>
      </c>
      <c r="L6695" s="77" t="s">
        <v>13712</v>
      </c>
    </row>
    <row r="6696" spans="10:12">
      <c r="J6696" s="77" t="str">
        <f t="shared" si="116"/>
        <v>40011ThủyChâu</v>
      </c>
      <c r="K6696" s="77" t="s">
        <v>13713</v>
      </c>
      <c r="L6696" s="77" t="s">
        <v>13714</v>
      </c>
    </row>
    <row r="6697" spans="10:12">
      <c r="J6697" s="77" t="str">
        <f t="shared" si="116"/>
        <v>40011ThủyLương</v>
      </c>
      <c r="K6697" s="77" t="s">
        <v>13715</v>
      </c>
      <c r="L6697" s="77" t="s">
        <v>13716</v>
      </c>
    </row>
    <row r="6698" spans="10:12">
      <c r="J6698" s="77" t="str">
        <f t="shared" si="116"/>
        <v>40011ThủyTân</v>
      </c>
      <c r="K6698" s="77" t="s">
        <v>13717</v>
      </c>
      <c r="L6698" s="77" t="s">
        <v>13718</v>
      </c>
    </row>
    <row r="6699" spans="10:12">
      <c r="J6699" s="77" t="str">
        <f t="shared" si="116"/>
        <v>40011ThủyPhù</v>
      </c>
      <c r="K6699" s="77" t="s">
        <v>13719</v>
      </c>
      <c r="L6699" s="77" t="s">
        <v>13720</v>
      </c>
    </row>
    <row r="6700" spans="10:12">
      <c r="J6700" s="77" t="str">
        <f t="shared" si="116"/>
        <v>40011DươngHòa</v>
      </c>
      <c r="K6700" s="77" t="s">
        <v>13721</v>
      </c>
      <c r="L6700" s="77" t="s">
        <v>13722</v>
      </c>
    </row>
    <row r="6701" spans="10:12">
      <c r="J6701" s="77" t="str">
        <f t="shared" si="116"/>
        <v>40011PhúSơn</v>
      </c>
      <c r="K6701" s="77" t="s">
        <v>13723</v>
      </c>
      <c r="L6701" s="77" t="s">
        <v>1626</v>
      </c>
    </row>
    <row r="6702" spans="10:12">
      <c r="J6702" s="77" t="str">
        <f t="shared" si="116"/>
        <v>40013PhúLộc</v>
      </c>
      <c r="K6702" s="77" t="s">
        <v>13724</v>
      </c>
      <c r="L6702" s="77" t="s">
        <v>13725</v>
      </c>
    </row>
    <row r="6703" spans="10:12">
      <c r="J6703" s="77" t="str">
        <f t="shared" si="116"/>
        <v>40013VinhHưng</v>
      </c>
      <c r="K6703" s="77" t="s">
        <v>13726</v>
      </c>
      <c r="L6703" s="77" t="s">
        <v>13727</v>
      </c>
    </row>
    <row r="6704" spans="10:12">
      <c r="J6704" s="77" t="str">
        <f t="shared" si="116"/>
        <v>40013LộcBổn</v>
      </c>
      <c r="K6704" s="77" t="s">
        <v>13728</v>
      </c>
      <c r="L6704" s="77" t="s">
        <v>13729</v>
      </c>
    </row>
    <row r="6705" spans="10:12">
      <c r="J6705" s="77" t="str">
        <f t="shared" si="116"/>
        <v>40013LộcAn</v>
      </c>
      <c r="K6705" s="77" t="s">
        <v>13730</v>
      </c>
      <c r="L6705" s="77" t="s">
        <v>9434</v>
      </c>
    </row>
    <row r="6706" spans="10:12">
      <c r="J6706" s="77" t="str">
        <f t="shared" si="116"/>
        <v>40013LộcSơn</v>
      </c>
      <c r="K6706" s="77" t="s">
        <v>13731</v>
      </c>
      <c r="L6706" s="77" t="s">
        <v>11337</v>
      </c>
    </row>
    <row r="6707" spans="10:12">
      <c r="J6707" s="77" t="str">
        <f t="shared" si="116"/>
        <v>40013VinhMỹ</v>
      </c>
      <c r="K6707" s="77" t="s">
        <v>13732</v>
      </c>
      <c r="L6707" s="77" t="s">
        <v>13733</v>
      </c>
    </row>
    <row r="6708" spans="10:12">
      <c r="J6708" s="77" t="str">
        <f t="shared" si="116"/>
        <v>40013VinhHải</v>
      </c>
      <c r="K6708" s="77" t="s">
        <v>13734</v>
      </c>
      <c r="L6708" s="77" t="s">
        <v>13735</v>
      </c>
    </row>
    <row r="6709" spans="10:12">
      <c r="J6709" s="77" t="str">
        <f t="shared" si="116"/>
        <v>40013VinhGiang</v>
      </c>
      <c r="K6709" s="77" t="s">
        <v>13736</v>
      </c>
      <c r="L6709" s="77" t="s">
        <v>13737</v>
      </c>
    </row>
    <row r="6710" spans="10:12">
      <c r="J6710" s="77" t="str">
        <f t="shared" si="116"/>
        <v>40013VinhHiền</v>
      </c>
      <c r="K6710" s="77" t="s">
        <v>13738</v>
      </c>
      <c r="L6710" s="77" t="s">
        <v>13739</v>
      </c>
    </row>
    <row r="6711" spans="10:12">
      <c r="J6711" s="77" t="str">
        <f t="shared" si="116"/>
        <v>40013XuânLộc</v>
      </c>
      <c r="K6711" s="77" t="s">
        <v>13740</v>
      </c>
      <c r="L6711" s="77" t="s">
        <v>8545</v>
      </c>
    </row>
    <row r="6712" spans="10:12">
      <c r="J6712" s="77" t="str">
        <f t="shared" si="116"/>
        <v>40013LộcHòa</v>
      </c>
      <c r="K6712" s="77" t="s">
        <v>13741</v>
      </c>
      <c r="L6712" s="77" t="s">
        <v>9436</v>
      </c>
    </row>
    <row r="6713" spans="10:12">
      <c r="J6713" s="77" t="str">
        <f t="shared" si="116"/>
        <v>40013LộcĐiền</v>
      </c>
      <c r="K6713" s="77" t="s">
        <v>13742</v>
      </c>
      <c r="L6713" s="77" t="s">
        <v>13743</v>
      </c>
    </row>
    <row r="6714" spans="10:12">
      <c r="J6714" s="77" t="str">
        <f t="shared" si="116"/>
        <v>40013LộcBình</v>
      </c>
      <c r="K6714" s="77" t="s">
        <v>13744</v>
      </c>
      <c r="L6714" s="77" t="s">
        <v>13745</v>
      </c>
    </row>
    <row r="6715" spans="10:12">
      <c r="J6715" s="77" t="str">
        <f t="shared" si="116"/>
        <v>40013LộcTrì</v>
      </c>
      <c r="K6715" s="77" t="s">
        <v>13746</v>
      </c>
      <c r="L6715" s="77" t="s">
        <v>13747</v>
      </c>
    </row>
    <row r="6716" spans="10:12">
      <c r="J6716" s="77" t="str">
        <f t="shared" si="116"/>
        <v>40013LộcThủy</v>
      </c>
      <c r="K6716" s="77" t="s">
        <v>13748</v>
      </c>
      <c r="L6716" s="77" t="s">
        <v>13268</v>
      </c>
    </row>
    <row r="6717" spans="10:12">
      <c r="J6717" s="77" t="str">
        <f t="shared" si="116"/>
        <v>40013LộcVĩnh</v>
      </c>
      <c r="K6717" s="77" t="s">
        <v>13749</v>
      </c>
      <c r="L6717" s="77" t="s">
        <v>13750</v>
      </c>
    </row>
    <row r="6718" spans="10:12">
      <c r="J6718" s="77" t="str">
        <f t="shared" si="116"/>
        <v>40013LộcTiến</v>
      </c>
      <c r="K6718" s="77" t="s">
        <v>13751</v>
      </c>
      <c r="L6718" s="77" t="s">
        <v>13752</v>
      </c>
    </row>
    <row r="6719" spans="10:12">
      <c r="J6719" s="77" t="str">
        <f t="shared" si="116"/>
        <v>40013LộcHải</v>
      </c>
      <c r="K6719" s="77" t="s">
        <v>13753</v>
      </c>
      <c r="L6719" s="77" t="s">
        <v>13754</v>
      </c>
    </row>
    <row r="6720" spans="10:12">
      <c r="J6720" s="77" t="str">
        <f t="shared" si="116"/>
        <v>40015ALưới</v>
      </c>
      <c r="K6720" s="77" t="s">
        <v>13755</v>
      </c>
      <c r="L6720" s="77" t="s">
        <v>13756</v>
      </c>
    </row>
    <row r="6721" spans="10:12">
      <c r="J6721" s="77" t="str">
        <f t="shared" si="116"/>
        <v>40015HồngThủy</v>
      </c>
      <c r="K6721" s="77" t="s">
        <v>13757</v>
      </c>
      <c r="L6721" s="77" t="s">
        <v>13284</v>
      </c>
    </row>
    <row r="6722" spans="10:12">
      <c r="J6722" s="77" t="str">
        <f t="shared" ref="J6722:J6785" si="117">SUBSTITUTE(LEFT(K6722,5)&amp;MID(L6722,IF(ISERROR(SEARCH("Thị trấn",L6722)),IF(ISERROR(SEARCH("Phường",L6722)),4,8),10),100)," ","")</f>
        <v>40015HồngVân</v>
      </c>
      <c r="K6722" s="77" t="s">
        <v>13758</v>
      </c>
      <c r="L6722" s="77" t="s">
        <v>2343</v>
      </c>
    </row>
    <row r="6723" spans="10:12">
      <c r="J6723" s="77" t="str">
        <f t="shared" si="117"/>
        <v>40015HồngTrung</v>
      </c>
      <c r="K6723" s="77" t="s">
        <v>13759</v>
      </c>
      <c r="L6723" s="77" t="s">
        <v>13760</v>
      </c>
    </row>
    <row r="6724" spans="10:12">
      <c r="J6724" s="77" t="str">
        <f t="shared" si="117"/>
        <v>40015BắcSơn</v>
      </c>
      <c r="K6724" s="77" t="s">
        <v>13761</v>
      </c>
      <c r="L6724" s="77" t="s">
        <v>903</v>
      </c>
    </row>
    <row r="6725" spans="10:12">
      <c r="J6725" s="77" t="str">
        <f t="shared" si="117"/>
        <v>40015HồngKim</v>
      </c>
      <c r="K6725" s="77" t="s">
        <v>13762</v>
      </c>
      <c r="L6725" s="77" t="s">
        <v>13763</v>
      </c>
    </row>
    <row r="6726" spans="10:12">
      <c r="J6726" s="77" t="str">
        <f t="shared" si="117"/>
        <v>40015HồngBắc</v>
      </c>
      <c r="K6726" s="77" t="s">
        <v>13764</v>
      </c>
      <c r="L6726" s="77" t="s">
        <v>13765</v>
      </c>
    </row>
    <row r="6727" spans="10:12">
      <c r="J6727" s="77" t="str">
        <f t="shared" si="117"/>
        <v>40015HồngQuảng</v>
      </c>
      <c r="K6727" s="77" t="s">
        <v>13766</v>
      </c>
      <c r="L6727" s="77" t="s">
        <v>13767</v>
      </c>
    </row>
    <row r="6728" spans="10:12">
      <c r="J6728" s="77" t="str">
        <f t="shared" si="117"/>
        <v>40015Nhâm</v>
      </c>
      <c r="K6728" s="77" t="s">
        <v>13768</v>
      </c>
      <c r="L6728" s="77" t="s">
        <v>13769</v>
      </c>
    </row>
    <row r="6729" spans="10:12">
      <c r="J6729" s="77" t="str">
        <f t="shared" si="117"/>
        <v>40015ANgo</v>
      </c>
      <c r="K6729" s="77" t="s">
        <v>13770</v>
      </c>
      <c r="L6729" s="77" t="s">
        <v>13542</v>
      </c>
    </row>
    <row r="6730" spans="10:12">
      <c r="J6730" s="77" t="str">
        <f t="shared" si="117"/>
        <v>40015SơnThủy</v>
      </c>
      <c r="K6730" s="77" t="s">
        <v>13771</v>
      </c>
      <c r="L6730" s="77" t="s">
        <v>5538</v>
      </c>
    </row>
    <row r="6731" spans="10:12">
      <c r="J6731" s="77" t="str">
        <f t="shared" si="117"/>
        <v>40015PhúVinh</v>
      </c>
      <c r="K6731" s="77" t="s">
        <v>13772</v>
      </c>
      <c r="L6731" s="77" t="s">
        <v>9274</v>
      </c>
    </row>
    <row r="6732" spans="10:12">
      <c r="J6732" s="77" t="str">
        <f t="shared" si="117"/>
        <v>40015HồngHạ</v>
      </c>
      <c r="K6732" s="77" t="s">
        <v>13773</v>
      </c>
      <c r="L6732" s="77" t="s">
        <v>13774</v>
      </c>
    </row>
    <row r="6733" spans="10:12">
      <c r="J6733" s="77" t="str">
        <f t="shared" si="117"/>
        <v>40015HồngThái</v>
      </c>
      <c r="K6733" s="77" t="s">
        <v>13775</v>
      </c>
      <c r="L6733" s="77" t="s">
        <v>2722</v>
      </c>
    </row>
    <row r="6734" spans="10:12">
      <c r="J6734" s="77" t="str">
        <f t="shared" si="117"/>
        <v>40015HồngThượng</v>
      </c>
      <c r="K6734" s="77" t="s">
        <v>13776</v>
      </c>
      <c r="L6734" s="77" t="s">
        <v>13777</v>
      </c>
    </row>
    <row r="6735" spans="10:12">
      <c r="J6735" s="77" t="str">
        <f t="shared" si="117"/>
        <v>40015HươngPhong</v>
      </c>
      <c r="K6735" s="77" t="s">
        <v>13778</v>
      </c>
      <c r="L6735" s="77" t="s">
        <v>13646</v>
      </c>
    </row>
    <row r="6736" spans="10:12">
      <c r="J6736" s="77" t="str">
        <f t="shared" si="117"/>
        <v>40015HươngLâm</v>
      </c>
      <c r="K6736" s="77" t="s">
        <v>13779</v>
      </c>
      <c r="L6736" s="77" t="s">
        <v>7889</v>
      </c>
    </row>
    <row r="6737" spans="10:12">
      <c r="J6737" s="77" t="str">
        <f t="shared" si="117"/>
        <v>40015ĐôngSơn</v>
      </c>
      <c r="K6737" s="77" t="s">
        <v>13780</v>
      </c>
      <c r="L6737" s="77" t="s">
        <v>2107</v>
      </c>
    </row>
    <row r="6738" spans="10:12">
      <c r="J6738" s="77" t="str">
        <f t="shared" si="117"/>
        <v>40015AĐớt</v>
      </c>
      <c r="K6738" s="77" t="s">
        <v>13781</v>
      </c>
      <c r="L6738" s="77" t="s">
        <v>13782</v>
      </c>
    </row>
    <row r="6739" spans="10:12">
      <c r="J6739" s="77" t="str">
        <f t="shared" si="117"/>
        <v>40015ARoằng</v>
      </c>
      <c r="K6739" s="77" t="s">
        <v>13783</v>
      </c>
      <c r="L6739" s="77" t="s">
        <v>13784</v>
      </c>
    </row>
    <row r="6740" spans="10:12">
      <c r="J6740" s="77" t="str">
        <f t="shared" si="117"/>
        <v>40015HươngNguyên</v>
      </c>
      <c r="K6740" s="77" t="s">
        <v>13785</v>
      </c>
      <c r="L6740" s="77" t="s">
        <v>13786</v>
      </c>
    </row>
    <row r="6741" spans="10:12">
      <c r="J6741" s="77" t="str">
        <f t="shared" si="117"/>
        <v>40017KheTre</v>
      </c>
      <c r="K6741" s="77" t="s">
        <v>13787</v>
      </c>
      <c r="L6741" s="77" t="s">
        <v>13788</v>
      </c>
    </row>
    <row r="6742" spans="10:12">
      <c r="J6742" s="77" t="str">
        <f t="shared" si="117"/>
        <v>40017HươngPhú</v>
      </c>
      <c r="K6742" s="77" t="s">
        <v>13789</v>
      </c>
      <c r="L6742" s="77" t="s">
        <v>13790</v>
      </c>
    </row>
    <row r="6743" spans="10:12">
      <c r="J6743" s="77" t="str">
        <f t="shared" si="117"/>
        <v>40017HươngSơn</v>
      </c>
      <c r="K6743" s="77" t="s">
        <v>13791</v>
      </c>
      <c r="L6743" s="77" t="s">
        <v>2496</v>
      </c>
    </row>
    <row r="6744" spans="10:12">
      <c r="J6744" s="77" t="str">
        <f t="shared" si="117"/>
        <v>40017ThượngQuảng</v>
      </c>
      <c r="K6744" s="77" t="s">
        <v>13792</v>
      </c>
      <c r="L6744" s="77" t="s">
        <v>13793</v>
      </c>
    </row>
    <row r="6745" spans="10:12">
      <c r="J6745" s="77" t="str">
        <f t="shared" si="117"/>
        <v>40017HươngHữu</v>
      </c>
      <c r="K6745" s="77" t="s">
        <v>13794</v>
      </c>
      <c r="L6745" s="77" t="s">
        <v>13795</v>
      </c>
    </row>
    <row r="6746" spans="10:12">
      <c r="J6746" s="77" t="str">
        <f t="shared" si="117"/>
        <v>40017HươngGiang</v>
      </c>
      <c r="K6746" s="77" t="s">
        <v>13796</v>
      </c>
      <c r="L6746" s="77" t="s">
        <v>12920</v>
      </c>
    </row>
    <row r="6747" spans="10:12">
      <c r="J6747" s="77" t="str">
        <f t="shared" si="117"/>
        <v>40017HươngHòa</v>
      </c>
      <c r="K6747" s="77" t="s">
        <v>13797</v>
      </c>
      <c r="L6747" s="77" t="s">
        <v>13798</v>
      </c>
    </row>
    <row r="6748" spans="10:12">
      <c r="J6748" s="77" t="str">
        <f t="shared" si="117"/>
        <v>40017HươngLộc</v>
      </c>
      <c r="K6748" s="77" t="s">
        <v>13799</v>
      </c>
      <c r="L6748" s="77" t="s">
        <v>13800</v>
      </c>
    </row>
    <row r="6749" spans="10:12">
      <c r="J6749" s="77" t="str">
        <f t="shared" si="117"/>
        <v>40017ThượngLong</v>
      </c>
      <c r="K6749" s="77" t="s">
        <v>13801</v>
      </c>
      <c r="L6749" s="77" t="s">
        <v>8610</v>
      </c>
    </row>
    <row r="6750" spans="10:12">
      <c r="J6750" s="77" t="str">
        <f t="shared" si="117"/>
        <v>40017ThượngNhật</v>
      </c>
      <c r="K6750" s="77" t="s">
        <v>13802</v>
      </c>
      <c r="L6750" s="77" t="s">
        <v>13803</v>
      </c>
    </row>
    <row r="6751" spans="10:12">
      <c r="J6751" s="77" t="str">
        <f t="shared" si="117"/>
        <v>40017ThượngLộ</v>
      </c>
      <c r="K6751" s="77" t="s">
        <v>13804</v>
      </c>
      <c r="L6751" s="77" t="s">
        <v>13805</v>
      </c>
    </row>
    <row r="6752" spans="10:12">
      <c r="J6752" s="77" t="str">
        <f t="shared" si="117"/>
        <v>41001HảiChâuI</v>
      </c>
      <c r="K6752" s="77" t="s">
        <v>13806</v>
      </c>
      <c r="L6752" s="77" t="s">
        <v>13807</v>
      </c>
    </row>
    <row r="6753" spans="10:12">
      <c r="J6753" s="77" t="str">
        <f t="shared" si="117"/>
        <v>41001HảiChâuIi</v>
      </c>
      <c r="K6753" s="77" t="s">
        <v>13808</v>
      </c>
      <c r="L6753" s="77" t="s">
        <v>13809</v>
      </c>
    </row>
    <row r="6754" spans="10:12">
      <c r="J6754" s="77" t="str">
        <f t="shared" si="117"/>
        <v>41001ThạchThang</v>
      </c>
      <c r="K6754" s="77" t="s">
        <v>13810</v>
      </c>
      <c r="L6754" s="77" t="s">
        <v>13811</v>
      </c>
    </row>
    <row r="6755" spans="10:12">
      <c r="J6755" s="77" t="str">
        <f t="shared" si="117"/>
        <v>41001ThanhBình</v>
      </c>
      <c r="K6755" s="77" t="s">
        <v>13812</v>
      </c>
      <c r="L6755" s="77" t="s">
        <v>5575</v>
      </c>
    </row>
    <row r="6756" spans="10:12">
      <c r="J6756" s="77" t="str">
        <f t="shared" si="117"/>
        <v>41001ThuậnPhước</v>
      </c>
      <c r="K6756" s="77" t="s">
        <v>13813</v>
      </c>
      <c r="L6756" s="77" t="s">
        <v>13814</v>
      </c>
    </row>
    <row r="6757" spans="10:12">
      <c r="J6757" s="77" t="str">
        <f t="shared" si="117"/>
        <v>41001BìnhThuận</v>
      </c>
      <c r="K6757" s="77" t="s">
        <v>13815</v>
      </c>
      <c r="L6757" s="77" t="s">
        <v>13816</v>
      </c>
    </row>
    <row r="6758" spans="10:12">
      <c r="J6758" s="77" t="str">
        <f t="shared" si="117"/>
        <v>41001HòaThuậnĐông</v>
      </c>
      <c r="K6758" s="77" t="s">
        <v>13817</v>
      </c>
      <c r="L6758" s="77" t="s">
        <v>13818</v>
      </c>
    </row>
    <row r="6759" spans="10:12">
      <c r="J6759" s="77" t="str">
        <f t="shared" si="117"/>
        <v>41001HòaThuậnTay</v>
      </c>
      <c r="K6759" s="77" t="s">
        <v>13819</v>
      </c>
      <c r="L6759" s="77" t="s">
        <v>13820</v>
      </c>
    </row>
    <row r="6760" spans="10:12">
      <c r="J6760" s="77" t="str">
        <f t="shared" si="117"/>
        <v>41001PhướcNinh</v>
      </c>
      <c r="K6760" s="77" t="s">
        <v>13821</v>
      </c>
      <c r="L6760" s="77" t="s">
        <v>13822</v>
      </c>
    </row>
    <row r="6761" spans="10:12">
      <c r="J6761" s="77" t="str">
        <f t="shared" si="117"/>
        <v>41001BìnhHiên</v>
      </c>
      <c r="K6761" s="77" t="s">
        <v>13823</v>
      </c>
      <c r="L6761" s="77" t="s">
        <v>13824</v>
      </c>
    </row>
    <row r="6762" spans="10:12">
      <c r="J6762" s="77" t="str">
        <f t="shared" si="117"/>
        <v>41001HòaCườngBắc</v>
      </c>
      <c r="K6762" s="77" t="s">
        <v>13825</v>
      </c>
      <c r="L6762" s="77" t="s">
        <v>13826</v>
      </c>
    </row>
    <row r="6763" spans="10:12">
      <c r="J6763" s="77" t="str">
        <f t="shared" si="117"/>
        <v>41001HòaCườngNam</v>
      </c>
      <c r="K6763" s="77" t="s">
        <v>13827</v>
      </c>
      <c r="L6763" s="77" t="s">
        <v>13828</v>
      </c>
    </row>
    <row r="6764" spans="10:12">
      <c r="J6764" s="77" t="str">
        <f t="shared" si="117"/>
        <v>41001KhuêTrung</v>
      </c>
      <c r="K6764" s="77" t="s">
        <v>13829</v>
      </c>
      <c r="L6764" s="77" t="s">
        <v>13830</v>
      </c>
    </row>
    <row r="6765" spans="10:12">
      <c r="J6765" s="77" t="str">
        <f t="shared" si="117"/>
        <v>41001NamDương</v>
      </c>
      <c r="K6765" s="77" t="s">
        <v>13831</v>
      </c>
      <c r="L6765" s="77" t="s">
        <v>13832</v>
      </c>
    </row>
    <row r="6766" spans="10:12">
      <c r="J6766" s="77" t="str">
        <f t="shared" si="117"/>
        <v>41003AnKhê</v>
      </c>
      <c r="K6766" s="77" t="s">
        <v>13833</v>
      </c>
      <c r="L6766" s="77" t="s">
        <v>13834</v>
      </c>
    </row>
    <row r="6767" spans="10:12">
      <c r="J6767" s="77" t="str">
        <f t="shared" si="117"/>
        <v>41003ThanhLộcĐán</v>
      </c>
      <c r="K6767" s="77" t="s">
        <v>13835</v>
      </c>
      <c r="L6767" s="77" t="s">
        <v>13836</v>
      </c>
    </row>
    <row r="6768" spans="10:12">
      <c r="J6768" s="77" t="str">
        <f t="shared" si="117"/>
        <v>41003XuânHà</v>
      </c>
      <c r="K6768" s="77" t="s">
        <v>13837</v>
      </c>
      <c r="L6768" s="77" t="s">
        <v>13838</v>
      </c>
    </row>
    <row r="6769" spans="10:12">
      <c r="J6769" s="77" t="str">
        <f t="shared" si="117"/>
        <v>41003TamThuận</v>
      </c>
      <c r="K6769" s="77" t="s">
        <v>13839</v>
      </c>
      <c r="L6769" s="77" t="s">
        <v>13840</v>
      </c>
    </row>
    <row r="6770" spans="10:12">
      <c r="J6770" s="77" t="str">
        <f t="shared" si="117"/>
        <v>41003VĩnhTrung</v>
      </c>
      <c r="K6770" s="77" t="s">
        <v>13841</v>
      </c>
      <c r="L6770" s="77" t="s">
        <v>13842</v>
      </c>
    </row>
    <row r="6771" spans="10:12">
      <c r="J6771" s="77" t="str">
        <f t="shared" si="117"/>
        <v>41003TânChính</v>
      </c>
      <c r="K6771" s="77" t="s">
        <v>13843</v>
      </c>
      <c r="L6771" s="77" t="s">
        <v>13844</v>
      </c>
    </row>
    <row r="6772" spans="10:12">
      <c r="J6772" s="77" t="str">
        <f t="shared" si="117"/>
        <v>41003ThạcGián</v>
      </c>
      <c r="K6772" s="77" t="s">
        <v>13845</v>
      </c>
      <c r="L6772" s="77" t="s">
        <v>13846</v>
      </c>
    </row>
    <row r="6773" spans="10:12">
      <c r="J6773" s="77" t="str">
        <f t="shared" si="117"/>
        <v>41003ChínhGián</v>
      </c>
      <c r="K6773" s="77" t="s">
        <v>13847</v>
      </c>
      <c r="L6773" s="77" t="s">
        <v>13848</v>
      </c>
    </row>
    <row r="6774" spans="10:12">
      <c r="J6774" s="77" t="str">
        <f t="shared" si="117"/>
        <v>41005AnHảiTây</v>
      </c>
      <c r="K6774" s="77" t="s">
        <v>13849</v>
      </c>
      <c r="L6774" s="77" t="s">
        <v>13850</v>
      </c>
    </row>
    <row r="6775" spans="10:12">
      <c r="J6775" s="77" t="str">
        <f t="shared" si="117"/>
        <v>41005AnHảiBắc</v>
      </c>
      <c r="K6775" s="77" t="s">
        <v>13851</v>
      </c>
      <c r="L6775" s="77" t="s">
        <v>13852</v>
      </c>
    </row>
    <row r="6776" spans="10:12">
      <c r="J6776" s="77" t="str">
        <f t="shared" si="117"/>
        <v>41005NạiHiênĐông</v>
      </c>
      <c r="K6776" s="77" t="s">
        <v>13853</v>
      </c>
      <c r="L6776" s="77" t="s">
        <v>13854</v>
      </c>
    </row>
    <row r="6777" spans="10:12">
      <c r="J6777" s="77" t="str">
        <f t="shared" si="117"/>
        <v>41005MânThái</v>
      </c>
      <c r="K6777" s="77" t="s">
        <v>13855</v>
      </c>
      <c r="L6777" s="77" t="s">
        <v>13856</v>
      </c>
    </row>
    <row r="6778" spans="10:12">
      <c r="J6778" s="77" t="str">
        <f t="shared" si="117"/>
        <v>41005PhướcMỹ</v>
      </c>
      <c r="K6778" s="77" t="s">
        <v>13857</v>
      </c>
      <c r="L6778" s="77" t="s">
        <v>13858</v>
      </c>
    </row>
    <row r="6779" spans="10:12">
      <c r="J6779" s="77" t="str">
        <f t="shared" si="117"/>
        <v>41005ThọQuang</v>
      </c>
      <c r="K6779" s="77" t="s">
        <v>13859</v>
      </c>
      <c r="L6779" s="77" t="s">
        <v>13860</v>
      </c>
    </row>
    <row r="6780" spans="10:12">
      <c r="J6780" s="77" t="str">
        <f t="shared" si="117"/>
        <v>41005AnHảiĐông</v>
      </c>
      <c r="K6780" s="77" t="s">
        <v>13861</v>
      </c>
      <c r="L6780" s="77" t="s">
        <v>13862</v>
      </c>
    </row>
    <row r="6781" spans="10:12">
      <c r="J6781" s="77" t="str">
        <f t="shared" si="117"/>
        <v>41007BắcMỹAn</v>
      </c>
      <c r="K6781" s="77" t="s">
        <v>13863</v>
      </c>
      <c r="L6781" s="77" t="s">
        <v>13864</v>
      </c>
    </row>
    <row r="6782" spans="10:12">
      <c r="J6782" s="77" t="str">
        <f t="shared" si="117"/>
        <v>41007HòaQuý</v>
      </c>
      <c r="K6782" s="77" t="s">
        <v>13865</v>
      </c>
      <c r="L6782" s="77" t="s">
        <v>13866</v>
      </c>
    </row>
    <row r="6783" spans="10:12">
      <c r="J6783" s="77" t="str">
        <f t="shared" si="117"/>
        <v>41007HòaHải</v>
      </c>
      <c r="K6783" s="77" t="s">
        <v>13867</v>
      </c>
      <c r="L6783" s="77" t="s">
        <v>13868</v>
      </c>
    </row>
    <row r="6784" spans="10:12">
      <c r="J6784" s="77" t="str">
        <f t="shared" si="117"/>
        <v>41009HòaHiệp</v>
      </c>
      <c r="K6784" s="77" t="s">
        <v>13869</v>
      </c>
      <c r="L6784" s="77" t="s">
        <v>13870</v>
      </c>
    </row>
    <row r="6785" spans="10:12">
      <c r="J6785" s="77" t="str">
        <f t="shared" si="117"/>
        <v>41009HòaKhánh</v>
      </c>
      <c r="K6785" s="77" t="s">
        <v>13871</v>
      </c>
      <c r="L6785" s="77" t="s">
        <v>13872</v>
      </c>
    </row>
    <row r="6786" spans="10:12">
      <c r="J6786" s="77" t="str">
        <f t="shared" ref="J6786:J6849" si="118">SUBSTITUTE(LEFT(K6786,5)&amp;MID(L6786,IF(ISERROR(SEARCH("Thị trấn",L6786)),IF(ISERROR(SEARCH("Phường",L6786)),4,8),10),100)," ","")</f>
        <v>41009HòaMinh</v>
      </c>
      <c r="K6786" s="77" t="s">
        <v>13873</v>
      </c>
      <c r="L6786" s="77" t="s">
        <v>13874</v>
      </c>
    </row>
    <row r="6787" spans="10:12">
      <c r="J6787" s="77" t="str">
        <f t="shared" si="118"/>
        <v>41011HòaThọ</v>
      </c>
      <c r="K6787" s="77" t="s">
        <v>13875</v>
      </c>
      <c r="L6787" s="77" t="s">
        <v>13876</v>
      </c>
    </row>
    <row r="6788" spans="10:12">
      <c r="J6788" s="77" t="str">
        <f t="shared" si="118"/>
        <v>41011HòaBắc</v>
      </c>
      <c r="K6788" s="77" t="s">
        <v>13877</v>
      </c>
      <c r="L6788" s="77" t="s">
        <v>13878</v>
      </c>
    </row>
    <row r="6789" spans="10:12">
      <c r="J6789" s="77" t="str">
        <f t="shared" si="118"/>
        <v>41011HòaNinh</v>
      </c>
      <c r="K6789" s="77" t="s">
        <v>13879</v>
      </c>
      <c r="L6789" s="77" t="s">
        <v>13880</v>
      </c>
    </row>
    <row r="6790" spans="10:12">
      <c r="J6790" s="77" t="str">
        <f t="shared" si="118"/>
        <v>41011HòaSơn</v>
      </c>
      <c r="K6790" s="77" t="s">
        <v>13881</v>
      </c>
      <c r="L6790" s="77" t="s">
        <v>4365</v>
      </c>
    </row>
    <row r="6791" spans="10:12">
      <c r="J6791" s="77" t="str">
        <f t="shared" si="118"/>
        <v>41011HòaPhát</v>
      </c>
      <c r="K6791" s="77" t="s">
        <v>13882</v>
      </c>
      <c r="L6791" s="77" t="s">
        <v>13883</v>
      </c>
    </row>
    <row r="6792" spans="10:12">
      <c r="J6792" s="77" t="str">
        <f t="shared" si="118"/>
        <v>41011HòaTiến</v>
      </c>
      <c r="K6792" s="77" t="s">
        <v>13884</v>
      </c>
      <c r="L6792" s="77" t="s">
        <v>8159</v>
      </c>
    </row>
    <row r="6793" spans="10:12">
      <c r="J6793" s="77" t="str">
        <f t="shared" si="118"/>
        <v>41011HòaChâu</v>
      </c>
      <c r="K6793" s="77" t="s">
        <v>13885</v>
      </c>
      <c r="L6793" s="77" t="s">
        <v>13886</v>
      </c>
    </row>
    <row r="6794" spans="10:12">
      <c r="J6794" s="77" t="str">
        <f t="shared" si="118"/>
        <v>41011HòaPhước</v>
      </c>
      <c r="K6794" s="77" t="s">
        <v>13887</v>
      </c>
      <c r="L6794" s="77" t="s">
        <v>13888</v>
      </c>
    </row>
    <row r="6795" spans="10:12">
      <c r="J6795" s="77" t="str">
        <f t="shared" si="118"/>
        <v>41011HòaLiên</v>
      </c>
      <c r="K6795" s="77" t="s">
        <v>13889</v>
      </c>
      <c r="L6795" s="77" t="s">
        <v>13890</v>
      </c>
    </row>
    <row r="6796" spans="10:12">
      <c r="J6796" s="77" t="str">
        <f t="shared" si="118"/>
        <v>41011HòaXuân</v>
      </c>
      <c r="K6796" s="77" t="s">
        <v>13891</v>
      </c>
      <c r="L6796" s="77" t="s">
        <v>13892</v>
      </c>
    </row>
    <row r="6797" spans="10:12">
      <c r="J6797" s="77" t="str">
        <f t="shared" si="118"/>
        <v>41011HòaNhơn</v>
      </c>
      <c r="K6797" s="77" t="s">
        <v>13893</v>
      </c>
      <c r="L6797" s="77" t="s">
        <v>13894</v>
      </c>
    </row>
    <row r="6798" spans="10:12">
      <c r="J6798" s="77" t="str">
        <f t="shared" si="118"/>
        <v>41011HòaPhong</v>
      </c>
      <c r="K6798" s="77" t="s">
        <v>13895</v>
      </c>
      <c r="L6798" s="77" t="s">
        <v>7466</v>
      </c>
    </row>
    <row r="6799" spans="10:12">
      <c r="J6799" s="77" t="str">
        <f t="shared" si="118"/>
        <v>41011HòaKhương</v>
      </c>
      <c r="K6799" s="77" t="s">
        <v>13896</v>
      </c>
      <c r="L6799" s="77" t="s">
        <v>13897</v>
      </c>
    </row>
    <row r="6800" spans="10:12">
      <c r="J6800" s="77" t="str">
        <f t="shared" si="118"/>
        <v>41011HòaPhú</v>
      </c>
      <c r="K6800" s="77" t="s">
        <v>13898</v>
      </c>
      <c r="L6800" s="77" t="s">
        <v>2552</v>
      </c>
    </row>
    <row r="6801" spans="10:12">
      <c r="J6801" s="77" t="str">
        <f t="shared" si="118"/>
        <v>42001TânThạnh</v>
      </c>
      <c r="K6801" s="77" t="s">
        <v>13899</v>
      </c>
      <c r="L6801" s="77" t="s">
        <v>13900</v>
      </c>
    </row>
    <row r="6802" spans="10:12">
      <c r="J6802" s="77" t="str">
        <f t="shared" si="118"/>
        <v>42001AnMỹ</v>
      </c>
      <c r="K6802" s="77" t="s">
        <v>13901</v>
      </c>
      <c r="L6802" s="77" t="s">
        <v>13902</v>
      </c>
    </row>
    <row r="6803" spans="10:12">
      <c r="J6803" s="77" t="str">
        <f t="shared" si="118"/>
        <v>42001TrườngXuân</v>
      </c>
      <c r="K6803" s="77" t="s">
        <v>13903</v>
      </c>
      <c r="L6803" s="77" t="s">
        <v>13904</v>
      </c>
    </row>
    <row r="6804" spans="10:12">
      <c r="J6804" s="77" t="str">
        <f t="shared" si="118"/>
        <v>42001AnXuân</v>
      </c>
      <c r="K6804" s="77" t="s">
        <v>13905</v>
      </c>
      <c r="L6804" s="77" t="s">
        <v>13906</v>
      </c>
    </row>
    <row r="6805" spans="10:12">
      <c r="J6805" s="77" t="str">
        <f t="shared" si="118"/>
        <v>42001PhướcHòa</v>
      </c>
      <c r="K6805" s="77" t="s">
        <v>13907</v>
      </c>
      <c r="L6805" s="77" t="s">
        <v>13908</v>
      </c>
    </row>
    <row r="6806" spans="10:12">
      <c r="J6806" s="77" t="str">
        <f t="shared" si="118"/>
        <v>42001AnSơn</v>
      </c>
      <c r="K6806" s="77" t="s">
        <v>13909</v>
      </c>
      <c r="L6806" s="77" t="s">
        <v>13910</v>
      </c>
    </row>
    <row r="6807" spans="10:12">
      <c r="J6807" s="77" t="str">
        <f t="shared" si="118"/>
        <v>42001HòaHương</v>
      </c>
      <c r="K6807" s="77" t="s">
        <v>13911</v>
      </c>
      <c r="L6807" s="77" t="s">
        <v>13912</v>
      </c>
    </row>
    <row r="6808" spans="10:12">
      <c r="J6808" s="77" t="str">
        <f t="shared" si="118"/>
        <v>42001TamThăng</v>
      </c>
      <c r="K6808" s="77" t="s">
        <v>13913</v>
      </c>
      <c r="L6808" s="77" t="s">
        <v>13914</v>
      </c>
    </row>
    <row r="6809" spans="10:12">
      <c r="J6809" s="77" t="str">
        <f t="shared" si="118"/>
        <v>42001TamThanh</v>
      </c>
      <c r="K6809" s="77" t="s">
        <v>13915</v>
      </c>
      <c r="L6809" s="77" t="s">
        <v>8797</v>
      </c>
    </row>
    <row r="6810" spans="10:12">
      <c r="J6810" s="77" t="str">
        <f t="shared" si="118"/>
        <v>42001TamNgọc</v>
      </c>
      <c r="K6810" s="77" t="s">
        <v>13916</v>
      </c>
      <c r="L6810" s="77" t="s">
        <v>13917</v>
      </c>
    </row>
    <row r="6811" spans="10:12">
      <c r="J6811" s="77" t="str">
        <f t="shared" si="118"/>
        <v>42001TamPhú</v>
      </c>
      <c r="K6811" s="77" t="s">
        <v>13918</v>
      </c>
      <c r="L6811" s="77" t="s">
        <v>13919</v>
      </c>
    </row>
    <row r="6812" spans="10:12">
      <c r="J6812" s="77" t="str">
        <f t="shared" si="118"/>
        <v>42001HòaThuận</v>
      </c>
      <c r="K6812" s="77" t="s">
        <v>13920</v>
      </c>
      <c r="L6812" s="77" t="s">
        <v>13921</v>
      </c>
    </row>
    <row r="6813" spans="10:12">
      <c r="J6813" s="77" t="str">
        <f t="shared" si="118"/>
        <v>42003MinhAn</v>
      </c>
      <c r="K6813" s="77" t="s">
        <v>13922</v>
      </c>
      <c r="L6813" s="77" t="s">
        <v>13923</v>
      </c>
    </row>
    <row r="6814" spans="10:12">
      <c r="J6814" s="77" t="str">
        <f t="shared" si="118"/>
        <v>42003TânAn</v>
      </c>
      <c r="K6814" s="77" t="s">
        <v>13924</v>
      </c>
      <c r="L6814" s="77" t="s">
        <v>4955</v>
      </c>
    </row>
    <row r="6815" spans="10:12">
      <c r="J6815" s="77" t="str">
        <f t="shared" si="118"/>
        <v>42003CẩmPhô</v>
      </c>
      <c r="K6815" s="77" t="s">
        <v>13925</v>
      </c>
      <c r="L6815" s="77" t="s">
        <v>13926</v>
      </c>
    </row>
    <row r="6816" spans="10:12">
      <c r="J6816" s="77" t="str">
        <f t="shared" si="118"/>
        <v>42003ThanhHà</v>
      </c>
      <c r="K6816" s="77" t="s">
        <v>13927</v>
      </c>
      <c r="L6816" s="77" t="s">
        <v>13928</v>
      </c>
    </row>
    <row r="6817" spans="10:12">
      <c r="J6817" s="77" t="str">
        <f t="shared" si="118"/>
        <v>42003SơnPhong</v>
      </c>
      <c r="K6817" s="77" t="s">
        <v>13929</v>
      </c>
      <c r="L6817" s="77" t="s">
        <v>13930</v>
      </c>
    </row>
    <row r="6818" spans="10:12">
      <c r="J6818" s="77" t="str">
        <f t="shared" si="118"/>
        <v>42003CẩmHà</v>
      </c>
      <c r="K6818" s="77" t="s">
        <v>13931</v>
      </c>
      <c r="L6818" s="77" t="s">
        <v>12884</v>
      </c>
    </row>
    <row r="6819" spans="10:12">
      <c r="J6819" s="77" t="str">
        <f t="shared" si="118"/>
        <v>42003CẩmChâu</v>
      </c>
      <c r="K6819" s="77" t="s">
        <v>13932</v>
      </c>
      <c r="L6819" s="77" t="s">
        <v>10880</v>
      </c>
    </row>
    <row r="6820" spans="10:12">
      <c r="J6820" s="77" t="str">
        <f t="shared" si="118"/>
        <v>42003CẩmAn</v>
      </c>
      <c r="K6820" s="77" t="s">
        <v>13933</v>
      </c>
      <c r="L6820" s="77" t="s">
        <v>13934</v>
      </c>
    </row>
    <row r="6821" spans="10:12">
      <c r="J6821" s="77" t="str">
        <f t="shared" si="118"/>
        <v>42003CẩmKim</v>
      </c>
      <c r="K6821" s="77" t="s">
        <v>13935</v>
      </c>
      <c r="L6821" s="77" t="s">
        <v>13936</v>
      </c>
    </row>
    <row r="6822" spans="10:12">
      <c r="J6822" s="77" t="str">
        <f t="shared" si="118"/>
        <v>42003CẩmNam</v>
      </c>
      <c r="K6822" s="77" t="s">
        <v>13937</v>
      </c>
      <c r="L6822" s="77" t="s">
        <v>12863</v>
      </c>
    </row>
    <row r="6823" spans="10:12">
      <c r="J6823" s="77" t="str">
        <f t="shared" si="118"/>
        <v>42003CẩmThanh</v>
      </c>
      <c r="K6823" s="77" t="s">
        <v>13938</v>
      </c>
      <c r="L6823" s="77" t="s">
        <v>13939</v>
      </c>
    </row>
    <row r="6824" spans="10:12">
      <c r="J6824" s="77" t="str">
        <f t="shared" si="118"/>
        <v>42003TânHiệp</v>
      </c>
      <c r="K6824" s="77" t="s">
        <v>13940</v>
      </c>
      <c r="L6824" s="77" t="s">
        <v>7744</v>
      </c>
    </row>
    <row r="6825" spans="10:12">
      <c r="J6825" s="77" t="str">
        <f t="shared" si="118"/>
        <v>42005PRao</v>
      </c>
      <c r="K6825" s="77" t="s">
        <v>13941</v>
      </c>
      <c r="L6825" s="77" t="s">
        <v>13942</v>
      </c>
    </row>
    <row r="6826" spans="10:12">
      <c r="J6826" s="77" t="str">
        <f t="shared" si="118"/>
        <v>42005TàLu</v>
      </c>
      <c r="K6826" s="77" t="s">
        <v>13943</v>
      </c>
      <c r="L6826" s="77" t="s">
        <v>13944</v>
      </c>
    </row>
    <row r="6827" spans="10:12">
      <c r="J6827" s="77" t="str">
        <f t="shared" si="118"/>
        <v>42005SôngKôn</v>
      </c>
      <c r="K6827" s="77" t="s">
        <v>13945</v>
      </c>
      <c r="L6827" s="77" t="s">
        <v>13946</v>
      </c>
    </row>
    <row r="6828" spans="10:12">
      <c r="J6828" s="77" t="str">
        <f t="shared" si="118"/>
        <v>42005JơNgây</v>
      </c>
      <c r="K6828" s="77" t="s">
        <v>13947</v>
      </c>
      <c r="L6828" s="77" t="s">
        <v>13948</v>
      </c>
    </row>
    <row r="6829" spans="10:12">
      <c r="J6829" s="77" t="str">
        <f t="shared" si="118"/>
        <v>42005ATing</v>
      </c>
      <c r="K6829" s="77" t="s">
        <v>13949</v>
      </c>
      <c r="L6829" s="77" t="s">
        <v>13950</v>
      </c>
    </row>
    <row r="6830" spans="10:12">
      <c r="J6830" s="77" t="str">
        <f t="shared" si="118"/>
        <v>42005Tư</v>
      </c>
      <c r="K6830" s="77" t="s">
        <v>13951</v>
      </c>
      <c r="L6830" s="77" t="s">
        <v>13952</v>
      </c>
    </row>
    <row r="6831" spans="10:12">
      <c r="J6831" s="77" t="str">
        <f t="shared" si="118"/>
        <v>42005Ba</v>
      </c>
      <c r="K6831" s="77" t="s">
        <v>13953</v>
      </c>
      <c r="L6831" s="77" t="s">
        <v>13954</v>
      </c>
    </row>
    <row r="6832" spans="10:12">
      <c r="J6832" s="77" t="str">
        <f t="shared" si="118"/>
        <v>42005ARooih</v>
      </c>
      <c r="K6832" s="77" t="s">
        <v>13955</v>
      </c>
      <c r="L6832" s="77" t="s">
        <v>13956</v>
      </c>
    </row>
    <row r="6833" spans="10:12">
      <c r="J6833" s="77" t="str">
        <f t="shared" si="118"/>
        <v>42005ZaHung</v>
      </c>
      <c r="K6833" s="77" t="s">
        <v>13957</v>
      </c>
      <c r="L6833" s="77" t="s">
        <v>13958</v>
      </c>
    </row>
    <row r="6834" spans="10:12">
      <c r="J6834" s="77" t="str">
        <f t="shared" si="118"/>
        <v>42005MaCooih</v>
      </c>
      <c r="K6834" s="77" t="s">
        <v>13959</v>
      </c>
      <c r="L6834" s="77" t="s">
        <v>13960</v>
      </c>
    </row>
    <row r="6835" spans="10:12">
      <c r="J6835" s="77" t="str">
        <f t="shared" si="118"/>
        <v>42005KàDăng</v>
      </c>
      <c r="K6835" s="77" t="s">
        <v>13961</v>
      </c>
      <c r="L6835" s="77" t="s">
        <v>13962</v>
      </c>
    </row>
    <row r="6836" spans="10:12">
      <c r="J6836" s="77" t="str">
        <f t="shared" si="118"/>
        <v>42007ÁiNghĩa</v>
      </c>
      <c r="K6836" s="77" t="s">
        <v>13963</v>
      </c>
      <c r="L6836" s="77" t="s">
        <v>13964</v>
      </c>
    </row>
    <row r="6837" spans="10:12">
      <c r="J6837" s="77" t="str">
        <f t="shared" si="118"/>
        <v>42007ĐạiSơn</v>
      </c>
      <c r="K6837" s="77" t="s">
        <v>13965</v>
      </c>
      <c r="L6837" s="77" t="s">
        <v>3967</v>
      </c>
    </row>
    <row r="6838" spans="10:12">
      <c r="J6838" s="77" t="str">
        <f t="shared" si="118"/>
        <v>42007ĐạiLãnh</v>
      </c>
      <c r="K6838" s="77" t="s">
        <v>13966</v>
      </c>
      <c r="L6838" s="77" t="s">
        <v>13967</v>
      </c>
    </row>
    <row r="6839" spans="10:12">
      <c r="J6839" s="77" t="str">
        <f t="shared" si="118"/>
        <v>42007ĐạiHồng</v>
      </c>
      <c r="K6839" s="77" t="s">
        <v>13968</v>
      </c>
      <c r="L6839" s="77" t="s">
        <v>13969</v>
      </c>
    </row>
    <row r="6840" spans="10:12">
      <c r="J6840" s="77" t="str">
        <f t="shared" si="118"/>
        <v>42007ĐạiĐồng</v>
      </c>
      <c r="K6840" s="77" t="s">
        <v>13970</v>
      </c>
      <c r="L6840" s="77" t="s">
        <v>1850</v>
      </c>
    </row>
    <row r="6841" spans="10:12">
      <c r="J6841" s="77" t="str">
        <f t="shared" si="118"/>
        <v>42007ĐạiQuang</v>
      </c>
      <c r="K6841" s="77" t="s">
        <v>13971</v>
      </c>
      <c r="L6841" s="77" t="s">
        <v>13972</v>
      </c>
    </row>
    <row r="6842" spans="10:12">
      <c r="J6842" s="77" t="str">
        <f t="shared" si="118"/>
        <v>42007ĐạiNghĩa</v>
      </c>
      <c r="K6842" s="77" t="s">
        <v>13973</v>
      </c>
      <c r="L6842" s="77" t="s">
        <v>2480</v>
      </c>
    </row>
    <row r="6843" spans="10:12">
      <c r="J6843" s="77" t="str">
        <f t="shared" si="118"/>
        <v>42007ĐạiHiệp</v>
      </c>
      <c r="K6843" s="77" t="s">
        <v>13974</v>
      </c>
      <c r="L6843" s="77" t="s">
        <v>13975</v>
      </c>
    </row>
    <row r="6844" spans="10:12">
      <c r="J6844" s="77" t="str">
        <f t="shared" si="118"/>
        <v>42007ĐạiThạnh</v>
      </c>
      <c r="K6844" s="77" t="s">
        <v>13976</v>
      </c>
      <c r="L6844" s="77" t="s">
        <v>13977</v>
      </c>
    </row>
    <row r="6845" spans="10:12">
      <c r="J6845" s="77" t="str">
        <f t="shared" si="118"/>
        <v>42007ĐạiChánh</v>
      </c>
      <c r="K6845" s="77" t="s">
        <v>13978</v>
      </c>
      <c r="L6845" s="77" t="s">
        <v>13979</v>
      </c>
    </row>
    <row r="6846" spans="10:12">
      <c r="J6846" s="77" t="str">
        <f t="shared" si="118"/>
        <v>42007ĐạiTân</v>
      </c>
      <c r="K6846" s="77" t="s">
        <v>13980</v>
      </c>
      <c r="L6846" s="77" t="s">
        <v>13981</v>
      </c>
    </row>
    <row r="6847" spans="10:12">
      <c r="J6847" s="77" t="str">
        <f t="shared" si="118"/>
        <v>42007ĐạiPhong</v>
      </c>
      <c r="K6847" s="77" t="s">
        <v>13982</v>
      </c>
      <c r="L6847" s="77" t="s">
        <v>13983</v>
      </c>
    </row>
    <row r="6848" spans="10:12">
      <c r="J6848" s="77" t="str">
        <f t="shared" si="118"/>
        <v>42007ĐạiMinh</v>
      </c>
      <c r="K6848" s="77" t="s">
        <v>13984</v>
      </c>
      <c r="L6848" s="77" t="s">
        <v>5175</v>
      </c>
    </row>
    <row r="6849" spans="10:12">
      <c r="J6849" s="77" t="str">
        <f t="shared" si="118"/>
        <v>42007ĐạiThắng</v>
      </c>
      <c r="K6849" s="77" t="s">
        <v>13985</v>
      </c>
      <c r="L6849" s="77" t="s">
        <v>2656</v>
      </c>
    </row>
    <row r="6850" spans="10:12">
      <c r="J6850" s="77" t="str">
        <f t="shared" ref="J6850:J6913" si="119">SUBSTITUTE(LEFT(K6850,5)&amp;MID(L6850,IF(ISERROR(SEARCH("Thị trấn",L6850)),IF(ISERROR(SEARCH("Phường",L6850)),4,8),10),100)," ","")</f>
        <v>42007ĐạiCường</v>
      </c>
      <c r="K6850" s="77" t="s">
        <v>13986</v>
      </c>
      <c r="L6850" s="77" t="s">
        <v>2608</v>
      </c>
    </row>
    <row r="6851" spans="10:12">
      <c r="J6851" s="77" t="str">
        <f t="shared" si="119"/>
        <v>42007ĐạiHòa</v>
      </c>
      <c r="K6851" s="77" t="s">
        <v>13987</v>
      </c>
      <c r="L6851" s="77" t="s">
        <v>13988</v>
      </c>
    </row>
    <row r="6852" spans="10:12">
      <c r="J6852" s="77" t="str">
        <f t="shared" si="119"/>
        <v>42009VĩnhĐiện</v>
      </c>
      <c r="K6852" s="77" t="s">
        <v>13989</v>
      </c>
      <c r="L6852" s="77" t="s">
        <v>13990</v>
      </c>
    </row>
    <row r="6853" spans="10:12">
      <c r="J6853" s="77" t="str">
        <f t="shared" si="119"/>
        <v>42009ĐiệnTiến</v>
      </c>
      <c r="K6853" s="77" t="s">
        <v>13991</v>
      </c>
      <c r="L6853" s="77" t="s">
        <v>13992</v>
      </c>
    </row>
    <row r="6854" spans="10:12">
      <c r="J6854" s="77" t="str">
        <f t="shared" si="119"/>
        <v>42009ĐiệnHòa</v>
      </c>
      <c r="K6854" s="77" t="s">
        <v>13993</v>
      </c>
      <c r="L6854" s="77" t="s">
        <v>13994</v>
      </c>
    </row>
    <row r="6855" spans="10:12">
      <c r="J6855" s="77" t="str">
        <f t="shared" si="119"/>
        <v>42009ĐiệnThắngTrung</v>
      </c>
      <c r="K6855" s="77" t="s">
        <v>13995</v>
      </c>
      <c r="L6855" s="77" t="s">
        <v>13996</v>
      </c>
    </row>
    <row r="6856" spans="10:12">
      <c r="J6856" s="77" t="str">
        <f t="shared" si="119"/>
        <v>42009ĐiệnThắngBắc</v>
      </c>
      <c r="K6856" s="77" t="s">
        <v>13997</v>
      </c>
      <c r="L6856" s="77" t="s">
        <v>13998</v>
      </c>
    </row>
    <row r="6857" spans="10:12">
      <c r="J6857" s="77" t="str">
        <f t="shared" si="119"/>
        <v>42009ĐiệnThắngNam</v>
      </c>
      <c r="K6857" s="77" t="s">
        <v>13999</v>
      </c>
      <c r="L6857" s="77" t="s">
        <v>14000</v>
      </c>
    </row>
    <row r="6858" spans="10:12">
      <c r="J6858" s="77" t="str">
        <f t="shared" si="119"/>
        <v>42009ĐiệnNgọc</v>
      </c>
      <c r="K6858" s="77" t="s">
        <v>14001</v>
      </c>
      <c r="L6858" s="77" t="s">
        <v>14002</v>
      </c>
    </row>
    <row r="6859" spans="10:12">
      <c r="J6859" s="77" t="str">
        <f t="shared" si="119"/>
        <v>42009ĐiệnHồng</v>
      </c>
      <c r="K6859" s="77" t="s">
        <v>14003</v>
      </c>
      <c r="L6859" s="77" t="s">
        <v>14004</v>
      </c>
    </row>
    <row r="6860" spans="10:12">
      <c r="J6860" s="77" t="str">
        <f t="shared" si="119"/>
        <v>42009ĐiệnThọ</v>
      </c>
      <c r="K6860" s="77" t="s">
        <v>14005</v>
      </c>
      <c r="L6860" s="77" t="s">
        <v>14006</v>
      </c>
    </row>
    <row r="6861" spans="10:12">
      <c r="J6861" s="77" t="str">
        <f t="shared" si="119"/>
        <v>42009ĐiệnPhước</v>
      </c>
      <c r="K6861" s="77" t="s">
        <v>14007</v>
      </c>
      <c r="L6861" s="77" t="s">
        <v>14008</v>
      </c>
    </row>
    <row r="6862" spans="10:12">
      <c r="J6862" s="77" t="str">
        <f t="shared" si="119"/>
        <v>42009ĐiệnAn</v>
      </c>
      <c r="K6862" s="77" t="s">
        <v>14009</v>
      </c>
      <c r="L6862" s="77" t="s">
        <v>14010</v>
      </c>
    </row>
    <row r="6863" spans="10:12">
      <c r="J6863" s="77" t="str">
        <f t="shared" si="119"/>
        <v>42009ĐiệnNamTrung</v>
      </c>
      <c r="K6863" s="77" t="s">
        <v>14011</v>
      </c>
      <c r="L6863" s="77" t="s">
        <v>14012</v>
      </c>
    </row>
    <row r="6864" spans="10:12">
      <c r="J6864" s="77" t="str">
        <f t="shared" si="119"/>
        <v>42009ĐiệnNamBắc</v>
      </c>
      <c r="K6864" s="77" t="s">
        <v>14013</v>
      </c>
      <c r="L6864" s="77" t="s">
        <v>14014</v>
      </c>
    </row>
    <row r="6865" spans="10:12">
      <c r="J6865" s="77" t="str">
        <f t="shared" si="119"/>
        <v>42009ĐiệnNamĐông</v>
      </c>
      <c r="K6865" s="77" t="s">
        <v>14015</v>
      </c>
      <c r="L6865" s="77" t="s">
        <v>14016</v>
      </c>
    </row>
    <row r="6866" spans="10:12">
      <c r="J6866" s="77" t="str">
        <f t="shared" si="119"/>
        <v>42009ĐiệnDương</v>
      </c>
      <c r="K6866" s="77" t="s">
        <v>14017</v>
      </c>
      <c r="L6866" s="77" t="s">
        <v>14018</v>
      </c>
    </row>
    <row r="6867" spans="10:12">
      <c r="J6867" s="77" t="str">
        <f t="shared" si="119"/>
        <v>42009ĐiệnQuang</v>
      </c>
      <c r="K6867" s="77" t="s">
        <v>14019</v>
      </c>
      <c r="L6867" s="77" t="s">
        <v>14020</v>
      </c>
    </row>
    <row r="6868" spans="10:12">
      <c r="J6868" s="77" t="str">
        <f t="shared" si="119"/>
        <v>42009ĐiệnTrung</v>
      </c>
      <c r="K6868" s="77" t="s">
        <v>14021</v>
      </c>
      <c r="L6868" s="77" t="s">
        <v>14022</v>
      </c>
    </row>
    <row r="6869" spans="10:12">
      <c r="J6869" s="77" t="str">
        <f t="shared" si="119"/>
        <v>42009ĐiệnPhong</v>
      </c>
      <c r="K6869" s="77" t="s">
        <v>14023</v>
      </c>
      <c r="L6869" s="77" t="s">
        <v>14024</v>
      </c>
    </row>
    <row r="6870" spans="10:12">
      <c r="J6870" s="77" t="str">
        <f t="shared" si="119"/>
        <v>42009ĐiệnMinh</v>
      </c>
      <c r="K6870" s="77" t="s">
        <v>14025</v>
      </c>
      <c r="L6870" s="77" t="s">
        <v>14026</v>
      </c>
    </row>
    <row r="6871" spans="10:12">
      <c r="J6871" s="77" t="str">
        <f t="shared" si="119"/>
        <v>42009ĐiệnPhương</v>
      </c>
      <c r="K6871" s="77" t="s">
        <v>14027</v>
      </c>
      <c r="L6871" s="77" t="s">
        <v>14028</v>
      </c>
    </row>
    <row r="6872" spans="10:12">
      <c r="J6872" s="77" t="str">
        <f t="shared" si="119"/>
        <v>42011NamPhước</v>
      </c>
      <c r="K6872" s="77" t="s">
        <v>14029</v>
      </c>
      <c r="L6872" s="77" t="s">
        <v>14030</v>
      </c>
    </row>
    <row r="6873" spans="10:12">
      <c r="J6873" s="77" t="str">
        <f t="shared" si="119"/>
        <v>42011DuyThu</v>
      </c>
      <c r="K6873" s="77" t="s">
        <v>14031</v>
      </c>
      <c r="L6873" s="77" t="s">
        <v>14032</v>
      </c>
    </row>
    <row r="6874" spans="10:12">
      <c r="J6874" s="77" t="str">
        <f t="shared" si="119"/>
        <v>42011DuyPhú</v>
      </c>
      <c r="K6874" s="77" t="s">
        <v>14033</v>
      </c>
      <c r="L6874" s="77" t="s">
        <v>14034</v>
      </c>
    </row>
    <row r="6875" spans="10:12">
      <c r="J6875" s="77" t="str">
        <f t="shared" si="119"/>
        <v>42011DuyTân</v>
      </c>
      <c r="K6875" s="77" t="s">
        <v>14035</v>
      </c>
      <c r="L6875" s="77" t="s">
        <v>7176</v>
      </c>
    </row>
    <row r="6876" spans="10:12">
      <c r="J6876" s="77" t="str">
        <f t="shared" si="119"/>
        <v>42011DuyHòa</v>
      </c>
      <c r="K6876" s="77" t="s">
        <v>14036</v>
      </c>
      <c r="L6876" s="77" t="s">
        <v>14037</v>
      </c>
    </row>
    <row r="6877" spans="10:12">
      <c r="J6877" s="77" t="str">
        <f t="shared" si="119"/>
        <v>42011DuyChâu</v>
      </c>
      <c r="K6877" s="77" t="s">
        <v>14038</v>
      </c>
      <c r="L6877" s="77" t="s">
        <v>14039</v>
      </c>
    </row>
    <row r="6878" spans="10:12">
      <c r="J6878" s="77" t="str">
        <f t="shared" si="119"/>
        <v>42011DuyTrinh</v>
      </c>
      <c r="K6878" s="77" t="s">
        <v>14040</v>
      </c>
      <c r="L6878" s="77" t="s">
        <v>14041</v>
      </c>
    </row>
    <row r="6879" spans="10:12">
      <c r="J6879" s="77" t="str">
        <f t="shared" si="119"/>
        <v>42011DuySơn</v>
      </c>
      <c r="K6879" s="77" t="s">
        <v>14042</v>
      </c>
      <c r="L6879" s="77" t="s">
        <v>14043</v>
      </c>
    </row>
    <row r="6880" spans="10:12">
      <c r="J6880" s="77" t="str">
        <f t="shared" si="119"/>
        <v>42011DuyTrung</v>
      </c>
      <c r="K6880" s="77" t="s">
        <v>14044</v>
      </c>
      <c r="L6880" s="77" t="s">
        <v>14045</v>
      </c>
    </row>
    <row r="6881" spans="10:12">
      <c r="J6881" s="77" t="str">
        <f t="shared" si="119"/>
        <v>42011DuyPhước</v>
      </c>
      <c r="K6881" s="77" t="s">
        <v>14046</v>
      </c>
      <c r="L6881" s="77" t="s">
        <v>14047</v>
      </c>
    </row>
    <row r="6882" spans="10:12">
      <c r="J6882" s="77" t="str">
        <f t="shared" si="119"/>
        <v>42011DuyThành</v>
      </c>
      <c r="K6882" s="77" t="s">
        <v>14048</v>
      </c>
      <c r="L6882" s="77" t="s">
        <v>14049</v>
      </c>
    </row>
    <row r="6883" spans="10:12">
      <c r="J6883" s="77" t="str">
        <f t="shared" si="119"/>
        <v>42011DuyVinh</v>
      </c>
      <c r="K6883" s="77" t="s">
        <v>14050</v>
      </c>
      <c r="L6883" s="77" t="s">
        <v>14051</v>
      </c>
    </row>
    <row r="6884" spans="10:12">
      <c r="J6884" s="77" t="str">
        <f t="shared" si="119"/>
        <v>42011DuyNghĩa</v>
      </c>
      <c r="K6884" s="77" t="s">
        <v>14052</v>
      </c>
      <c r="L6884" s="77" t="s">
        <v>14053</v>
      </c>
    </row>
    <row r="6885" spans="10:12">
      <c r="J6885" s="77" t="str">
        <f t="shared" si="119"/>
        <v>42011DuyHải</v>
      </c>
      <c r="K6885" s="77" t="s">
        <v>14054</v>
      </c>
      <c r="L6885" s="77" t="s">
        <v>9814</v>
      </c>
    </row>
    <row r="6886" spans="10:12">
      <c r="J6886" s="77" t="str">
        <f t="shared" si="119"/>
        <v>42013ThạnhMỹ</v>
      </c>
      <c r="K6886" s="77" t="s">
        <v>14055</v>
      </c>
      <c r="L6886" s="77" t="s">
        <v>14056</v>
      </c>
    </row>
    <row r="6887" spans="10:12">
      <c r="J6887" s="77" t="str">
        <f t="shared" si="119"/>
        <v>42013Laêê</v>
      </c>
      <c r="K6887" s="77" t="s">
        <v>14057</v>
      </c>
      <c r="L6887" s="77" t="s">
        <v>14058</v>
      </c>
    </row>
    <row r="6888" spans="10:12">
      <c r="J6888" s="77" t="str">
        <f t="shared" si="119"/>
        <v>42013Zuoih</v>
      </c>
      <c r="K6888" s="77" t="s">
        <v>14059</v>
      </c>
      <c r="L6888" s="77" t="s">
        <v>14060</v>
      </c>
    </row>
    <row r="6889" spans="10:12">
      <c r="J6889" s="77" t="str">
        <f t="shared" si="119"/>
        <v>42013Ladêê</v>
      </c>
      <c r="K6889" s="77" t="s">
        <v>14061</v>
      </c>
      <c r="L6889" s="77" t="s">
        <v>14062</v>
      </c>
    </row>
    <row r="6890" spans="10:12">
      <c r="J6890" s="77" t="str">
        <f t="shared" si="119"/>
        <v>42013Chàvàl</v>
      </c>
      <c r="K6890" s="77" t="s">
        <v>14063</v>
      </c>
      <c r="L6890" s="77" t="s">
        <v>14064</v>
      </c>
    </row>
    <row r="6891" spans="10:12">
      <c r="J6891" s="77" t="str">
        <f t="shared" si="119"/>
        <v>42013TàBhing</v>
      </c>
      <c r="K6891" s="77" t="s">
        <v>14065</v>
      </c>
      <c r="L6891" s="77" t="s">
        <v>14066</v>
      </c>
    </row>
    <row r="6892" spans="10:12">
      <c r="J6892" s="77" t="str">
        <f t="shared" si="119"/>
        <v>42013CàDy</v>
      </c>
      <c r="K6892" s="77" t="s">
        <v>14067</v>
      </c>
      <c r="L6892" s="77" t="s">
        <v>14068</v>
      </c>
    </row>
    <row r="6893" spans="10:12">
      <c r="J6893" s="77" t="str">
        <f t="shared" si="119"/>
        <v>42013Đacpree</v>
      </c>
      <c r="K6893" s="77" t="s">
        <v>14069</v>
      </c>
      <c r="L6893" s="77" t="s">
        <v>14070</v>
      </c>
    </row>
    <row r="6894" spans="10:12">
      <c r="J6894" s="77" t="str">
        <f t="shared" si="119"/>
        <v>42013Đacpring</v>
      </c>
      <c r="K6894" s="77" t="s">
        <v>14071</v>
      </c>
      <c r="L6894" s="77" t="s">
        <v>14072</v>
      </c>
    </row>
    <row r="6895" spans="10:12">
      <c r="J6895" s="77" t="str">
        <f t="shared" si="119"/>
        <v>42015HàLam</v>
      </c>
      <c r="K6895" s="77" t="s">
        <v>14073</v>
      </c>
      <c r="L6895" s="77" t="s">
        <v>14074</v>
      </c>
    </row>
    <row r="6896" spans="10:12">
      <c r="J6896" s="77" t="str">
        <f t="shared" si="119"/>
        <v>42015BìnhDương</v>
      </c>
      <c r="K6896" s="77" t="s">
        <v>14075</v>
      </c>
      <c r="L6896" s="77" t="s">
        <v>3841</v>
      </c>
    </row>
    <row r="6897" spans="10:12">
      <c r="J6897" s="77" t="str">
        <f t="shared" si="119"/>
        <v>42015BìnhGiang</v>
      </c>
      <c r="K6897" s="77" t="s">
        <v>14076</v>
      </c>
      <c r="L6897" s="77" t="s">
        <v>14077</v>
      </c>
    </row>
    <row r="6898" spans="10:12">
      <c r="J6898" s="77" t="str">
        <f t="shared" si="119"/>
        <v>42015BìnhNguyên</v>
      </c>
      <c r="K6898" s="77" t="s">
        <v>14078</v>
      </c>
      <c r="L6898" s="77" t="s">
        <v>10602</v>
      </c>
    </row>
    <row r="6899" spans="10:12">
      <c r="J6899" s="77" t="str">
        <f t="shared" si="119"/>
        <v>42015BìnhPhục</v>
      </c>
      <c r="K6899" s="77" t="s">
        <v>14079</v>
      </c>
      <c r="L6899" s="77" t="s">
        <v>14080</v>
      </c>
    </row>
    <row r="6900" spans="10:12">
      <c r="J6900" s="77" t="str">
        <f t="shared" si="119"/>
        <v>42015BìnhTriều</v>
      </c>
      <c r="K6900" s="77" t="s">
        <v>14081</v>
      </c>
      <c r="L6900" s="77" t="s">
        <v>14082</v>
      </c>
    </row>
    <row r="6901" spans="10:12">
      <c r="J6901" s="77" t="str">
        <f t="shared" si="119"/>
        <v>42015BìnhĐào</v>
      </c>
      <c r="K6901" s="77" t="s">
        <v>14083</v>
      </c>
      <c r="L6901" s="77" t="s">
        <v>14084</v>
      </c>
    </row>
    <row r="6902" spans="10:12">
      <c r="J6902" s="77" t="str">
        <f t="shared" si="119"/>
        <v>42015BìnhMinh</v>
      </c>
      <c r="K6902" s="77" t="s">
        <v>14085</v>
      </c>
      <c r="L6902" s="77" t="s">
        <v>2251</v>
      </c>
    </row>
    <row r="6903" spans="10:12">
      <c r="J6903" s="77" t="str">
        <f t="shared" si="119"/>
        <v>42015BìnhLãnh</v>
      </c>
      <c r="K6903" s="77" t="s">
        <v>14086</v>
      </c>
      <c r="L6903" s="77" t="s">
        <v>14087</v>
      </c>
    </row>
    <row r="6904" spans="10:12">
      <c r="J6904" s="77" t="str">
        <f t="shared" si="119"/>
        <v>42015BìnhTrị</v>
      </c>
      <c r="K6904" s="77" t="s">
        <v>14088</v>
      </c>
      <c r="L6904" s="77" t="s">
        <v>14089</v>
      </c>
    </row>
    <row r="6905" spans="10:12">
      <c r="J6905" s="77" t="str">
        <f t="shared" si="119"/>
        <v>42015BìnhĐịnh</v>
      </c>
      <c r="K6905" s="77" t="s">
        <v>14090</v>
      </c>
      <c r="L6905" s="77" t="s">
        <v>8324</v>
      </c>
    </row>
    <row r="6906" spans="10:12">
      <c r="J6906" s="77" t="str">
        <f t="shared" si="119"/>
        <v>42015BìnhQuý</v>
      </c>
      <c r="K6906" s="77" t="s">
        <v>14091</v>
      </c>
      <c r="L6906" s="77" t="s">
        <v>14092</v>
      </c>
    </row>
    <row r="6907" spans="10:12">
      <c r="J6907" s="77" t="str">
        <f t="shared" si="119"/>
        <v>42015BìnhPhú</v>
      </c>
      <c r="K6907" s="77" t="s">
        <v>14093</v>
      </c>
      <c r="L6907" s="77" t="s">
        <v>1906</v>
      </c>
    </row>
    <row r="6908" spans="10:12">
      <c r="J6908" s="77" t="str">
        <f t="shared" si="119"/>
        <v>42015BìnhChánh</v>
      </c>
      <c r="K6908" s="77" t="s">
        <v>14094</v>
      </c>
      <c r="L6908" s="77" t="s">
        <v>14095</v>
      </c>
    </row>
    <row r="6909" spans="10:12">
      <c r="J6909" s="77" t="str">
        <f t="shared" si="119"/>
        <v>42015BìnhTú</v>
      </c>
      <c r="K6909" s="77" t="s">
        <v>14096</v>
      </c>
      <c r="L6909" s="77" t="s">
        <v>14097</v>
      </c>
    </row>
    <row r="6910" spans="10:12">
      <c r="J6910" s="77" t="str">
        <f t="shared" si="119"/>
        <v>42015BìnhSa</v>
      </c>
      <c r="K6910" s="77" t="s">
        <v>14098</v>
      </c>
      <c r="L6910" s="77" t="s">
        <v>14099</v>
      </c>
    </row>
    <row r="6911" spans="10:12">
      <c r="J6911" s="77" t="str">
        <f t="shared" si="119"/>
        <v>42015BìnhHải</v>
      </c>
      <c r="K6911" s="77" t="s">
        <v>14100</v>
      </c>
      <c r="L6911" s="77" t="s">
        <v>14101</v>
      </c>
    </row>
    <row r="6912" spans="10:12">
      <c r="J6912" s="77" t="str">
        <f t="shared" si="119"/>
        <v>42015BìnhQuế</v>
      </c>
      <c r="K6912" s="77" t="s">
        <v>14102</v>
      </c>
      <c r="L6912" s="77" t="s">
        <v>14103</v>
      </c>
    </row>
    <row r="6913" spans="10:12">
      <c r="J6913" s="77" t="str">
        <f t="shared" si="119"/>
        <v>42015BìnhAn</v>
      </c>
      <c r="K6913" s="77" t="s">
        <v>14104</v>
      </c>
      <c r="L6913" s="77" t="s">
        <v>2934</v>
      </c>
    </row>
    <row r="6914" spans="10:12">
      <c r="J6914" s="77" t="str">
        <f t="shared" ref="J6914:J6977" si="120">SUBSTITUTE(LEFT(K6914,5)&amp;MID(L6914,IF(ISERROR(SEARCH("Thị trấn",L6914)),IF(ISERROR(SEARCH("Phường",L6914)),4,8),10),100)," ","")</f>
        <v>42015BìnhTrung</v>
      </c>
      <c r="K6914" s="77" t="s">
        <v>14105</v>
      </c>
      <c r="L6914" s="77" t="s">
        <v>4186</v>
      </c>
    </row>
    <row r="6915" spans="10:12">
      <c r="J6915" s="77" t="str">
        <f t="shared" si="120"/>
        <v>42015BìnhNam</v>
      </c>
      <c r="K6915" s="77" t="s">
        <v>14106</v>
      </c>
      <c r="L6915" s="77" t="s">
        <v>14107</v>
      </c>
    </row>
    <row r="6916" spans="10:12">
      <c r="J6916" s="77" t="str">
        <f t="shared" si="120"/>
        <v>42017ĐôngPhú</v>
      </c>
      <c r="K6916" s="77" t="s">
        <v>14108</v>
      </c>
      <c r="L6916" s="77" t="s">
        <v>14109</v>
      </c>
    </row>
    <row r="6917" spans="10:12">
      <c r="J6917" s="77" t="str">
        <f t="shared" si="120"/>
        <v>42017QuếPhong</v>
      </c>
      <c r="K6917" s="77" t="s">
        <v>14110</v>
      </c>
      <c r="L6917" s="77" t="s">
        <v>14111</v>
      </c>
    </row>
    <row r="6918" spans="10:12">
      <c r="J6918" s="77" t="str">
        <f t="shared" si="120"/>
        <v>42017QuếLong</v>
      </c>
      <c r="K6918" s="77" t="s">
        <v>14112</v>
      </c>
      <c r="L6918" s="77" t="s">
        <v>14113</v>
      </c>
    </row>
    <row r="6919" spans="10:12">
      <c r="J6919" s="77" t="str">
        <f t="shared" si="120"/>
        <v>42017QuếHiệp</v>
      </c>
      <c r="K6919" s="77" t="s">
        <v>14114</v>
      </c>
      <c r="L6919" s="77" t="s">
        <v>14115</v>
      </c>
    </row>
    <row r="6920" spans="10:12">
      <c r="J6920" s="77" t="str">
        <f t="shared" si="120"/>
        <v>42017QuếXuân1</v>
      </c>
      <c r="K6920" s="77" t="s">
        <v>14116</v>
      </c>
      <c r="L6920" s="77" t="s">
        <v>14117</v>
      </c>
    </row>
    <row r="6921" spans="10:12">
      <c r="J6921" s="77" t="str">
        <f t="shared" si="120"/>
        <v>42017QuếPhú</v>
      </c>
      <c r="K6921" s="77" t="s">
        <v>14118</v>
      </c>
      <c r="L6921" s="77" t="s">
        <v>14119</v>
      </c>
    </row>
    <row r="6922" spans="10:12">
      <c r="J6922" s="77" t="str">
        <f t="shared" si="120"/>
        <v>42017QuếAn</v>
      </c>
      <c r="K6922" s="77" t="s">
        <v>14120</v>
      </c>
      <c r="L6922" s="77" t="s">
        <v>14121</v>
      </c>
    </row>
    <row r="6923" spans="10:12">
      <c r="J6923" s="77" t="str">
        <f t="shared" si="120"/>
        <v>42017QuếMinh</v>
      </c>
      <c r="K6923" s="77" t="s">
        <v>14122</v>
      </c>
      <c r="L6923" s="77" t="s">
        <v>14123</v>
      </c>
    </row>
    <row r="6924" spans="10:12">
      <c r="J6924" s="77" t="str">
        <f t="shared" si="120"/>
        <v>42017QuếChâu</v>
      </c>
      <c r="K6924" s="77" t="s">
        <v>14124</v>
      </c>
      <c r="L6924" s="77" t="s">
        <v>14125</v>
      </c>
    </row>
    <row r="6925" spans="10:12">
      <c r="J6925" s="77" t="str">
        <f t="shared" si="120"/>
        <v>42017QuếThọ</v>
      </c>
      <c r="K6925" s="77" t="s">
        <v>14126</v>
      </c>
      <c r="L6925" s="77" t="s">
        <v>14127</v>
      </c>
    </row>
    <row r="6926" spans="10:12">
      <c r="J6926" s="77" t="str">
        <f t="shared" si="120"/>
        <v>42017PhúThọ</v>
      </c>
      <c r="K6926" s="77" t="s">
        <v>14128</v>
      </c>
      <c r="L6926" s="77" t="s">
        <v>14129</v>
      </c>
    </row>
    <row r="6927" spans="10:12">
      <c r="J6927" s="77" t="str">
        <f t="shared" si="120"/>
        <v>42017QuếCường</v>
      </c>
      <c r="K6927" s="77" t="s">
        <v>14130</v>
      </c>
      <c r="L6927" s="77" t="s">
        <v>14131</v>
      </c>
    </row>
    <row r="6928" spans="10:12">
      <c r="J6928" s="77" t="str">
        <f t="shared" si="120"/>
        <v>42017QuếXuân2</v>
      </c>
      <c r="K6928" s="77" t="s">
        <v>14132</v>
      </c>
      <c r="L6928" s="77" t="s">
        <v>14133</v>
      </c>
    </row>
    <row r="6929" spans="10:12">
      <c r="J6929" s="77" t="str">
        <f t="shared" si="120"/>
        <v>42017HươngAn</v>
      </c>
      <c r="K6929" s="77" t="s">
        <v>14134</v>
      </c>
      <c r="L6929" s="77" t="s">
        <v>13659</v>
      </c>
    </row>
    <row r="6930" spans="10:12">
      <c r="J6930" s="77" t="str">
        <f t="shared" si="120"/>
        <v>42019TânAn</v>
      </c>
      <c r="K6930" s="77" t="s">
        <v>14135</v>
      </c>
      <c r="L6930" s="77" t="s">
        <v>14136</v>
      </c>
    </row>
    <row r="6931" spans="10:12">
      <c r="J6931" s="77" t="str">
        <f t="shared" si="120"/>
        <v>42019HiệpHòa</v>
      </c>
      <c r="K6931" s="77" t="s">
        <v>14137</v>
      </c>
      <c r="L6931" s="77" t="s">
        <v>6615</v>
      </c>
    </row>
    <row r="6932" spans="10:12">
      <c r="J6932" s="77" t="str">
        <f t="shared" si="120"/>
        <v>42019HiệpThuận</v>
      </c>
      <c r="K6932" s="77" t="s">
        <v>14138</v>
      </c>
      <c r="L6932" s="77" t="s">
        <v>1771</v>
      </c>
    </row>
    <row r="6933" spans="10:12">
      <c r="J6933" s="77" t="str">
        <f t="shared" si="120"/>
        <v>42019QuếThọ</v>
      </c>
      <c r="K6933" s="77" t="s">
        <v>14139</v>
      </c>
      <c r="L6933" s="77" t="s">
        <v>14127</v>
      </c>
    </row>
    <row r="6934" spans="10:12">
      <c r="J6934" s="77" t="str">
        <f t="shared" si="120"/>
        <v>42019BìnhLâm</v>
      </c>
      <c r="K6934" s="77" t="s">
        <v>14140</v>
      </c>
      <c r="L6934" s="77" t="s">
        <v>14141</v>
      </c>
    </row>
    <row r="6935" spans="10:12">
      <c r="J6935" s="77" t="str">
        <f t="shared" si="120"/>
        <v>42019PhướcTrà</v>
      </c>
      <c r="K6935" s="77" t="s">
        <v>14142</v>
      </c>
      <c r="L6935" s="77" t="s">
        <v>14143</v>
      </c>
    </row>
    <row r="6936" spans="10:12">
      <c r="J6936" s="77" t="str">
        <f t="shared" si="120"/>
        <v>42019PhướcGia</v>
      </c>
      <c r="K6936" s="77" t="s">
        <v>14144</v>
      </c>
      <c r="L6936" s="77" t="s">
        <v>14145</v>
      </c>
    </row>
    <row r="6937" spans="10:12">
      <c r="J6937" s="77" t="str">
        <f t="shared" si="120"/>
        <v>42019QuếBình</v>
      </c>
      <c r="K6937" s="77" t="s">
        <v>14146</v>
      </c>
      <c r="L6937" s="77" t="s">
        <v>14147</v>
      </c>
    </row>
    <row r="6938" spans="10:12">
      <c r="J6938" s="77" t="str">
        <f t="shared" si="120"/>
        <v>42019QuếLưu</v>
      </c>
      <c r="K6938" s="77" t="s">
        <v>14148</v>
      </c>
      <c r="L6938" s="77" t="s">
        <v>14149</v>
      </c>
    </row>
    <row r="6939" spans="10:12">
      <c r="J6939" s="77" t="str">
        <f t="shared" si="120"/>
        <v>42019ThăngPhước</v>
      </c>
      <c r="K6939" s="77" t="s">
        <v>14150</v>
      </c>
      <c r="L6939" s="77" t="s">
        <v>14151</v>
      </c>
    </row>
    <row r="6940" spans="10:12">
      <c r="J6940" s="77" t="str">
        <f t="shared" si="120"/>
        <v>42019BìnhSơn</v>
      </c>
      <c r="K6940" s="77" t="s">
        <v>14152</v>
      </c>
      <c r="L6940" s="77" t="s">
        <v>4665</v>
      </c>
    </row>
    <row r="6941" spans="10:12">
      <c r="J6941" s="77" t="str">
        <f t="shared" si="120"/>
        <v>42019SôngTrà</v>
      </c>
      <c r="K6941" s="77" t="s">
        <v>14153</v>
      </c>
      <c r="L6941" s="77" t="s">
        <v>14154</v>
      </c>
    </row>
    <row r="6942" spans="10:12">
      <c r="J6942" s="77" t="str">
        <f t="shared" si="120"/>
        <v>42021TiênKỳ</v>
      </c>
      <c r="K6942" s="77" t="s">
        <v>14155</v>
      </c>
      <c r="L6942" s="77" t="s">
        <v>14156</v>
      </c>
    </row>
    <row r="6943" spans="10:12">
      <c r="J6943" s="77" t="str">
        <f t="shared" si="120"/>
        <v>42021TiênHà</v>
      </c>
      <c r="K6943" s="77" t="s">
        <v>14157</v>
      </c>
      <c r="L6943" s="77" t="s">
        <v>14158</v>
      </c>
    </row>
    <row r="6944" spans="10:12">
      <c r="J6944" s="77" t="str">
        <f t="shared" si="120"/>
        <v>42021TiênSơn</v>
      </c>
      <c r="K6944" s="77" t="s">
        <v>14159</v>
      </c>
      <c r="L6944" s="77" t="s">
        <v>8044</v>
      </c>
    </row>
    <row r="6945" spans="10:12">
      <c r="J6945" s="77" t="str">
        <f t="shared" si="120"/>
        <v>42021TiênCẩm</v>
      </c>
      <c r="K6945" s="77" t="s">
        <v>14160</v>
      </c>
      <c r="L6945" s="77" t="s">
        <v>14161</v>
      </c>
    </row>
    <row r="6946" spans="10:12">
      <c r="J6946" s="77" t="str">
        <f t="shared" si="120"/>
        <v>42021TiênChâu</v>
      </c>
      <c r="K6946" s="77" t="s">
        <v>14162</v>
      </c>
      <c r="L6946" s="77" t="s">
        <v>14163</v>
      </c>
    </row>
    <row r="6947" spans="10:12">
      <c r="J6947" s="77" t="str">
        <f t="shared" si="120"/>
        <v>42021TiênLãnh</v>
      </c>
      <c r="K6947" s="77" t="s">
        <v>14164</v>
      </c>
      <c r="L6947" s="77" t="s">
        <v>14165</v>
      </c>
    </row>
    <row r="6948" spans="10:12">
      <c r="J6948" s="77" t="str">
        <f t="shared" si="120"/>
        <v>42021TiênNgọc</v>
      </c>
      <c r="K6948" s="77" t="s">
        <v>14166</v>
      </c>
      <c r="L6948" s="77" t="s">
        <v>14167</v>
      </c>
    </row>
    <row r="6949" spans="10:12">
      <c r="J6949" s="77" t="str">
        <f t="shared" si="120"/>
        <v>42021TiênHiệp</v>
      </c>
      <c r="K6949" s="77" t="s">
        <v>14168</v>
      </c>
      <c r="L6949" s="77" t="s">
        <v>9840</v>
      </c>
    </row>
    <row r="6950" spans="10:12">
      <c r="J6950" s="77" t="str">
        <f t="shared" si="120"/>
        <v>42021TiênCảnh</v>
      </c>
      <c r="K6950" s="77" t="s">
        <v>14169</v>
      </c>
      <c r="L6950" s="77" t="s">
        <v>14170</v>
      </c>
    </row>
    <row r="6951" spans="10:12">
      <c r="J6951" s="77" t="str">
        <f t="shared" si="120"/>
        <v>42021TiênMỹ</v>
      </c>
      <c r="K6951" s="77" t="s">
        <v>14171</v>
      </c>
      <c r="L6951" s="77" t="s">
        <v>14172</v>
      </c>
    </row>
    <row r="6952" spans="10:12">
      <c r="J6952" s="77" t="str">
        <f t="shared" si="120"/>
        <v>42021TiênPhong</v>
      </c>
      <c r="K6952" s="77" t="s">
        <v>14173</v>
      </c>
      <c r="L6952" s="77" t="s">
        <v>1653</v>
      </c>
    </row>
    <row r="6953" spans="10:12">
      <c r="J6953" s="77" t="str">
        <f t="shared" si="120"/>
        <v>42021TiênThọ</v>
      </c>
      <c r="K6953" s="77" t="s">
        <v>14174</v>
      </c>
      <c r="L6953" s="77" t="s">
        <v>14175</v>
      </c>
    </row>
    <row r="6954" spans="10:12">
      <c r="J6954" s="77" t="str">
        <f t="shared" si="120"/>
        <v>42021TiênAn</v>
      </c>
      <c r="K6954" s="77" t="s">
        <v>14176</v>
      </c>
      <c r="L6954" s="77" t="s">
        <v>14177</v>
      </c>
    </row>
    <row r="6955" spans="10:12">
      <c r="J6955" s="77" t="str">
        <f t="shared" si="120"/>
        <v>42021TiênLộc</v>
      </c>
      <c r="K6955" s="77" t="s">
        <v>14178</v>
      </c>
      <c r="L6955" s="77" t="s">
        <v>14179</v>
      </c>
    </row>
    <row r="6956" spans="10:12">
      <c r="J6956" s="77" t="str">
        <f t="shared" si="120"/>
        <v>42021TiênLập</v>
      </c>
      <c r="K6956" s="77" t="s">
        <v>14180</v>
      </c>
      <c r="L6956" s="77" t="s">
        <v>14181</v>
      </c>
    </row>
    <row r="6957" spans="10:12">
      <c r="J6957" s="77" t="str">
        <f t="shared" si="120"/>
        <v>42023KhâmĐức</v>
      </c>
      <c r="K6957" s="77" t="s">
        <v>14182</v>
      </c>
      <c r="L6957" s="77" t="s">
        <v>14183</v>
      </c>
    </row>
    <row r="6958" spans="10:12">
      <c r="J6958" s="77" t="str">
        <f t="shared" si="120"/>
        <v>42023PhướcHiệp</v>
      </c>
      <c r="K6958" s="77" t="s">
        <v>14184</v>
      </c>
      <c r="L6958" s="77" t="s">
        <v>14185</v>
      </c>
    </row>
    <row r="6959" spans="10:12">
      <c r="J6959" s="77" t="str">
        <f t="shared" si="120"/>
        <v>42023PhướcĐức</v>
      </c>
      <c r="K6959" s="77" t="s">
        <v>14186</v>
      </c>
      <c r="L6959" s="77" t="s">
        <v>14187</v>
      </c>
    </row>
    <row r="6960" spans="10:12">
      <c r="J6960" s="77" t="str">
        <f t="shared" si="120"/>
        <v>42023PhướcNăng</v>
      </c>
      <c r="K6960" s="77" t="s">
        <v>14188</v>
      </c>
      <c r="L6960" s="77" t="s">
        <v>14189</v>
      </c>
    </row>
    <row r="6961" spans="10:12">
      <c r="J6961" s="77" t="str">
        <f t="shared" si="120"/>
        <v>42023PhướcMỹ</v>
      </c>
      <c r="K6961" s="77" t="s">
        <v>14190</v>
      </c>
      <c r="L6961" s="77" t="s">
        <v>14191</v>
      </c>
    </row>
    <row r="6962" spans="10:12">
      <c r="J6962" s="77" t="str">
        <f t="shared" si="120"/>
        <v>42023PhướcChánh</v>
      </c>
      <c r="K6962" s="77" t="s">
        <v>14192</v>
      </c>
      <c r="L6962" s="77" t="s">
        <v>14193</v>
      </c>
    </row>
    <row r="6963" spans="10:12">
      <c r="J6963" s="77" t="str">
        <f t="shared" si="120"/>
        <v>42023PhướcCông</v>
      </c>
      <c r="K6963" s="77" t="s">
        <v>14194</v>
      </c>
      <c r="L6963" s="77" t="s">
        <v>14195</v>
      </c>
    </row>
    <row r="6964" spans="10:12">
      <c r="J6964" s="77" t="str">
        <f t="shared" si="120"/>
        <v>42023PhướcKim</v>
      </c>
      <c r="K6964" s="77" t="s">
        <v>14196</v>
      </c>
      <c r="L6964" s="77" t="s">
        <v>14197</v>
      </c>
    </row>
    <row r="6965" spans="10:12">
      <c r="J6965" s="77" t="str">
        <f t="shared" si="120"/>
        <v>42023PhướcThành</v>
      </c>
      <c r="K6965" s="77" t="s">
        <v>14198</v>
      </c>
      <c r="L6965" s="77" t="s">
        <v>14199</v>
      </c>
    </row>
    <row r="6966" spans="10:12">
      <c r="J6966" s="77" t="str">
        <f t="shared" si="120"/>
        <v>42025NúiThành</v>
      </c>
      <c r="K6966" s="77" t="s">
        <v>14200</v>
      </c>
      <c r="L6966" s="77" t="s">
        <v>14201</v>
      </c>
    </row>
    <row r="6967" spans="10:12">
      <c r="J6967" s="77" t="str">
        <f t="shared" si="120"/>
        <v>42025TamXuânI</v>
      </c>
      <c r="K6967" s="77" t="s">
        <v>14202</v>
      </c>
      <c r="L6967" s="77" t="s">
        <v>14203</v>
      </c>
    </row>
    <row r="6968" spans="10:12">
      <c r="J6968" s="77" t="str">
        <f t="shared" si="120"/>
        <v>42025TamXuânIi</v>
      </c>
      <c r="K6968" s="77" t="s">
        <v>14204</v>
      </c>
      <c r="L6968" s="77" t="s">
        <v>14205</v>
      </c>
    </row>
    <row r="6969" spans="10:12">
      <c r="J6969" s="77" t="str">
        <f t="shared" si="120"/>
        <v>42025TamTiến</v>
      </c>
      <c r="K6969" s="77" t="s">
        <v>14206</v>
      </c>
      <c r="L6969" s="77" t="s">
        <v>7740</v>
      </c>
    </row>
    <row r="6970" spans="10:12">
      <c r="J6970" s="77" t="str">
        <f t="shared" si="120"/>
        <v>42025TamSơn</v>
      </c>
      <c r="K6970" s="77" t="s">
        <v>14207</v>
      </c>
      <c r="L6970" s="77" t="s">
        <v>8132</v>
      </c>
    </row>
    <row r="6971" spans="10:12">
      <c r="J6971" s="77" t="str">
        <f t="shared" si="120"/>
        <v>42025TamThạnh</v>
      </c>
      <c r="K6971" s="77" t="s">
        <v>14208</v>
      </c>
      <c r="L6971" s="77" t="s">
        <v>14209</v>
      </c>
    </row>
    <row r="6972" spans="10:12">
      <c r="J6972" s="77" t="str">
        <f t="shared" si="120"/>
        <v>42025TamAnhBắc</v>
      </c>
      <c r="K6972" s="77" t="s">
        <v>14210</v>
      </c>
      <c r="L6972" s="77" t="s">
        <v>14211</v>
      </c>
    </row>
    <row r="6973" spans="10:12">
      <c r="J6973" s="77" t="str">
        <f t="shared" si="120"/>
        <v>42025TamAnhNam</v>
      </c>
      <c r="K6973" s="77" t="s">
        <v>14212</v>
      </c>
      <c r="L6973" s="77" t="s">
        <v>14213</v>
      </c>
    </row>
    <row r="6974" spans="10:12">
      <c r="J6974" s="77" t="str">
        <f t="shared" si="120"/>
        <v>42025TamHòa</v>
      </c>
      <c r="K6974" s="77" t="s">
        <v>14214</v>
      </c>
      <c r="L6974" s="77" t="s">
        <v>14215</v>
      </c>
    </row>
    <row r="6975" spans="10:12">
      <c r="J6975" s="77" t="str">
        <f t="shared" si="120"/>
        <v>42025TamHiệp</v>
      </c>
      <c r="K6975" s="77" t="s">
        <v>14216</v>
      </c>
      <c r="L6975" s="77" t="s">
        <v>1259</v>
      </c>
    </row>
    <row r="6976" spans="10:12">
      <c r="J6976" s="77" t="str">
        <f t="shared" si="120"/>
        <v>42025TamHải</v>
      </c>
      <c r="K6976" s="77" t="s">
        <v>14217</v>
      </c>
      <c r="L6976" s="77" t="s">
        <v>14218</v>
      </c>
    </row>
    <row r="6977" spans="10:12">
      <c r="J6977" s="77" t="str">
        <f t="shared" si="120"/>
        <v>42025TamGiang</v>
      </c>
      <c r="K6977" s="77" t="s">
        <v>14219</v>
      </c>
      <c r="L6977" s="77" t="s">
        <v>8161</v>
      </c>
    </row>
    <row r="6978" spans="10:12">
      <c r="J6978" s="77" t="str">
        <f t="shared" ref="J6978:J7041" si="121">SUBSTITUTE(LEFT(K6978,5)&amp;MID(L6978,IF(ISERROR(SEARCH("Thị trấn",L6978)),IF(ISERROR(SEARCH("Phường",L6978)),4,8),10),100)," ","")</f>
        <v>42025TamQuang</v>
      </c>
      <c r="K6978" s="77" t="s">
        <v>14220</v>
      </c>
      <c r="L6978" s="77" t="s">
        <v>10557</v>
      </c>
    </row>
    <row r="6979" spans="10:12">
      <c r="J6979" s="77" t="str">
        <f t="shared" si="121"/>
        <v>42025TamNghĩa</v>
      </c>
      <c r="K6979" s="77" t="s">
        <v>14221</v>
      </c>
      <c r="L6979" s="77" t="s">
        <v>14222</v>
      </c>
    </row>
    <row r="6980" spans="10:12">
      <c r="J6980" s="77" t="str">
        <f t="shared" si="121"/>
        <v>42025TamMỹĐông</v>
      </c>
      <c r="K6980" s="77" t="s">
        <v>14223</v>
      </c>
      <c r="L6980" s="77" t="s">
        <v>14224</v>
      </c>
    </row>
    <row r="6981" spans="10:12">
      <c r="J6981" s="77" t="str">
        <f t="shared" si="121"/>
        <v>42025TamMỹTây</v>
      </c>
      <c r="K6981" s="77" t="s">
        <v>14225</v>
      </c>
      <c r="L6981" s="77" t="s">
        <v>14226</v>
      </c>
    </row>
    <row r="6982" spans="10:12">
      <c r="J6982" s="77" t="str">
        <f t="shared" si="121"/>
        <v>42025TamTrà</v>
      </c>
      <c r="K6982" s="77" t="s">
        <v>14227</v>
      </c>
      <c r="L6982" s="77" t="s">
        <v>14228</v>
      </c>
    </row>
    <row r="6983" spans="10:12">
      <c r="J6983" s="77" t="str">
        <f t="shared" si="121"/>
        <v>42027TràMy</v>
      </c>
      <c r="K6983" s="77" t="s">
        <v>14229</v>
      </c>
      <c r="L6983" s="77" t="s">
        <v>14230</v>
      </c>
    </row>
    <row r="6984" spans="10:12">
      <c r="J6984" s="77" t="str">
        <f t="shared" si="121"/>
        <v>42027TràKót</v>
      </c>
      <c r="K6984" s="77" t="s">
        <v>14231</v>
      </c>
      <c r="L6984" s="77" t="s">
        <v>14232</v>
      </c>
    </row>
    <row r="6985" spans="10:12">
      <c r="J6985" s="77" t="str">
        <f t="shared" si="121"/>
        <v>42027TràNú</v>
      </c>
      <c r="K6985" s="77" t="s">
        <v>14233</v>
      </c>
      <c r="L6985" s="77" t="s">
        <v>14234</v>
      </c>
    </row>
    <row r="6986" spans="10:12">
      <c r="J6986" s="77" t="str">
        <f t="shared" si="121"/>
        <v>42027TràĐông</v>
      </c>
      <c r="K6986" s="77" t="s">
        <v>14235</v>
      </c>
      <c r="L6986" s="77" t="s">
        <v>14236</v>
      </c>
    </row>
    <row r="6987" spans="10:12">
      <c r="J6987" s="77" t="str">
        <f t="shared" si="121"/>
        <v>42027TràDương</v>
      </c>
      <c r="K6987" s="77" t="s">
        <v>14237</v>
      </c>
      <c r="L6987" s="77" t="s">
        <v>14238</v>
      </c>
    </row>
    <row r="6988" spans="10:12">
      <c r="J6988" s="77" t="str">
        <f t="shared" si="121"/>
        <v>42027TràGiang</v>
      </c>
      <c r="K6988" s="77" t="s">
        <v>14239</v>
      </c>
      <c r="L6988" s="77" t="s">
        <v>10598</v>
      </c>
    </row>
    <row r="6989" spans="10:12">
      <c r="J6989" s="77" t="str">
        <f t="shared" si="121"/>
        <v>42027TràBui</v>
      </c>
      <c r="K6989" s="77" t="s">
        <v>14240</v>
      </c>
      <c r="L6989" s="77" t="s">
        <v>14241</v>
      </c>
    </row>
    <row r="6990" spans="10:12">
      <c r="J6990" s="77" t="str">
        <f t="shared" si="121"/>
        <v>42027TràĐốc</v>
      </c>
      <c r="K6990" s="77" t="s">
        <v>14242</v>
      </c>
      <c r="L6990" s="77" t="s">
        <v>14243</v>
      </c>
    </row>
    <row r="6991" spans="10:12">
      <c r="J6991" s="77" t="str">
        <f t="shared" si="121"/>
        <v>42027TràTân</v>
      </c>
      <c r="K6991" s="77" t="s">
        <v>14244</v>
      </c>
      <c r="L6991" s="77" t="s">
        <v>14245</v>
      </c>
    </row>
    <row r="6992" spans="10:12">
      <c r="J6992" s="77" t="str">
        <f t="shared" si="121"/>
        <v>42027TràSơn</v>
      </c>
      <c r="K6992" s="77" t="s">
        <v>14246</v>
      </c>
      <c r="L6992" s="77" t="s">
        <v>14247</v>
      </c>
    </row>
    <row r="6993" spans="10:12">
      <c r="J6993" s="77" t="str">
        <f t="shared" si="121"/>
        <v>42027TràKa</v>
      </c>
      <c r="K6993" s="77" t="s">
        <v>14248</v>
      </c>
      <c r="L6993" s="77" t="s">
        <v>14249</v>
      </c>
    </row>
    <row r="6994" spans="10:12">
      <c r="J6994" s="77" t="str">
        <f t="shared" si="121"/>
        <v>42027TràGiác</v>
      </c>
      <c r="K6994" s="77" t="s">
        <v>14250</v>
      </c>
      <c r="L6994" s="77" t="s">
        <v>14251</v>
      </c>
    </row>
    <row r="6995" spans="10:12">
      <c r="J6995" s="77" t="str">
        <f t="shared" si="121"/>
        <v>42027TràGiáp</v>
      </c>
      <c r="K6995" s="77" t="s">
        <v>14252</v>
      </c>
      <c r="L6995" s="77" t="s">
        <v>14253</v>
      </c>
    </row>
    <row r="6996" spans="10:12">
      <c r="J6996" s="77" t="str">
        <f t="shared" si="121"/>
        <v>42029TràLung</v>
      </c>
      <c r="K6996" s="77" t="s">
        <v>14254</v>
      </c>
      <c r="L6996" s="77" t="s">
        <v>14255</v>
      </c>
    </row>
    <row r="6997" spans="10:12">
      <c r="J6997" s="77" t="str">
        <f t="shared" si="121"/>
        <v>42029TràDơn</v>
      </c>
      <c r="K6997" s="77" t="s">
        <v>14256</v>
      </c>
      <c r="L6997" s="77" t="s">
        <v>14257</v>
      </c>
    </row>
    <row r="6998" spans="10:12">
      <c r="J6998" s="77" t="str">
        <f t="shared" si="121"/>
        <v>42029TràTập</v>
      </c>
      <c r="K6998" s="77" t="s">
        <v>14258</v>
      </c>
      <c r="L6998" s="77" t="s">
        <v>14259</v>
      </c>
    </row>
    <row r="6999" spans="10:12">
      <c r="J6999" s="77" t="str">
        <f t="shared" si="121"/>
        <v>42029TràMai</v>
      </c>
      <c r="K6999" s="77" t="s">
        <v>14260</v>
      </c>
      <c r="L6999" s="77" t="s">
        <v>14261</v>
      </c>
    </row>
    <row r="7000" spans="10:12">
      <c r="J7000" s="77" t="str">
        <f t="shared" si="121"/>
        <v>42029TràCang</v>
      </c>
      <c r="K7000" s="77" t="s">
        <v>14262</v>
      </c>
      <c r="L7000" s="77" t="s">
        <v>14263</v>
      </c>
    </row>
    <row r="7001" spans="10:12">
      <c r="J7001" s="77" t="str">
        <f t="shared" si="121"/>
        <v>42029TràLinh</v>
      </c>
      <c r="K7001" s="77" t="s">
        <v>14264</v>
      </c>
      <c r="L7001" s="77" t="s">
        <v>14265</v>
      </c>
    </row>
    <row r="7002" spans="10:12">
      <c r="J7002" s="77" t="str">
        <f t="shared" si="121"/>
        <v>42029TràNam</v>
      </c>
      <c r="K7002" s="77" t="s">
        <v>14266</v>
      </c>
      <c r="L7002" s="77" t="s">
        <v>14267</v>
      </c>
    </row>
    <row r="7003" spans="10:12">
      <c r="J7003" s="77" t="str">
        <f t="shared" si="121"/>
        <v>42029TràDon</v>
      </c>
      <c r="K7003" s="77" t="s">
        <v>14268</v>
      </c>
      <c r="L7003" s="77" t="s">
        <v>14269</v>
      </c>
    </row>
    <row r="7004" spans="10:12">
      <c r="J7004" s="77" t="str">
        <f t="shared" si="121"/>
        <v>42029TràVân</v>
      </c>
      <c r="K7004" s="77" t="s">
        <v>14270</v>
      </c>
      <c r="L7004" s="77" t="s">
        <v>14271</v>
      </c>
    </row>
    <row r="7005" spans="10:12">
      <c r="J7005" s="77" t="str">
        <f t="shared" si="121"/>
        <v>42029TràVinh</v>
      </c>
      <c r="K7005" s="77" t="s">
        <v>14272</v>
      </c>
      <c r="L7005" s="77" t="s">
        <v>14273</v>
      </c>
    </row>
    <row r="7006" spans="10:12">
      <c r="J7006" s="77" t="str">
        <f t="shared" si="121"/>
        <v>42031Ch''ơm</v>
      </c>
      <c r="K7006" s="77" t="s">
        <v>14274</v>
      </c>
      <c r="L7006" s="77" t="s">
        <v>14275</v>
      </c>
    </row>
    <row r="7007" spans="10:12">
      <c r="J7007" s="77" t="str">
        <f t="shared" si="121"/>
        <v>42031GaRi</v>
      </c>
      <c r="K7007" s="77" t="s">
        <v>14276</v>
      </c>
      <c r="L7007" s="77" t="s">
        <v>14277</v>
      </c>
    </row>
    <row r="7008" spans="10:12">
      <c r="J7008" s="77" t="str">
        <f t="shared" si="121"/>
        <v>42031AXan</v>
      </c>
      <c r="K7008" s="77" t="s">
        <v>14278</v>
      </c>
      <c r="L7008" s="77" t="s">
        <v>14279</v>
      </c>
    </row>
    <row r="7009" spans="10:12">
      <c r="J7009" s="77" t="str">
        <f t="shared" si="121"/>
        <v>42031Tr''hy</v>
      </c>
      <c r="K7009" s="77" t="s">
        <v>14280</v>
      </c>
      <c r="L7009" s="77" t="s">
        <v>14281</v>
      </c>
    </row>
    <row r="7010" spans="10:12">
      <c r="J7010" s="77" t="str">
        <f t="shared" si="121"/>
        <v>42031Lăng</v>
      </c>
      <c r="K7010" s="77" t="s">
        <v>14282</v>
      </c>
      <c r="L7010" s="77" t="s">
        <v>14283</v>
      </c>
    </row>
    <row r="7011" spans="10:12">
      <c r="J7011" s="77" t="str">
        <f t="shared" si="121"/>
        <v>42031ANông</v>
      </c>
      <c r="K7011" s="77" t="s">
        <v>14284</v>
      </c>
      <c r="L7011" s="77" t="s">
        <v>14285</v>
      </c>
    </row>
    <row r="7012" spans="10:12">
      <c r="J7012" s="77" t="str">
        <f t="shared" si="121"/>
        <v>42031ATiêng</v>
      </c>
      <c r="K7012" s="77" t="s">
        <v>14286</v>
      </c>
      <c r="L7012" s="77" t="s">
        <v>14287</v>
      </c>
    </row>
    <row r="7013" spans="10:12">
      <c r="J7013" s="77" t="str">
        <f t="shared" si="121"/>
        <v>42031Bhallê</v>
      </c>
      <c r="K7013" s="77" t="s">
        <v>14288</v>
      </c>
      <c r="L7013" s="77" t="s">
        <v>14289</v>
      </c>
    </row>
    <row r="7014" spans="10:12">
      <c r="J7014" s="77" t="str">
        <f t="shared" si="121"/>
        <v>42031AVương</v>
      </c>
      <c r="K7014" s="77" t="s">
        <v>14290</v>
      </c>
      <c r="L7014" s="77" t="s">
        <v>14291</v>
      </c>
    </row>
    <row r="7015" spans="10:12">
      <c r="J7015" s="77" t="str">
        <f t="shared" si="121"/>
        <v>42031Dang</v>
      </c>
      <c r="K7015" s="77" t="s">
        <v>14292</v>
      </c>
      <c r="L7015" s="77" t="s">
        <v>14293</v>
      </c>
    </row>
    <row r="7016" spans="10:12">
      <c r="J7016" s="77" t="str">
        <f t="shared" si="121"/>
        <v>42033QuếPhước</v>
      </c>
      <c r="K7016" s="77" t="s">
        <v>14294</v>
      </c>
      <c r="L7016" s="77" t="s">
        <v>14295</v>
      </c>
    </row>
    <row r="7017" spans="10:12">
      <c r="J7017" s="77" t="str">
        <f t="shared" si="121"/>
        <v>42033QuếLâm</v>
      </c>
      <c r="K7017" s="77" t="s">
        <v>14296</v>
      </c>
      <c r="L7017" s="77" t="s">
        <v>8398</v>
      </c>
    </row>
    <row r="7018" spans="10:12">
      <c r="J7018" s="77" t="str">
        <f t="shared" si="121"/>
        <v>42033QuếNinh</v>
      </c>
      <c r="K7018" s="77" t="s">
        <v>14297</v>
      </c>
      <c r="L7018" s="77" t="s">
        <v>14298</v>
      </c>
    </row>
    <row r="7019" spans="10:12">
      <c r="J7019" s="77" t="str">
        <f t="shared" si="121"/>
        <v>42033QuếTrung</v>
      </c>
      <c r="K7019" s="77" t="s">
        <v>14299</v>
      </c>
      <c r="L7019" s="77" t="s">
        <v>14300</v>
      </c>
    </row>
    <row r="7020" spans="10:12">
      <c r="J7020" s="77" t="str">
        <f t="shared" si="121"/>
        <v>42033QuếLộc</v>
      </c>
      <c r="K7020" s="77" t="s">
        <v>14301</v>
      </c>
      <c r="L7020" s="77" t="s">
        <v>14302</v>
      </c>
    </row>
    <row r="7021" spans="10:12">
      <c r="J7021" s="77" t="str">
        <f t="shared" si="121"/>
        <v>42033SơnViên</v>
      </c>
      <c r="K7021" s="77" t="s">
        <v>14303</v>
      </c>
      <c r="L7021" s="77" t="s">
        <v>14304</v>
      </c>
    </row>
    <row r="7022" spans="10:12">
      <c r="J7022" s="77" t="str">
        <f t="shared" si="121"/>
        <v>42033PhướcNinh</v>
      </c>
      <c r="K7022" s="77" t="s">
        <v>14305</v>
      </c>
      <c r="L7022" s="77" t="s">
        <v>14306</v>
      </c>
    </row>
    <row r="7023" spans="10:12">
      <c r="J7023" s="77" t="str">
        <f t="shared" si="121"/>
        <v>42035TamLãnh</v>
      </c>
      <c r="K7023" s="77" t="s">
        <v>14307</v>
      </c>
      <c r="L7023" s="77" t="s">
        <v>14308</v>
      </c>
    </row>
    <row r="7024" spans="10:12">
      <c r="J7024" s="77" t="str">
        <f t="shared" si="121"/>
        <v>42035TamThái</v>
      </c>
      <c r="K7024" s="77" t="s">
        <v>14309</v>
      </c>
      <c r="L7024" s="77" t="s">
        <v>12003</v>
      </c>
    </row>
    <row r="7025" spans="10:12">
      <c r="J7025" s="77" t="str">
        <f t="shared" si="121"/>
        <v>42035TamDân</v>
      </c>
      <c r="K7025" s="77" t="s">
        <v>14310</v>
      </c>
      <c r="L7025" s="77" t="s">
        <v>14311</v>
      </c>
    </row>
    <row r="7026" spans="10:12">
      <c r="J7026" s="77" t="str">
        <f t="shared" si="121"/>
        <v>42035TamĐàn</v>
      </c>
      <c r="K7026" s="77" t="s">
        <v>14312</v>
      </c>
      <c r="L7026" s="77" t="s">
        <v>14313</v>
      </c>
    </row>
    <row r="7027" spans="10:12">
      <c r="J7027" s="77" t="str">
        <f t="shared" si="121"/>
        <v>42035TamAn</v>
      </c>
      <c r="K7027" s="77" t="s">
        <v>14314</v>
      </c>
      <c r="L7027" s="77" t="s">
        <v>14315</v>
      </c>
    </row>
    <row r="7028" spans="10:12">
      <c r="J7028" s="77" t="str">
        <f t="shared" si="121"/>
        <v>42035TamLộc</v>
      </c>
      <c r="K7028" s="77" t="s">
        <v>14316</v>
      </c>
      <c r="L7028" s="77" t="s">
        <v>14317</v>
      </c>
    </row>
    <row r="7029" spans="10:12">
      <c r="J7029" s="77" t="str">
        <f t="shared" si="121"/>
        <v>42035TamVinh</v>
      </c>
      <c r="K7029" s="77" t="s">
        <v>14318</v>
      </c>
      <c r="L7029" s="77" t="s">
        <v>14319</v>
      </c>
    </row>
    <row r="7030" spans="10:12">
      <c r="J7030" s="77" t="str">
        <f t="shared" si="121"/>
        <v>42035TamThành</v>
      </c>
      <c r="K7030" s="77" t="s">
        <v>14320</v>
      </c>
      <c r="L7030" s="77" t="s">
        <v>14321</v>
      </c>
    </row>
    <row r="7031" spans="10:12">
      <c r="J7031" s="77" t="str">
        <f t="shared" si="121"/>
        <v>42035TamPhước</v>
      </c>
      <c r="K7031" s="77" t="s">
        <v>14322</v>
      </c>
      <c r="L7031" s="77" t="s">
        <v>14323</v>
      </c>
    </row>
    <row r="7032" spans="10:12">
      <c r="J7032" s="77" t="str">
        <f t="shared" si="121"/>
        <v>42035TamĐại</v>
      </c>
      <c r="K7032" s="77" t="s">
        <v>14324</v>
      </c>
      <c r="L7032" s="77" t="s">
        <v>14325</v>
      </c>
    </row>
    <row r="7033" spans="10:12">
      <c r="J7033" s="77" t="str">
        <f t="shared" si="121"/>
        <v>43001LêHồngPhong</v>
      </c>
      <c r="K7033" s="77" t="s">
        <v>14326</v>
      </c>
      <c r="L7033" s="77" t="s">
        <v>9790</v>
      </c>
    </row>
    <row r="7034" spans="10:12">
      <c r="J7034" s="77" t="str">
        <f t="shared" si="121"/>
        <v>43001TrầnPhú</v>
      </c>
      <c r="K7034" s="77" t="s">
        <v>14327</v>
      </c>
      <c r="L7034" s="77" t="s">
        <v>1374</v>
      </c>
    </row>
    <row r="7035" spans="10:12">
      <c r="J7035" s="77" t="str">
        <f t="shared" si="121"/>
        <v>43001TrầnHưngĐạo</v>
      </c>
      <c r="K7035" s="77" t="s">
        <v>14328</v>
      </c>
      <c r="L7035" s="77" t="s">
        <v>349</v>
      </c>
    </row>
    <row r="7036" spans="10:12">
      <c r="J7036" s="77" t="str">
        <f t="shared" si="121"/>
        <v>43001NguyễnNghiêm</v>
      </c>
      <c r="K7036" s="77" t="s">
        <v>14329</v>
      </c>
      <c r="L7036" s="77" t="s">
        <v>14330</v>
      </c>
    </row>
    <row r="7037" spans="10:12">
      <c r="J7037" s="77" t="str">
        <f t="shared" si="121"/>
        <v>43001NghĩaLộ</v>
      </c>
      <c r="K7037" s="77" t="s">
        <v>14331</v>
      </c>
      <c r="L7037" s="77" t="s">
        <v>14332</v>
      </c>
    </row>
    <row r="7038" spans="10:12">
      <c r="J7038" s="77" t="str">
        <f t="shared" si="121"/>
        <v>43001ChánhLộ</v>
      </c>
      <c r="K7038" s="77" t="s">
        <v>14333</v>
      </c>
      <c r="L7038" s="77" t="s">
        <v>14334</v>
      </c>
    </row>
    <row r="7039" spans="10:12">
      <c r="J7039" s="77" t="str">
        <f t="shared" si="121"/>
        <v>43001QuảngPhú</v>
      </c>
      <c r="K7039" s="77" t="s">
        <v>14335</v>
      </c>
      <c r="L7039" s="77" t="s">
        <v>8313</v>
      </c>
    </row>
    <row r="7040" spans="10:12">
      <c r="J7040" s="77" t="str">
        <f t="shared" si="121"/>
        <v>43001NghĩaDõng</v>
      </c>
      <c r="K7040" s="77" t="s">
        <v>14336</v>
      </c>
      <c r="L7040" s="77" t="s">
        <v>14337</v>
      </c>
    </row>
    <row r="7041" spans="10:12">
      <c r="J7041" s="77" t="str">
        <f t="shared" si="121"/>
        <v>43001NghĩaChánh</v>
      </c>
      <c r="K7041" s="77" t="s">
        <v>14338</v>
      </c>
      <c r="L7041" s="77" t="s">
        <v>14339</v>
      </c>
    </row>
    <row r="7042" spans="10:12">
      <c r="J7042" s="77" t="str">
        <f t="shared" ref="J7042:J7105" si="122">SUBSTITUTE(LEFT(K7042,5)&amp;MID(L7042,IF(ISERROR(SEARCH("Thị trấn",L7042)),IF(ISERROR(SEARCH("Phường",L7042)),4,8),10),100)," ","")</f>
        <v>43001NghĩaDũng</v>
      </c>
      <c r="K7042" s="77" t="s">
        <v>14340</v>
      </c>
      <c r="L7042" s="77" t="s">
        <v>12120</v>
      </c>
    </row>
    <row r="7043" spans="10:12">
      <c r="J7043" s="77" t="str">
        <f t="shared" si="122"/>
        <v>43003AnVĩnh</v>
      </c>
      <c r="K7043" s="77" t="s">
        <v>14341</v>
      </c>
      <c r="L7043" s="77" t="s">
        <v>14342</v>
      </c>
    </row>
    <row r="7044" spans="10:12">
      <c r="J7044" s="77" t="str">
        <f t="shared" si="122"/>
        <v>43003AnHải</v>
      </c>
      <c r="K7044" s="77" t="s">
        <v>14343</v>
      </c>
      <c r="L7044" s="77" t="s">
        <v>14344</v>
      </c>
    </row>
    <row r="7045" spans="10:12">
      <c r="J7045" s="77" t="str">
        <f t="shared" si="122"/>
        <v>43003AnBình</v>
      </c>
      <c r="K7045" s="77" t="s">
        <v>14345</v>
      </c>
      <c r="L7045" s="77" t="s">
        <v>5012</v>
      </c>
    </row>
    <row r="7046" spans="10:12">
      <c r="J7046" s="77" t="str">
        <f t="shared" si="122"/>
        <v>43005ChâuỔ</v>
      </c>
      <c r="K7046" s="77" t="s">
        <v>14346</v>
      </c>
      <c r="L7046" s="77" t="s">
        <v>14347</v>
      </c>
    </row>
    <row r="7047" spans="10:12">
      <c r="J7047" s="77" t="str">
        <f t="shared" si="122"/>
        <v>43005BìnhThới</v>
      </c>
      <c r="K7047" s="77" t="s">
        <v>14348</v>
      </c>
      <c r="L7047" s="77" t="s">
        <v>14349</v>
      </c>
    </row>
    <row r="7048" spans="10:12">
      <c r="J7048" s="77" t="str">
        <f t="shared" si="122"/>
        <v>43005BìnhĐông</v>
      </c>
      <c r="K7048" s="77" t="s">
        <v>14350</v>
      </c>
      <c r="L7048" s="77" t="s">
        <v>14351</v>
      </c>
    </row>
    <row r="7049" spans="10:12">
      <c r="J7049" s="77" t="str">
        <f t="shared" si="122"/>
        <v>43005BìnhThạnh</v>
      </c>
      <c r="K7049" s="77" t="s">
        <v>14352</v>
      </c>
      <c r="L7049" s="77" t="s">
        <v>14353</v>
      </c>
    </row>
    <row r="7050" spans="10:12">
      <c r="J7050" s="77" t="str">
        <f t="shared" si="122"/>
        <v>43005BìnhChánh</v>
      </c>
      <c r="K7050" s="77" t="s">
        <v>14354</v>
      </c>
      <c r="L7050" s="77" t="s">
        <v>14095</v>
      </c>
    </row>
    <row r="7051" spans="10:12">
      <c r="J7051" s="77" t="str">
        <f t="shared" si="122"/>
        <v>43005BìnhNguyên</v>
      </c>
      <c r="K7051" s="77" t="s">
        <v>14355</v>
      </c>
      <c r="L7051" s="77" t="s">
        <v>10602</v>
      </c>
    </row>
    <row r="7052" spans="10:12">
      <c r="J7052" s="77" t="str">
        <f t="shared" si="122"/>
        <v>43005BìnhKhương</v>
      </c>
      <c r="K7052" s="77" t="s">
        <v>14356</v>
      </c>
      <c r="L7052" s="77" t="s">
        <v>14357</v>
      </c>
    </row>
    <row r="7053" spans="10:12">
      <c r="J7053" s="77" t="str">
        <f t="shared" si="122"/>
        <v>43005BìnhAn</v>
      </c>
      <c r="K7053" s="77" t="s">
        <v>14358</v>
      </c>
      <c r="L7053" s="77" t="s">
        <v>2934</v>
      </c>
    </row>
    <row r="7054" spans="10:12">
      <c r="J7054" s="77" t="str">
        <f t="shared" si="122"/>
        <v>43005BìnhTrị</v>
      </c>
      <c r="K7054" s="77" t="s">
        <v>14359</v>
      </c>
      <c r="L7054" s="77" t="s">
        <v>14089</v>
      </c>
    </row>
    <row r="7055" spans="10:12">
      <c r="J7055" s="77" t="str">
        <f t="shared" si="122"/>
        <v>43005BìnhHải</v>
      </c>
      <c r="K7055" s="77" t="s">
        <v>14360</v>
      </c>
      <c r="L7055" s="77" t="s">
        <v>14101</v>
      </c>
    </row>
    <row r="7056" spans="10:12">
      <c r="J7056" s="77" t="str">
        <f t="shared" si="122"/>
        <v>43005BìnhThuận</v>
      </c>
      <c r="K7056" s="77" t="s">
        <v>14361</v>
      </c>
      <c r="L7056" s="77" t="s">
        <v>4849</v>
      </c>
    </row>
    <row r="7057" spans="10:12">
      <c r="J7057" s="77" t="str">
        <f t="shared" si="122"/>
        <v>43005BìnhDương</v>
      </c>
      <c r="K7057" s="77" t="s">
        <v>14362</v>
      </c>
      <c r="L7057" s="77" t="s">
        <v>3841</v>
      </c>
    </row>
    <row r="7058" spans="10:12">
      <c r="J7058" s="77" t="str">
        <f t="shared" si="122"/>
        <v>43005BìnhPhước</v>
      </c>
      <c r="K7058" s="77" t="s">
        <v>14363</v>
      </c>
      <c r="L7058" s="77" t="s">
        <v>14364</v>
      </c>
    </row>
    <row r="7059" spans="10:12">
      <c r="J7059" s="77" t="str">
        <f t="shared" si="122"/>
        <v>43005BìnhTrung</v>
      </c>
      <c r="K7059" s="77" t="s">
        <v>14365</v>
      </c>
      <c r="L7059" s="77" t="s">
        <v>4186</v>
      </c>
    </row>
    <row r="7060" spans="10:12">
      <c r="J7060" s="77" t="str">
        <f t="shared" si="122"/>
        <v>43005BìnhHòa</v>
      </c>
      <c r="K7060" s="77" t="s">
        <v>14366</v>
      </c>
      <c r="L7060" s="77" t="s">
        <v>9647</v>
      </c>
    </row>
    <row r="7061" spans="10:12">
      <c r="J7061" s="77" t="str">
        <f t="shared" si="122"/>
        <v>43005BìnhLong</v>
      </c>
      <c r="K7061" s="77" t="s">
        <v>14367</v>
      </c>
      <c r="L7061" s="77" t="s">
        <v>3821</v>
      </c>
    </row>
    <row r="7062" spans="10:12">
      <c r="J7062" s="77" t="str">
        <f t="shared" si="122"/>
        <v>43005BìnhMinh</v>
      </c>
      <c r="K7062" s="77" t="s">
        <v>14368</v>
      </c>
      <c r="L7062" s="77" t="s">
        <v>2251</v>
      </c>
    </row>
    <row r="7063" spans="10:12">
      <c r="J7063" s="77" t="str">
        <f t="shared" si="122"/>
        <v>43005BìnhPhú</v>
      </c>
      <c r="K7063" s="77" t="s">
        <v>14369</v>
      </c>
      <c r="L7063" s="77" t="s">
        <v>1906</v>
      </c>
    </row>
    <row r="7064" spans="10:12">
      <c r="J7064" s="77" t="str">
        <f t="shared" si="122"/>
        <v>43005BìnhChương</v>
      </c>
      <c r="K7064" s="77" t="s">
        <v>14370</v>
      </c>
      <c r="L7064" s="77" t="s">
        <v>14371</v>
      </c>
    </row>
    <row r="7065" spans="10:12">
      <c r="J7065" s="77" t="str">
        <f t="shared" si="122"/>
        <v>43005BìnhThanhTây</v>
      </c>
      <c r="K7065" s="77" t="s">
        <v>14372</v>
      </c>
      <c r="L7065" s="77" t="s">
        <v>14373</v>
      </c>
    </row>
    <row r="7066" spans="10:12">
      <c r="J7066" s="77" t="str">
        <f t="shared" si="122"/>
        <v>43005BìnhThanhĐông</v>
      </c>
      <c r="K7066" s="77" t="s">
        <v>14374</v>
      </c>
      <c r="L7066" s="77" t="s">
        <v>14375</v>
      </c>
    </row>
    <row r="7067" spans="10:12">
      <c r="J7067" s="77" t="str">
        <f t="shared" si="122"/>
        <v>43005BìnhHiệp</v>
      </c>
      <c r="K7067" s="77" t="s">
        <v>14376</v>
      </c>
      <c r="L7067" s="77" t="s">
        <v>14377</v>
      </c>
    </row>
    <row r="7068" spans="10:12">
      <c r="J7068" s="77" t="str">
        <f t="shared" si="122"/>
        <v>43005BìnhMỹ</v>
      </c>
      <c r="K7068" s="77" t="s">
        <v>14378</v>
      </c>
      <c r="L7068" s="77" t="s">
        <v>14379</v>
      </c>
    </row>
    <row r="7069" spans="10:12">
      <c r="J7069" s="77" t="str">
        <f t="shared" si="122"/>
        <v>43005BìnhTân</v>
      </c>
      <c r="K7069" s="77" t="s">
        <v>14380</v>
      </c>
      <c r="L7069" s="77" t="s">
        <v>14381</v>
      </c>
    </row>
    <row r="7070" spans="10:12">
      <c r="J7070" s="77" t="str">
        <f t="shared" si="122"/>
        <v>43005BìnhChâu</v>
      </c>
      <c r="K7070" s="77" t="s">
        <v>14382</v>
      </c>
      <c r="L7070" s="77" t="s">
        <v>14383</v>
      </c>
    </row>
    <row r="7071" spans="10:12">
      <c r="J7071" s="77" t="str">
        <f t="shared" si="122"/>
        <v>43007TràXuân</v>
      </c>
      <c r="K7071" s="77" t="s">
        <v>14384</v>
      </c>
      <c r="L7071" s="77" t="s">
        <v>14385</v>
      </c>
    </row>
    <row r="7072" spans="10:12">
      <c r="J7072" s="77" t="str">
        <f t="shared" si="122"/>
        <v>43007TràGiang</v>
      </c>
      <c r="K7072" s="77" t="s">
        <v>14386</v>
      </c>
      <c r="L7072" s="77" t="s">
        <v>10598</v>
      </c>
    </row>
    <row r="7073" spans="10:12">
      <c r="J7073" s="77" t="str">
        <f t="shared" si="122"/>
        <v>43007TràThủy</v>
      </c>
      <c r="K7073" s="77" t="s">
        <v>14387</v>
      </c>
      <c r="L7073" s="77" t="s">
        <v>14388</v>
      </c>
    </row>
    <row r="7074" spans="10:12">
      <c r="J7074" s="77" t="str">
        <f t="shared" si="122"/>
        <v>43007TràHiệp</v>
      </c>
      <c r="K7074" s="77" t="s">
        <v>14389</v>
      </c>
      <c r="L7074" s="77" t="s">
        <v>14390</v>
      </c>
    </row>
    <row r="7075" spans="10:12">
      <c r="J7075" s="77" t="str">
        <f t="shared" si="122"/>
        <v>43007TràPhú</v>
      </c>
      <c r="K7075" s="77" t="s">
        <v>14391</v>
      </c>
      <c r="L7075" s="77" t="s">
        <v>14392</v>
      </c>
    </row>
    <row r="7076" spans="10:12">
      <c r="J7076" s="77" t="str">
        <f t="shared" si="122"/>
        <v>43007TràBùi</v>
      </c>
      <c r="K7076" s="77" t="s">
        <v>14393</v>
      </c>
      <c r="L7076" s="77" t="s">
        <v>14394</v>
      </c>
    </row>
    <row r="7077" spans="10:12">
      <c r="J7077" s="77" t="str">
        <f t="shared" si="122"/>
        <v>43007TràTân</v>
      </c>
      <c r="K7077" s="77" t="s">
        <v>14395</v>
      </c>
      <c r="L7077" s="77" t="s">
        <v>14245</v>
      </c>
    </row>
    <row r="7078" spans="10:12">
      <c r="J7078" s="77" t="str">
        <f t="shared" si="122"/>
        <v>43007TràLâm</v>
      </c>
      <c r="K7078" s="77" t="s">
        <v>14396</v>
      </c>
      <c r="L7078" s="77" t="s">
        <v>14397</v>
      </c>
    </row>
    <row r="7079" spans="10:12">
      <c r="J7079" s="77" t="str">
        <f t="shared" si="122"/>
        <v>43007TràBình</v>
      </c>
      <c r="K7079" s="77" t="s">
        <v>14398</v>
      </c>
      <c r="L7079" s="77" t="s">
        <v>14399</v>
      </c>
    </row>
    <row r="7080" spans="10:12">
      <c r="J7080" s="77" t="str">
        <f t="shared" si="122"/>
        <v>43007TràSơn</v>
      </c>
      <c r="K7080" s="77" t="s">
        <v>14400</v>
      </c>
      <c r="L7080" s="77" t="s">
        <v>14247</v>
      </c>
    </row>
    <row r="7081" spans="10:12">
      <c r="J7081" s="77" t="str">
        <f t="shared" si="122"/>
        <v>43009SơnTịnh</v>
      </c>
      <c r="K7081" s="77" t="s">
        <v>14401</v>
      </c>
      <c r="L7081" s="77" t="s">
        <v>14402</v>
      </c>
    </row>
    <row r="7082" spans="10:12">
      <c r="J7082" s="77" t="str">
        <f t="shared" si="122"/>
        <v>43009TịnhẤnTây</v>
      </c>
      <c r="K7082" s="77" t="s">
        <v>14403</v>
      </c>
      <c r="L7082" s="77" t="s">
        <v>14404</v>
      </c>
    </row>
    <row r="7083" spans="10:12">
      <c r="J7083" s="77" t="str">
        <f t="shared" si="122"/>
        <v>43009TịnhẤnĐông</v>
      </c>
      <c r="K7083" s="77" t="s">
        <v>14405</v>
      </c>
      <c r="L7083" s="77" t="s">
        <v>14406</v>
      </c>
    </row>
    <row r="7084" spans="10:12">
      <c r="J7084" s="77" t="str">
        <f t="shared" si="122"/>
        <v>43009TịnhThọ</v>
      </c>
      <c r="K7084" s="77" t="s">
        <v>14407</v>
      </c>
      <c r="L7084" s="77" t="s">
        <v>14408</v>
      </c>
    </row>
    <row r="7085" spans="10:12">
      <c r="J7085" s="77" t="str">
        <f t="shared" si="122"/>
        <v>43009TịnhTrà</v>
      </c>
      <c r="K7085" s="77" t="s">
        <v>14409</v>
      </c>
      <c r="L7085" s="77" t="s">
        <v>14410</v>
      </c>
    </row>
    <row r="7086" spans="10:12">
      <c r="J7086" s="77" t="str">
        <f t="shared" si="122"/>
        <v>43009TịnhHòa</v>
      </c>
      <c r="K7086" s="77" t="s">
        <v>14411</v>
      </c>
      <c r="L7086" s="77" t="s">
        <v>14412</v>
      </c>
    </row>
    <row r="7087" spans="10:12">
      <c r="J7087" s="77" t="str">
        <f t="shared" si="122"/>
        <v>43009TịnhHiệp</v>
      </c>
      <c r="K7087" s="77" t="s">
        <v>14413</v>
      </c>
      <c r="L7087" s="77" t="s">
        <v>14414</v>
      </c>
    </row>
    <row r="7088" spans="10:12">
      <c r="J7088" s="77" t="str">
        <f t="shared" si="122"/>
        <v>43009TịnhPhong</v>
      </c>
      <c r="K7088" s="77" t="s">
        <v>14415</v>
      </c>
      <c r="L7088" s="77" t="s">
        <v>14416</v>
      </c>
    </row>
    <row r="7089" spans="10:12">
      <c r="J7089" s="77" t="str">
        <f t="shared" si="122"/>
        <v>43009TịnhThiện</v>
      </c>
      <c r="K7089" s="77" t="s">
        <v>14417</v>
      </c>
      <c r="L7089" s="77" t="s">
        <v>14418</v>
      </c>
    </row>
    <row r="7090" spans="10:12">
      <c r="J7090" s="77" t="str">
        <f t="shared" si="122"/>
        <v>43009TịnhBình</v>
      </c>
      <c r="K7090" s="77" t="s">
        <v>14419</v>
      </c>
      <c r="L7090" s="77" t="s">
        <v>14420</v>
      </c>
    </row>
    <row r="7091" spans="10:12">
      <c r="J7091" s="77" t="str">
        <f t="shared" si="122"/>
        <v>43009TịnhKỳ</v>
      </c>
      <c r="K7091" s="77" t="s">
        <v>14421</v>
      </c>
      <c r="L7091" s="77" t="s">
        <v>14422</v>
      </c>
    </row>
    <row r="7092" spans="10:12">
      <c r="J7092" s="77" t="str">
        <f t="shared" si="122"/>
        <v>43009TịnhKhê</v>
      </c>
      <c r="K7092" s="77" t="s">
        <v>14423</v>
      </c>
      <c r="L7092" s="77" t="s">
        <v>14424</v>
      </c>
    </row>
    <row r="7093" spans="10:12">
      <c r="J7093" s="77" t="str">
        <f t="shared" si="122"/>
        <v>43009TịnhĐông</v>
      </c>
      <c r="K7093" s="77" t="s">
        <v>14425</v>
      </c>
      <c r="L7093" s="77" t="s">
        <v>14426</v>
      </c>
    </row>
    <row r="7094" spans="10:12">
      <c r="J7094" s="77" t="str">
        <f t="shared" si="122"/>
        <v>43009TịnhBắc</v>
      </c>
      <c r="K7094" s="77" t="s">
        <v>14427</v>
      </c>
      <c r="L7094" s="77" t="s">
        <v>14428</v>
      </c>
    </row>
    <row r="7095" spans="10:12">
      <c r="J7095" s="77" t="str">
        <f t="shared" si="122"/>
        <v>43009TịnhChâu</v>
      </c>
      <c r="K7095" s="77" t="s">
        <v>14429</v>
      </c>
      <c r="L7095" s="77" t="s">
        <v>14430</v>
      </c>
    </row>
    <row r="7096" spans="10:12">
      <c r="J7096" s="77" t="str">
        <f t="shared" si="122"/>
        <v>43009TịnhGiang</v>
      </c>
      <c r="K7096" s="77" t="s">
        <v>14431</v>
      </c>
      <c r="L7096" s="77" t="s">
        <v>14432</v>
      </c>
    </row>
    <row r="7097" spans="10:12">
      <c r="J7097" s="77" t="str">
        <f t="shared" si="122"/>
        <v>43009TịnhHà</v>
      </c>
      <c r="K7097" s="77" t="s">
        <v>14433</v>
      </c>
      <c r="L7097" s="77" t="s">
        <v>14434</v>
      </c>
    </row>
    <row r="7098" spans="10:12">
      <c r="J7098" s="77" t="str">
        <f t="shared" si="122"/>
        <v>43009TịnhSơn</v>
      </c>
      <c r="K7098" s="77" t="s">
        <v>14435</v>
      </c>
      <c r="L7098" s="77" t="s">
        <v>14436</v>
      </c>
    </row>
    <row r="7099" spans="10:12">
      <c r="J7099" s="77" t="str">
        <f t="shared" si="122"/>
        <v>43009TịnhMinh</v>
      </c>
      <c r="K7099" s="77" t="s">
        <v>14437</v>
      </c>
      <c r="L7099" s="77" t="s">
        <v>14438</v>
      </c>
    </row>
    <row r="7100" spans="10:12">
      <c r="J7100" s="77" t="str">
        <f t="shared" si="122"/>
        <v>43009TịnhLong</v>
      </c>
      <c r="K7100" s="77" t="s">
        <v>14439</v>
      </c>
      <c r="L7100" s="77" t="s">
        <v>14440</v>
      </c>
    </row>
    <row r="7101" spans="10:12">
      <c r="J7101" s="77" t="str">
        <f t="shared" si="122"/>
        <v>43009TịnhAn</v>
      </c>
      <c r="K7101" s="77" t="s">
        <v>14441</v>
      </c>
      <c r="L7101" s="77" t="s">
        <v>14442</v>
      </c>
    </row>
    <row r="7102" spans="10:12">
      <c r="J7102" s="77" t="str">
        <f t="shared" si="122"/>
        <v>43011SơnDung</v>
      </c>
      <c r="K7102" s="77" t="s">
        <v>14443</v>
      </c>
      <c r="L7102" s="77" t="s">
        <v>14444</v>
      </c>
    </row>
    <row r="7103" spans="10:12">
      <c r="J7103" s="77" t="str">
        <f t="shared" si="122"/>
        <v>43011SơnMùa</v>
      </c>
      <c r="K7103" s="77" t="s">
        <v>14445</v>
      </c>
      <c r="L7103" s="77" t="s">
        <v>14446</v>
      </c>
    </row>
    <row r="7104" spans="10:12">
      <c r="J7104" s="77" t="str">
        <f t="shared" si="122"/>
        <v>43011SơnBua</v>
      </c>
      <c r="K7104" s="77" t="s">
        <v>14447</v>
      </c>
      <c r="L7104" s="77" t="s">
        <v>14448</v>
      </c>
    </row>
    <row r="7105" spans="10:12">
      <c r="J7105" s="77" t="str">
        <f t="shared" si="122"/>
        <v>43011SơnTân</v>
      </c>
      <c r="K7105" s="77" t="s">
        <v>14449</v>
      </c>
      <c r="L7105" s="77" t="s">
        <v>12740</v>
      </c>
    </row>
    <row r="7106" spans="10:12">
      <c r="J7106" s="77" t="str">
        <f t="shared" ref="J7106:J7169" si="123">SUBSTITUTE(LEFT(K7106,5)&amp;MID(L7106,IF(ISERROR(SEARCH("Thị trấn",L7106)),IF(ISERROR(SEARCH("Phường",L7106)),4,8),10),100)," ","")</f>
        <v>43011SơnTinh</v>
      </c>
      <c r="K7106" s="77" t="s">
        <v>14450</v>
      </c>
      <c r="L7106" s="77" t="s">
        <v>14451</v>
      </c>
    </row>
    <row r="7107" spans="10:12">
      <c r="J7107" s="77" t="str">
        <f t="shared" si="123"/>
        <v>43011SơnLập</v>
      </c>
      <c r="K7107" s="77" t="s">
        <v>14452</v>
      </c>
      <c r="L7107" s="77" t="s">
        <v>14453</v>
      </c>
    </row>
    <row r="7108" spans="10:12">
      <c r="J7108" s="77" t="str">
        <f t="shared" si="123"/>
        <v>43013DiLăng</v>
      </c>
      <c r="K7108" s="77" t="s">
        <v>14454</v>
      </c>
      <c r="L7108" s="77" t="s">
        <v>14455</v>
      </c>
    </row>
    <row r="7109" spans="10:12">
      <c r="J7109" s="77" t="str">
        <f t="shared" si="123"/>
        <v>43013SơnTrung</v>
      </c>
      <c r="K7109" s="77" t="s">
        <v>14456</v>
      </c>
      <c r="L7109" s="77" t="s">
        <v>12725</v>
      </c>
    </row>
    <row r="7110" spans="10:12">
      <c r="J7110" s="77" t="str">
        <f t="shared" si="123"/>
        <v>43013SơnThượng</v>
      </c>
      <c r="K7110" s="77" t="s">
        <v>14457</v>
      </c>
      <c r="L7110" s="77" t="s">
        <v>14458</v>
      </c>
    </row>
    <row r="7111" spans="10:12">
      <c r="J7111" s="77" t="str">
        <f t="shared" si="123"/>
        <v>43013SơnBao</v>
      </c>
      <c r="K7111" s="77" t="s">
        <v>14459</v>
      </c>
      <c r="L7111" s="77" t="s">
        <v>14460</v>
      </c>
    </row>
    <row r="7112" spans="10:12">
      <c r="J7112" s="77" t="str">
        <f t="shared" si="123"/>
        <v>43013SơnThành</v>
      </c>
      <c r="K7112" s="77" t="s">
        <v>14461</v>
      </c>
      <c r="L7112" s="77" t="s">
        <v>10067</v>
      </c>
    </row>
    <row r="7113" spans="10:12">
      <c r="J7113" s="77" t="str">
        <f t="shared" si="123"/>
        <v>43013SơnHạ</v>
      </c>
      <c r="K7113" s="77" t="s">
        <v>14462</v>
      </c>
      <c r="L7113" s="77" t="s">
        <v>14463</v>
      </c>
    </row>
    <row r="7114" spans="10:12">
      <c r="J7114" s="77" t="str">
        <f t="shared" si="123"/>
        <v>43013SơnNham</v>
      </c>
      <c r="K7114" s="77" t="s">
        <v>14464</v>
      </c>
      <c r="L7114" s="77" t="s">
        <v>14465</v>
      </c>
    </row>
    <row r="7115" spans="10:12">
      <c r="J7115" s="77" t="str">
        <f t="shared" si="123"/>
        <v>43013SơnGiang</v>
      </c>
      <c r="K7115" s="77" t="s">
        <v>14466</v>
      </c>
      <c r="L7115" s="77" t="s">
        <v>12714</v>
      </c>
    </row>
    <row r="7116" spans="10:12">
      <c r="J7116" s="77" t="str">
        <f t="shared" si="123"/>
        <v>43013SơnLinh</v>
      </c>
      <c r="K7116" s="77" t="s">
        <v>14467</v>
      </c>
      <c r="L7116" s="77" t="s">
        <v>14468</v>
      </c>
    </row>
    <row r="7117" spans="10:12">
      <c r="J7117" s="77" t="str">
        <f t="shared" si="123"/>
        <v>43013SơnCao</v>
      </c>
      <c r="K7117" s="77" t="s">
        <v>14469</v>
      </c>
      <c r="L7117" s="77" t="s">
        <v>14470</v>
      </c>
    </row>
    <row r="7118" spans="10:12">
      <c r="J7118" s="77" t="str">
        <f t="shared" si="123"/>
        <v>43013SơnHải</v>
      </c>
      <c r="K7118" s="77" t="s">
        <v>14471</v>
      </c>
      <c r="L7118" s="77" t="s">
        <v>5462</v>
      </c>
    </row>
    <row r="7119" spans="10:12">
      <c r="J7119" s="77" t="str">
        <f t="shared" si="123"/>
        <v>43013SơnThủy</v>
      </c>
      <c r="K7119" s="77" t="s">
        <v>14472</v>
      </c>
      <c r="L7119" s="77" t="s">
        <v>5538</v>
      </c>
    </row>
    <row r="7120" spans="10:12">
      <c r="J7120" s="77" t="str">
        <f t="shared" si="123"/>
        <v>43013SơnKỳ</v>
      </c>
      <c r="K7120" s="77" t="s">
        <v>14473</v>
      </c>
      <c r="L7120" s="77" t="s">
        <v>14474</v>
      </c>
    </row>
    <row r="7121" spans="10:12">
      <c r="J7121" s="77" t="str">
        <f t="shared" si="123"/>
        <v>43013SơnBa</v>
      </c>
      <c r="K7121" s="77" t="s">
        <v>14475</v>
      </c>
      <c r="L7121" s="77" t="s">
        <v>14476</v>
      </c>
    </row>
    <row r="7122" spans="10:12">
      <c r="J7122" s="77" t="str">
        <f t="shared" si="123"/>
        <v>43015LaHà</v>
      </c>
      <c r="K7122" s="77" t="s">
        <v>14477</v>
      </c>
      <c r="L7122" s="77" t="s">
        <v>14478</v>
      </c>
    </row>
    <row r="7123" spans="10:12">
      <c r="J7123" s="77" t="str">
        <f t="shared" si="123"/>
        <v>43015SôngVệ</v>
      </c>
      <c r="K7123" s="77" t="s">
        <v>14479</v>
      </c>
      <c r="L7123" s="77" t="s">
        <v>14480</v>
      </c>
    </row>
    <row r="7124" spans="10:12">
      <c r="J7124" s="77" t="str">
        <f t="shared" si="123"/>
        <v>43015NghĩaTrung</v>
      </c>
      <c r="K7124" s="77" t="s">
        <v>14481</v>
      </c>
      <c r="L7124" s="77" t="s">
        <v>8035</v>
      </c>
    </row>
    <row r="7125" spans="10:12">
      <c r="J7125" s="77" t="str">
        <f t="shared" si="123"/>
        <v>43015NghĩaLâm</v>
      </c>
      <c r="K7125" s="77" t="s">
        <v>14482</v>
      </c>
      <c r="L7125" s="77" t="s">
        <v>9712</v>
      </c>
    </row>
    <row r="7126" spans="10:12">
      <c r="J7126" s="77" t="str">
        <f t="shared" si="123"/>
        <v>43015NghĩaSơn</v>
      </c>
      <c r="K7126" s="77" t="s">
        <v>14483</v>
      </c>
      <c r="L7126" s="77" t="s">
        <v>5211</v>
      </c>
    </row>
    <row r="7127" spans="10:12">
      <c r="J7127" s="77" t="str">
        <f t="shared" si="123"/>
        <v>43015NghĩaThắng</v>
      </c>
      <c r="K7127" s="77" t="s">
        <v>14484</v>
      </c>
      <c r="L7127" s="77" t="s">
        <v>9718</v>
      </c>
    </row>
    <row r="7128" spans="10:12">
      <c r="J7128" s="77" t="str">
        <f t="shared" si="123"/>
        <v>43015NghĩaThọ</v>
      </c>
      <c r="K7128" s="77" t="s">
        <v>14485</v>
      </c>
      <c r="L7128" s="77" t="s">
        <v>11987</v>
      </c>
    </row>
    <row r="7129" spans="10:12">
      <c r="J7129" s="77" t="str">
        <f t="shared" si="123"/>
        <v>43015NghĩaThuận</v>
      </c>
      <c r="K7129" s="77" t="s">
        <v>14486</v>
      </c>
      <c r="L7129" s="77" t="s">
        <v>3370</v>
      </c>
    </row>
    <row r="7130" spans="10:12">
      <c r="J7130" s="77" t="str">
        <f t="shared" si="123"/>
        <v>43015NghĩaKỳ</v>
      </c>
      <c r="K7130" s="77" t="s">
        <v>14487</v>
      </c>
      <c r="L7130" s="77" t="s">
        <v>14488</v>
      </c>
    </row>
    <row r="7131" spans="10:12">
      <c r="J7131" s="77" t="str">
        <f t="shared" si="123"/>
        <v>43015NghĩaĐiền</v>
      </c>
      <c r="K7131" s="77" t="s">
        <v>14489</v>
      </c>
      <c r="L7131" s="77" t="s">
        <v>14490</v>
      </c>
    </row>
    <row r="7132" spans="10:12">
      <c r="J7132" s="77" t="str">
        <f t="shared" si="123"/>
        <v>43015NghĩaHà</v>
      </c>
      <c r="K7132" s="77" t="s">
        <v>14491</v>
      </c>
      <c r="L7132" s="77" t="s">
        <v>14492</v>
      </c>
    </row>
    <row r="7133" spans="10:12">
      <c r="J7133" s="77" t="str">
        <f t="shared" si="123"/>
        <v>43015NghĩaHòa</v>
      </c>
      <c r="K7133" s="77" t="s">
        <v>14493</v>
      </c>
      <c r="L7133" s="77" t="s">
        <v>7905</v>
      </c>
    </row>
    <row r="7134" spans="10:12">
      <c r="J7134" s="77" t="str">
        <f t="shared" si="123"/>
        <v>43015NghĩaAn</v>
      </c>
      <c r="K7134" s="77" t="s">
        <v>14494</v>
      </c>
      <c r="L7134" s="77" t="s">
        <v>5213</v>
      </c>
    </row>
    <row r="7135" spans="10:12">
      <c r="J7135" s="77" t="str">
        <f t="shared" si="123"/>
        <v>43015NghĩaThương</v>
      </c>
      <c r="K7135" s="77" t="s">
        <v>14495</v>
      </c>
      <c r="L7135" s="77" t="s">
        <v>14496</v>
      </c>
    </row>
    <row r="7136" spans="10:12">
      <c r="J7136" s="77" t="str">
        <f t="shared" si="123"/>
        <v>43015NghĩaHiệp</v>
      </c>
      <c r="K7136" s="77" t="s">
        <v>14497</v>
      </c>
      <c r="L7136" s="77" t="s">
        <v>7689</v>
      </c>
    </row>
    <row r="7137" spans="10:12">
      <c r="J7137" s="77" t="str">
        <f t="shared" si="123"/>
        <v>43015NghĩaPhương</v>
      </c>
      <c r="K7137" s="77" t="s">
        <v>14498</v>
      </c>
      <c r="L7137" s="77" t="s">
        <v>8004</v>
      </c>
    </row>
    <row r="7138" spans="10:12">
      <c r="J7138" s="77" t="str">
        <f t="shared" si="123"/>
        <v>43015NghĩaMỹ</v>
      </c>
      <c r="K7138" s="77" t="s">
        <v>14499</v>
      </c>
      <c r="L7138" s="77" t="s">
        <v>12581</v>
      </c>
    </row>
    <row r="7139" spans="10:12">
      <c r="J7139" s="77" t="str">
        <f t="shared" si="123"/>
        <v>43015NghĩaPhú</v>
      </c>
      <c r="K7139" s="77" t="s">
        <v>14500</v>
      </c>
      <c r="L7139" s="77" t="s">
        <v>9703</v>
      </c>
    </row>
    <row r="7140" spans="10:12">
      <c r="J7140" s="77" t="str">
        <f t="shared" si="123"/>
        <v>43017ChợChùa</v>
      </c>
      <c r="K7140" s="77" t="s">
        <v>14501</v>
      </c>
      <c r="L7140" s="77" t="s">
        <v>14502</v>
      </c>
    </row>
    <row r="7141" spans="10:12">
      <c r="J7141" s="77" t="str">
        <f t="shared" si="123"/>
        <v>43017HànhThuận</v>
      </c>
      <c r="K7141" s="77" t="s">
        <v>14503</v>
      </c>
      <c r="L7141" s="77" t="s">
        <v>14504</v>
      </c>
    </row>
    <row r="7142" spans="10:12">
      <c r="J7142" s="77" t="str">
        <f t="shared" si="123"/>
        <v>43017HànhDũng</v>
      </c>
      <c r="K7142" s="77" t="s">
        <v>14505</v>
      </c>
      <c r="L7142" s="77" t="s">
        <v>14506</v>
      </c>
    </row>
    <row r="7143" spans="10:12">
      <c r="J7143" s="77" t="str">
        <f t="shared" si="123"/>
        <v>43017HànhMinh</v>
      </c>
      <c r="K7143" s="77" t="s">
        <v>14507</v>
      </c>
      <c r="L7143" s="77" t="s">
        <v>14508</v>
      </c>
    </row>
    <row r="7144" spans="10:12">
      <c r="J7144" s="77" t="str">
        <f t="shared" si="123"/>
        <v>43017HànhĐức</v>
      </c>
      <c r="K7144" s="77" t="s">
        <v>14509</v>
      </c>
      <c r="L7144" s="77" t="s">
        <v>14510</v>
      </c>
    </row>
    <row r="7145" spans="10:12">
      <c r="J7145" s="77" t="str">
        <f t="shared" si="123"/>
        <v>43017HànhPhước</v>
      </c>
      <c r="K7145" s="77" t="s">
        <v>14511</v>
      </c>
      <c r="L7145" s="77" t="s">
        <v>14512</v>
      </c>
    </row>
    <row r="7146" spans="10:12">
      <c r="J7146" s="77" t="str">
        <f t="shared" si="123"/>
        <v>43017HànhThịnh</v>
      </c>
      <c r="K7146" s="77" t="s">
        <v>14513</v>
      </c>
      <c r="L7146" s="77" t="s">
        <v>14514</v>
      </c>
    </row>
    <row r="7147" spans="10:12">
      <c r="J7147" s="77" t="str">
        <f t="shared" si="123"/>
        <v>43017HànhThiện</v>
      </c>
      <c r="K7147" s="77" t="s">
        <v>14515</v>
      </c>
      <c r="L7147" s="77" t="s">
        <v>14516</v>
      </c>
    </row>
    <row r="7148" spans="10:12">
      <c r="J7148" s="77" t="str">
        <f t="shared" si="123"/>
        <v>43017HànhTínTây</v>
      </c>
      <c r="K7148" s="77" t="s">
        <v>14517</v>
      </c>
      <c r="L7148" s="77" t="s">
        <v>14518</v>
      </c>
    </row>
    <row r="7149" spans="10:12">
      <c r="J7149" s="77" t="str">
        <f t="shared" si="123"/>
        <v>43017HànhTínĐông</v>
      </c>
      <c r="K7149" s="77" t="s">
        <v>14519</v>
      </c>
      <c r="L7149" s="77" t="s">
        <v>14520</v>
      </c>
    </row>
    <row r="7150" spans="10:12">
      <c r="J7150" s="77" t="str">
        <f t="shared" si="123"/>
        <v>43017HànhNhân</v>
      </c>
      <c r="K7150" s="77" t="s">
        <v>14521</v>
      </c>
      <c r="L7150" s="77" t="s">
        <v>14522</v>
      </c>
    </row>
    <row r="7151" spans="10:12">
      <c r="J7151" s="77" t="str">
        <f t="shared" si="123"/>
        <v>43017HànhTrung</v>
      </c>
      <c r="K7151" s="77" t="s">
        <v>14523</v>
      </c>
      <c r="L7151" s="77" t="s">
        <v>14524</v>
      </c>
    </row>
    <row r="7152" spans="10:12">
      <c r="J7152" s="77" t="str">
        <f t="shared" si="123"/>
        <v>43019LongHiệp</v>
      </c>
      <c r="K7152" s="77" t="s">
        <v>14525</v>
      </c>
      <c r="L7152" s="77" t="s">
        <v>14526</v>
      </c>
    </row>
    <row r="7153" spans="10:12">
      <c r="J7153" s="77" t="str">
        <f t="shared" si="123"/>
        <v>43019LongSơn</v>
      </c>
      <c r="K7153" s="77" t="s">
        <v>14527</v>
      </c>
      <c r="L7153" s="77" t="s">
        <v>7970</v>
      </c>
    </row>
    <row r="7154" spans="10:12">
      <c r="J7154" s="77" t="str">
        <f t="shared" si="123"/>
        <v>43019LongMai</v>
      </c>
      <c r="K7154" s="77" t="s">
        <v>14528</v>
      </c>
      <c r="L7154" s="77" t="s">
        <v>14529</v>
      </c>
    </row>
    <row r="7155" spans="10:12">
      <c r="J7155" s="77" t="str">
        <f t="shared" si="123"/>
        <v>43019ThanhAn</v>
      </c>
      <c r="K7155" s="77" t="s">
        <v>14530</v>
      </c>
      <c r="L7155" s="77" t="s">
        <v>5663</v>
      </c>
    </row>
    <row r="7156" spans="10:12">
      <c r="J7156" s="77" t="str">
        <f t="shared" si="123"/>
        <v>43019LongMôn</v>
      </c>
      <c r="K7156" s="77" t="s">
        <v>14531</v>
      </c>
      <c r="L7156" s="77" t="s">
        <v>14532</v>
      </c>
    </row>
    <row r="7157" spans="10:12">
      <c r="J7157" s="77" t="str">
        <f t="shared" si="123"/>
        <v>43021MộĐức</v>
      </c>
      <c r="K7157" s="77" t="s">
        <v>14533</v>
      </c>
      <c r="L7157" s="77" t="s">
        <v>14534</v>
      </c>
    </row>
    <row r="7158" spans="10:12">
      <c r="J7158" s="77" t="str">
        <f t="shared" si="123"/>
        <v>43021ĐứcNhuận</v>
      </c>
      <c r="K7158" s="77" t="s">
        <v>14535</v>
      </c>
      <c r="L7158" s="77" t="s">
        <v>14536</v>
      </c>
    </row>
    <row r="7159" spans="10:12">
      <c r="J7159" s="77" t="str">
        <f t="shared" si="123"/>
        <v>43021ĐứcLợi</v>
      </c>
      <c r="K7159" s="77" t="s">
        <v>14537</v>
      </c>
      <c r="L7159" s="77" t="s">
        <v>14538</v>
      </c>
    </row>
    <row r="7160" spans="10:12">
      <c r="J7160" s="77" t="str">
        <f t="shared" si="123"/>
        <v>43021ĐứcThắng</v>
      </c>
      <c r="K7160" s="77" t="s">
        <v>14539</v>
      </c>
      <c r="L7160" s="77" t="s">
        <v>7605</v>
      </c>
    </row>
    <row r="7161" spans="10:12">
      <c r="J7161" s="77" t="str">
        <f t="shared" si="123"/>
        <v>43021ĐứcChánh</v>
      </c>
      <c r="K7161" s="77" t="s">
        <v>14540</v>
      </c>
      <c r="L7161" s="77" t="s">
        <v>14541</v>
      </c>
    </row>
    <row r="7162" spans="10:12">
      <c r="J7162" s="77" t="str">
        <f t="shared" si="123"/>
        <v>43021ĐứcHiệp</v>
      </c>
      <c r="K7162" s="77" t="s">
        <v>14542</v>
      </c>
      <c r="L7162" s="77" t="s">
        <v>14543</v>
      </c>
    </row>
    <row r="7163" spans="10:12">
      <c r="J7163" s="77" t="str">
        <f t="shared" si="123"/>
        <v>43021ĐứcMinh</v>
      </c>
      <c r="K7163" s="77" t="s">
        <v>14544</v>
      </c>
      <c r="L7163" s="77" t="s">
        <v>14545</v>
      </c>
    </row>
    <row r="7164" spans="10:12">
      <c r="J7164" s="77" t="str">
        <f t="shared" si="123"/>
        <v>43021ĐứcThạnh</v>
      </c>
      <c r="K7164" s="77" t="s">
        <v>14546</v>
      </c>
      <c r="L7164" s="77" t="s">
        <v>14547</v>
      </c>
    </row>
    <row r="7165" spans="10:12">
      <c r="J7165" s="77" t="str">
        <f t="shared" si="123"/>
        <v>43021ĐứcTân</v>
      </c>
      <c r="K7165" s="77" t="s">
        <v>14548</v>
      </c>
      <c r="L7165" s="77" t="s">
        <v>14549</v>
      </c>
    </row>
    <row r="7166" spans="10:12">
      <c r="J7166" s="77" t="str">
        <f t="shared" si="123"/>
        <v>43021ĐứcHòa</v>
      </c>
      <c r="K7166" s="77" t="s">
        <v>14550</v>
      </c>
      <c r="L7166" s="77" t="s">
        <v>939</v>
      </c>
    </row>
    <row r="7167" spans="10:12">
      <c r="J7167" s="77" t="str">
        <f t="shared" si="123"/>
        <v>43021ĐứcPhú</v>
      </c>
      <c r="K7167" s="77" t="s">
        <v>14551</v>
      </c>
      <c r="L7167" s="77" t="s">
        <v>14552</v>
      </c>
    </row>
    <row r="7168" spans="10:12">
      <c r="J7168" s="77" t="str">
        <f t="shared" si="123"/>
        <v>43021ĐứcPhong</v>
      </c>
      <c r="K7168" s="77" t="s">
        <v>14553</v>
      </c>
      <c r="L7168" s="77" t="s">
        <v>14554</v>
      </c>
    </row>
    <row r="7169" spans="10:12">
      <c r="J7169" s="77" t="str">
        <f t="shared" si="123"/>
        <v>43021ĐứcLân</v>
      </c>
      <c r="K7169" s="77" t="s">
        <v>14555</v>
      </c>
      <c r="L7169" s="77" t="s">
        <v>14556</v>
      </c>
    </row>
    <row r="7170" spans="10:12">
      <c r="J7170" s="77" t="str">
        <f t="shared" ref="J7170:J7233" si="124">SUBSTITUTE(LEFT(K7170,5)&amp;MID(L7170,IF(ISERROR(SEARCH("Thị trấn",L7170)),IF(ISERROR(SEARCH("Phường",L7170)),4,8),10),100)," ","")</f>
        <v>43023ĐứcPhổ</v>
      </c>
      <c r="K7170" s="77" t="s">
        <v>14557</v>
      </c>
      <c r="L7170" s="77" t="s">
        <v>14558</v>
      </c>
    </row>
    <row r="7171" spans="10:12">
      <c r="J7171" s="77" t="str">
        <f t="shared" si="124"/>
        <v>43023PhổHòa</v>
      </c>
      <c r="K7171" s="77" t="s">
        <v>14559</v>
      </c>
      <c r="L7171" s="77" t="s">
        <v>14560</v>
      </c>
    </row>
    <row r="7172" spans="10:12">
      <c r="J7172" s="77" t="str">
        <f t="shared" si="124"/>
        <v>43023PhổThuận</v>
      </c>
      <c r="K7172" s="77" t="s">
        <v>14561</v>
      </c>
      <c r="L7172" s="77" t="s">
        <v>14562</v>
      </c>
    </row>
    <row r="7173" spans="10:12">
      <c r="J7173" s="77" t="str">
        <f t="shared" si="124"/>
        <v>43023PhổVăn</v>
      </c>
      <c r="K7173" s="77" t="s">
        <v>14563</v>
      </c>
      <c r="L7173" s="77" t="s">
        <v>14564</v>
      </c>
    </row>
    <row r="7174" spans="10:12">
      <c r="J7174" s="77" t="str">
        <f t="shared" si="124"/>
        <v>43023PhổPhong</v>
      </c>
      <c r="K7174" s="77" t="s">
        <v>14565</v>
      </c>
      <c r="L7174" s="77" t="s">
        <v>14566</v>
      </c>
    </row>
    <row r="7175" spans="10:12">
      <c r="J7175" s="77" t="str">
        <f t="shared" si="124"/>
        <v>43023PhổAn</v>
      </c>
      <c r="K7175" s="77" t="s">
        <v>14567</v>
      </c>
      <c r="L7175" s="77" t="s">
        <v>14568</v>
      </c>
    </row>
    <row r="7176" spans="10:12">
      <c r="J7176" s="77" t="str">
        <f t="shared" si="124"/>
        <v>43023PhổQuang</v>
      </c>
      <c r="K7176" s="77" t="s">
        <v>14569</v>
      </c>
      <c r="L7176" s="77" t="s">
        <v>14570</v>
      </c>
    </row>
    <row r="7177" spans="10:12">
      <c r="J7177" s="77" t="str">
        <f t="shared" si="124"/>
        <v>43023PhổNinh</v>
      </c>
      <c r="K7177" s="77" t="s">
        <v>14571</v>
      </c>
      <c r="L7177" s="77" t="s">
        <v>14572</v>
      </c>
    </row>
    <row r="7178" spans="10:12">
      <c r="J7178" s="77" t="str">
        <f t="shared" si="124"/>
        <v>43023PhổMinh</v>
      </c>
      <c r="K7178" s="77" t="s">
        <v>14573</v>
      </c>
      <c r="L7178" s="77" t="s">
        <v>14574</v>
      </c>
    </row>
    <row r="7179" spans="10:12">
      <c r="J7179" s="77" t="str">
        <f t="shared" si="124"/>
        <v>43023PhổNhơn</v>
      </c>
      <c r="K7179" s="77" t="s">
        <v>14575</v>
      </c>
      <c r="L7179" s="77" t="s">
        <v>14576</v>
      </c>
    </row>
    <row r="7180" spans="10:12">
      <c r="J7180" s="77" t="str">
        <f t="shared" si="124"/>
        <v>43023PhổCường</v>
      </c>
      <c r="K7180" s="77" t="s">
        <v>14577</v>
      </c>
      <c r="L7180" s="77" t="s">
        <v>14578</v>
      </c>
    </row>
    <row r="7181" spans="10:12">
      <c r="J7181" s="77" t="str">
        <f t="shared" si="124"/>
        <v>43023PhổKhánh</v>
      </c>
      <c r="K7181" s="77" t="s">
        <v>14579</v>
      </c>
      <c r="L7181" s="77" t="s">
        <v>14580</v>
      </c>
    </row>
    <row r="7182" spans="10:12">
      <c r="J7182" s="77" t="str">
        <f t="shared" si="124"/>
        <v>43023PhổThạnh</v>
      </c>
      <c r="K7182" s="77" t="s">
        <v>14581</v>
      </c>
      <c r="L7182" s="77" t="s">
        <v>14582</v>
      </c>
    </row>
    <row r="7183" spans="10:12">
      <c r="J7183" s="77" t="str">
        <f t="shared" si="124"/>
        <v>43023PhổChâu</v>
      </c>
      <c r="K7183" s="77" t="s">
        <v>14583</v>
      </c>
      <c r="L7183" s="77" t="s">
        <v>14584</v>
      </c>
    </row>
    <row r="7184" spans="10:12">
      <c r="J7184" s="77" t="str">
        <f t="shared" si="124"/>
        <v>43023PhổVinh</v>
      </c>
      <c r="K7184" s="77" t="s">
        <v>14585</v>
      </c>
      <c r="L7184" s="77" t="s">
        <v>14586</v>
      </c>
    </row>
    <row r="7185" spans="10:12">
      <c r="J7185" s="77" t="str">
        <f t="shared" si="124"/>
        <v>43025BaTơ</v>
      </c>
      <c r="K7185" s="77" t="s">
        <v>14587</v>
      </c>
      <c r="L7185" s="77" t="s">
        <v>14588</v>
      </c>
    </row>
    <row r="7186" spans="10:12">
      <c r="J7186" s="77" t="str">
        <f t="shared" si="124"/>
        <v>43025BaĐộng</v>
      </c>
      <c r="K7186" s="77" t="s">
        <v>14589</v>
      </c>
      <c r="L7186" s="77" t="s">
        <v>14590</v>
      </c>
    </row>
    <row r="7187" spans="10:12">
      <c r="J7187" s="77" t="str">
        <f t="shared" si="124"/>
        <v>43025BaDinh</v>
      </c>
      <c r="K7187" s="77" t="s">
        <v>14591</v>
      </c>
      <c r="L7187" s="77" t="s">
        <v>14592</v>
      </c>
    </row>
    <row r="7188" spans="10:12">
      <c r="J7188" s="77" t="str">
        <f t="shared" si="124"/>
        <v>43025BaĐiền</v>
      </c>
      <c r="K7188" s="77" t="s">
        <v>14593</v>
      </c>
      <c r="L7188" s="77" t="s">
        <v>14594</v>
      </c>
    </row>
    <row r="7189" spans="10:12">
      <c r="J7189" s="77" t="str">
        <f t="shared" si="124"/>
        <v>43025BaThành</v>
      </c>
      <c r="K7189" s="77" t="s">
        <v>14595</v>
      </c>
      <c r="L7189" s="77" t="s">
        <v>14596</v>
      </c>
    </row>
    <row r="7190" spans="10:12">
      <c r="J7190" s="77" t="str">
        <f t="shared" si="124"/>
        <v>43025BaVinh</v>
      </c>
      <c r="K7190" s="77" t="s">
        <v>14597</v>
      </c>
      <c r="L7190" s="77" t="s">
        <v>14598</v>
      </c>
    </row>
    <row r="7191" spans="10:12">
      <c r="J7191" s="77" t="str">
        <f t="shared" si="124"/>
        <v>43025BaKhâm</v>
      </c>
      <c r="K7191" s="77" t="s">
        <v>14599</v>
      </c>
      <c r="L7191" s="77" t="s">
        <v>14600</v>
      </c>
    </row>
    <row r="7192" spans="10:12">
      <c r="J7192" s="77" t="str">
        <f t="shared" si="124"/>
        <v>43025BaTrang</v>
      </c>
      <c r="K7192" s="77" t="s">
        <v>14601</v>
      </c>
      <c r="L7192" s="77" t="s">
        <v>14602</v>
      </c>
    </row>
    <row r="7193" spans="10:12">
      <c r="J7193" s="77" t="str">
        <f t="shared" si="124"/>
        <v>43025BaLế</v>
      </c>
      <c r="K7193" s="77" t="s">
        <v>14603</v>
      </c>
      <c r="L7193" s="77" t="s">
        <v>14604</v>
      </c>
    </row>
    <row r="7194" spans="10:12">
      <c r="J7194" s="77" t="str">
        <f t="shared" si="124"/>
        <v>43025BaBích</v>
      </c>
      <c r="K7194" s="77" t="s">
        <v>14605</v>
      </c>
      <c r="L7194" s="77" t="s">
        <v>14606</v>
      </c>
    </row>
    <row r="7195" spans="10:12">
      <c r="J7195" s="77" t="str">
        <f t="shared" si="124"/>
        <v>43025BaVì</v>
      </c>
      <c r="K7195" s="77" t="s">
        <v>14607</v>
      </c>
      <c r="L7195" s="77" t="s">
        <v>1661</v>
      </c>
    </row>
    <row r="7196" spans="10:12">
      <c r="J7196" s="77" t="str">
        <f t="shared" si="124"/>
        <v>43025BaTiêu</v>
      </c>
      <c r="K7196" s="77" t="s">
        <v>14608</v>
      </c>
      <c r="L7196" s="77" t="s">
        <v>14609</v>
      </c>
    </row>
    <row r="7197" spans="10:12">
      <c r="J7197" s="77" t="str">
        <f t="shared" si="124"/>
        <v>43025BaXa</v>
      </c>
      <c r="K7197" s="77" t="s">
        <v>14610</v>
      </c>
      <c r="L7197" s="77" t="s">
        <v>14611</v>
      </c>
    </row>
    <row r="7198" spans="10:12">
      <c r="J7198" s="77" t="str">
        <f t="shared" si="124"/>
        <v>43025BaNgạc</v>
      </c>
      <c r="K7198" s="77" t="s">
        <v>14612</v>
      </c>
      <c r="L7198" s="77" t="s">
        <v>14613</v>
      </c>
    </row>
    <row r="7199" spans="10:12">
      <c r="J7199" s="77" t="str">
        <f t="shared" si="124"/>
        <v>43025BaTô</v>
      </c>
      <c r="K7199" s="77" t="s">
        <v>14614</v>
      </c>
      <c r="L7199" s="77" t="s">
        <v>14615</v>
      </c>
    </row>
    <row r="7200" spans="10:12">
      <c r="J7200" s="77" t="str">
        <f t="shared" si="124"/>
        <v>43025BaChùa</v>
      </c>
      <c r="K7200" s="77" t="s">
        <v>14616</v>
      </c>
      <c r="L7200" s="77" t="s">
        <v>14617</v>
      </c>
    </row>
    <row r="7201" spans="10:12">
      <c r="J7201" s="77" t="str">
        <f t="shared" si="124"/>
        <v>43025BaCung</v>
      </c>
      <c r="K7201" s="77" t="s">
        <v>14618</v>
      </c>
      <c r="L7201" s="77" t="s">
        <v>14619</v>
      </c>
    </row>
    <row r="7202" spans="10:12">
      <c r="J7202" s="77" t="str">
        <f t="shared" si="124"/>
        <v>43025BaNam</v>
      </c>
      <c r="K7202" s="77" t="s">
        <v>14620</v>
      </c>
      <c r="L7202" s="77" t="s">
        <v>14621</v>
      </c>
    </row>
    <row r="7203" spans="10:12">
      <c r="J7203" s="77" t="str">
        <f t="shared" si="124"/>
        <v>43025BaLiên</v>
      </c>
      <c r="K7203" s="77" t="s">
        <v>14622</v>
      </c>
      <c r="L7203" s="77" t="s">
        <v>14623</v>
      </c>
    </row>
    <row r="7204" spans="10:12">
      <c r="J7204" s="77" t="str">
        <f t="shared" si="124"/>
        <v>43027TràPhong</v>
      </c>
      <c r="K7204" s="77" t="s">
        <v>14624</v>
      </c>
      <c r="L7204" s="77" t="s">
        <v>14625</v>
      </c>
    </row>
    <row r="7205" spans="10:12">
      <c r="J7205" s="77" t="str">
        <f t="shared" si="124"/>
        <v>43027TràThọ</v>
      </c>
      <c r="K7205" s="77" t="s">
        <v>14626</v>
      </c>
      <c r="L7205" s="77" t="s">
        <v>14627</v>
      </c>
    </row>
    <row r="7206" spans="10:12">
      <c r="J7206" s="77" t="str">
        <f t="shared" si="124"/>
        <v>43027TràKhê</v>
      </c>
      <c r="K7206" s="77" t="s">
        <v>14628</v>
      </c>
      <c r="L7206" s="77" t="s">
        <v>14629</v>
      </c>
    </row>
    <row r="7207" spans="10:12">
      <c r="J7207" s="77" t="str">
        <f t="shared" si="124"/>
        <v>43027TràNham</v>
      </c>
      <c r="K7207" s="77" t="s">
        <v>14630</v>
      </c>
      <c r="L7207" s="77" t="s">
        <v>14631</v>
      </c>
    </row>
    <row r="7208" spans="10:12">
      <c r="J7208" s="77" t="str">
        <f t="shared" si="124"/>
        <v>43027TràThanh</v>
      </c>
      <c r="K7208" s="77" t="s">
        <v>14632</v>
      </c>
      <c r="L7208" s="77" t="s">
        <v>14633</v>
      </c>
    </row>
    <row r="7209" spans="10:12">
      <c r="J7209" s="77" t="str">
        <f t="shared" si="124"/>
        <v>43027TràQuân</v>
      </c>
      <c r="K7209" s="77" t="s">
        <v>14634</v>
      </c>
      <c r="L7209" s="77" t="s">
        <v>14635</v>
      </c>
    </row>
    <row r="7210" spans="10:12">
      <c r="J7210" s="77" t="str">
        <f t="shared" si="124"/>
        <v>43027TràLãnh</v>
      </c>
      <c r="K7210" s="77" t="s">
        <v>14636</v>
      </c>
      <c r="L7210" s="77" t="s">
        <v>14637</v>
      </c>
    </row>
    <row r="7211" spans="10:12">
      <c r="J7211" s="77" t="str">
        <f t="shared" si="124"/>
        <v>43027TràTrung</v>
      </c>
      <c r="K7211" s="77" t="s">
        <v>14638</v>
      </c>
      <c r="L7211" s="77" t="s">
        <v>14639</v>
      </c>
    </row>
    <row r="7212" spans="10:12">
      <c r="J7212" s="77" t="str">
        <f t="shared" si="124"/>
        <v>43027TràXinh</v>
      </c>
      <c r="K7212" s="77" t="s">
        <v>14640</v>
      </c>
      <c r="L7212" s="77" t="s">
        <v>14641</v>
      </c>
    </row>
    <row r="7213" spans="10:12">
      <c r="J7213" s="77" t="str">
        <f t="shared" si="124"/>
        <v>44001TrầnQuangDiệu</v>
      </c>
      <c r="K7213" s="77" t="s">
        <v>14642</v>
      </c>
      <c r="L7213" s="77" t="s">
        <v>14643</v>
      </c>
    </row>
    <row r="7214" spans="10:12">
      <c r="J7214" s="77" t="str">
        <f t="shared" si="124"/>
        <v>44001BùiThịXuân</v>
      </c>
      <c r="K7214" s="77" t="s">
        <v>14644</v>
      </c>
      <c r="L7214" s="77" t="s">
        <v>493</v>
      </c>
    </row>
    <row r="7215" spans="10:12">
      <c r="J7215" s="77" t="str">
        <f t="shared" si="124"/>
        <v>44001ĐốngĐa</v>
      </c>
      <c r="K7215" s="77" t="s">
        <v>14645</v>
      </c>
      <c r="L7215" s="77" t="s">
        <v>8829</v>
      </c>
    </row>
    <row r="7216" spans="10:12">
      <c r="J7216" s="77" t="str">
        <f t="shared" si="124"/>
        <v>44001ThịNại</v>
      </c>
      <c r="K7216" s="77" t="s">
        <v>14646</v>
      </c>
      <c r="L7216" s="77" t="s">
        <v>14647</v>
      </c>
    </row>
    <row r="7217" spans="10:12">
      <c r="J7217" s="77" t="str">
        <f t="shared" si="124"/>
        <v>44001QuangTrung</v>
      </c>
      <c r="K7217" s="77" t="s">
        <v>14648</v>
      </c>
      <c r="L7217" s="77" t="s">
        <v>665</v>
      </c>
    </row>
    <row r="7218" spans="10:12">
      <c r="J7218" s="77" t="str">
        <f t="shared" si="124"/>
        <v>44001GhềnhRáng</v>
      </c>
      <c r="K7218" s="77" t="s">
        <v>14649</v>
      </c>
      <c r="L7218" s="77" t="s">
        <v>14650</v>
      </c>
    </row>
    <row r="7219" spans="10:12">
      <c r="J7219" s="77" t="str">
        <f t="shared" si="124"/>
        <v>44001NgôMây</v>
      </c>
      <c r="K7219" s="77" t="s">
        <v>14651</v>
      </c>
      <c r="L7219" s="77" t="s">
        <v>14652</v>
      </c>
    </row>
    <row r="7220" spans="10:12">
      <c r="J7220" s="77" t="str">
        <f t="shared" si="124"/>
        <v>44001NguyễnVănCừ</v>
      </c>
      <c r="K7220" s="77" t="s">
        <v>14653</v>
      </c>
      <c r="L7220" s="77" t="s">
        <v>14654</v>
      </c>
    </row>
    <row r="7221" spans="10:12">
      <c r="J7221" s="77" t="str">
        <f t="shared" si="124"/>
        <v>44001TrầnHưngĐạo</v>
      </c>
      <c r="K7221" s="77" t="s">
        <v>14655</v>
      </c>
      <c r="L7221" s="77" t="s">
        <v>349</v>
      </c>
    </row>
    <row r="7222" spans="10:12">
      <c r="J7222" s="77" t="str">
        <f t="shared" si="124"/>
        <v>44001LêHồngPhong</v>
      </c>
      <c r="K7222" s="77" t="s">
        <v>14656</v>
      </c>
      <c r="L7222" s="77" t="s">
        <v>9790</v>
      </c>
    </row>
    <row r="7223" spans="10:12">
      <c r="J7223" s="77" t="str">
        <f t="shared" si="124"/>
        <v>44001LýThườngKiệt</v>
      </c>
      <c r="K7223" s="77" t="s">
        <v>14657</v>
      </c>
      <c r="L7223" s="77" t="s">
        <v>14658</v>
      </c>
    </row>
    <row r="7224" spans="10:12">
      <c r="J7224" s="77" t="str">
        <f t="shared" si="124"/>
        <v>44001TrầnPhú</v>
      </c>
      <c r="K7224" s="77" t="s">
        <v>14659</v>
      </c>
      <c r="L7224" s="77" t="s">
        <v>1374</v>
      </c>
    </row>
    <row r="7225" spans="10:12">
      <c r="J7225" s="77" t="str">
        <f t="shared" si="124"/>
        <v>44001LêLợi</v>
      </c>
      <c r="K7225" s="77" t="s">
        <v>14660</v>
      </c>
      <c r="L7225" s="77" t="s">
        <v>1505</v>
      </c>
    </row>
    <row r="7226" spans="10:12">
      <c r="J7226" s="77" t="str">
        <f t="shared" si="124"/>
        <v>44001HảiCảng</v>
      </c>
      <c r="K7226" s="77" t="s">
        <v>14661</v>
      </c>
      <c r="L7226" s="77" t="s">
        <v>14662</v>
      </c>
    </row>
    <row r="7227" spans="10:12">
      <c r="J7227" s="77" t="str">
        <f t="shared" si="124"/>
        <v>44001NhơnBình</v>
      </c>
      <c r="K7227" s="77" t="s">
        <v>14663</v>
      </c>
      <c r="L7227" s="77" t="s">
        <v>14664</v>
      </c>
    </row>
    <row r="7228" spans="10:12">
      <c r="J7228" s="77" t="str">
        <f t="shared" si="124"/>
        <v>44001NhơnPhú</v>
      </c>
      <c r="K7228" s="77" t="s">
        <v>14665</v>
      </c>
      <c r="L7228" s="77" t="s">
        <v>14666</v>
      </c>
    </row>
    <row r="7229" spans="10:12">
      <c r="J7229" s="77" t="str">
        <f t="shared" si="124"/>
        <v>44001NhơnLý</v>
      </c>
      <c r="K7229" s="77" t="s">
        <v>14667</v>
      </c>
      <c r="L7229" s="77" t="s">
        <v>14668</v>
      </c>
    </row>
    <row r="7230" spans="10:12">
      <c r="J7230" s="77" t="str">
        <f t="shared" si="124"/>
        <v>44001NhơnHải</v>
      </c>
      <c r="K7230" s="77" t="s">
        <v>14669</v>
      </c>
      <c r="L7230" s="77" t="s">
        <v>14670</v>
      </c>
    </row>
    <row r="7231" spans="10:12">
      <c r="J7231" s="77" t="str">
        <f t="shared" si="124"/>
        <v>44001NhơnHội</v>
      </c>
      <c r="K7231" s="77" t="s">
        <v>14671</v>
      </c>
      <c r="L7231" s="77" t="s">
        <v>14672</v>
      </c>
    </row>
    <row r="7232" spans="10:12">
      <c r="J7232" s="77" t="str">
        <f t="shared" si="124"/>
        <v>44001NhơnChâu</v>
      </c>
      <c r="K7232" s="77" t="s">
        <v>14673</v>
      </c>
      <c r="L7232" s="77" t="s">
        <v>14674</v>
      </c>
    </row>
    <row r="7233" spans="10:12">
      <c r="J7233" s="77" t="str">
        <f t="shared" si="124"/>
        <v>44001PhướcMỹ</v>
      </c>
      <c r="K7233" s="77" t="s">
        <v>14675</v>
      </c>
      <c r="L7233" s="77" t="s">
        <v>14191</v>
      </c>
    </row>
    <row r="7234" spans="10:12">
      <c r="J7234" s="77" t="str">
        <f t="shared" ref="J7234:J7297" si="125">SUBSTITUTE(LEFT(K7234,5)&amp;MID(L7234,IF(ISERROR(SEARCH("Thị trấn",L7234)),IF(ISERROR(SEARCH("Phường",L7234)),4,8),10),100)," ","")</f>
        <v>44003AnHưng</v>
      </c>
      <c r="K7234" s="77" t="s">
        <v>14676</v>
      </c>
      <c r="L7234" s="77" t="s">
        <v>14677</v>
      </c>
    </row>
    <row r="7235" spans="10:12">
      <c r="J7235" s="77" t="str">
        <f t="shared" si="125"/>
        <v>44003AnTrung</v>
      </c>
      <c r="K7235" s="77" t="s">
        <v>14678</v>
      </c>
      <c r="L7235" s="77" t="s">
        <v>14679</v>
      </c>
    </row>
    <row r="7236" spans="10:12">
      <c r="J7236" s="77" t="str">
        <f t="shared" si="125"/>
        <v>44003AnDũng</v>
      </c>
      <c r="K7236" s="77" t="s">
        <v>14680</v>
      </c>
      <c r="L7236" s="77" t="s">
        <v>14681</v>
      </c>
    </row>
    <row r="7237" spans="10:12">
      <c r="J7237" s="77" t="str">
        <f t="shared" si="125"/>
        <v>44003AnVinh</v>
      </c>
      <c r="K7237" s="77" t="s">
        <v>14682</v>
      </c>
      <c r="L7237" s="77" t="s">
        <v>10321</v>
      </c>
    </row>
    <row r="7238" spans="10:12">
      <c r="J7238" s="77" t="str">
        <f t="shared" si="125"/>
        <v>44003AnToàn</v>
      </c>
      <c r="K7238" s="77" t="s">
        <v>14683</v>
      </c>
      <c r="L7238" s="77" t="s">
        <v>14684</v>
      </c>
    </row>
    <row r="7239" spans="10:12">
      <c r="J7239" s="77" t="str">
        <f t="shared" si="125"/>
        <v>44003AnTân</v>
      </c>
      <c r="K7239" s="77" t="s">
        <v>14685</v>
      </c>
      <c r="L7239" s="77" t="s">
        <v>14686</v>
      </c>
    </row>
    <row r="7240" spans="10:12">
      <c r="J7240" s="77" t="str">
        <f t="shared" si="125"/>
        <v>44003AnHòa</v>
      </c>
      <c r="K7240" s="77" t="s">
        <v>14687</v>
      </c>
      <c r="L7240" s="77" t="s">
        <v>6963</v>
      </c>
    </row>
    <row r="7241" spans="10:12">
      <c r="J7241" s="77" t="str">
        <f t="shared" si="125"/>
        <v>44003AnQuang</v>
      </c>
      <c r="K7241" s="77" t="s">
        <v>14688</v>
      </c>
      <c r="L7241" s="77" t="s">
        <v>14689</v>
      </c>
    </row>
    <row r="7242" spans="10:12">
      <c r="J7242" s="77" t="str">
        <f t="shared" si="125"/>
        <v>44003AnNghĩa</v>
      </c>
      <c r="K7242" s="77" t="s">
        <v>14690</v>
      </c>
      <c r="L7242" s="77" t="s">
        <v>14691</v>
      </c>
    </row>
    <row r="7243" spans="10:12">
      <c r="J7243" s="77" t="str">
        <f t="shared" si="125"/>
        <v>44005BồngSơn</v>
      </c>
      <c r="K7243" s="77" t="s">
        <v>14692</v>
      </c>
      <c r="L7243" s="77" t="s">
        <v>14693</v>
      </c>
    </row>
    <row r="7244" spans="10:12">
      <c r="J7244" s="77" t="str">
        <f t="shared" si="125"/>
        <v>44005TamQuan</v>
      </c>
      <c r="K7244" s="77" t="s">
        <v>14694</v>
      </c>
      <c r="L7244" s="77" t="s">
        <v>14695</v>
      </c>
    </row>
    <row r="7245" spans="10:12">
      <c r="J7245" s="77" t="str">
        <f t="shared" si="125"/>
        <v>44005HoàiSơn</v>
      </c>
      <c r="K7245" s="77" t="s">
        <v>14696</v>
      </c>
      <c r="L7245" s="77" t="s">
        <v>14697</v>
      </c>
    </row>
    <row r="7246" spans="10:12">
      <c r="J7246" s="77" t="str">
        <f t="shared" si="125"/>
        <v>44005HoàiChâu</v>
      </c>
      <c r="K7246" s="77" t="s">
        <v>14698</v>
      </c>
      <c r="L7246" s="77" t="s">
        <v>14699</v>
      </c>
    </row>
    <row r="7247" spans="10:12">
      <c r="J7247" s="77" t="str">
        <f t="shared" si="125"/>
        <v>44005HoàiChâuBắc</v>
      </c>
      <c r="K7247" s="77" t="s">
        <v>14700</v>
      </c>
      <c r="L7247" s="77" t="s">
        <v>14701</v>
      </c>
    </row>
    <row r="7248" spans="10:12">
      <c r="J7248" s="77" t="str">
        <f t="shared" si="125"/>
        <v>44005HoàiPhú</v>
      </c>
      <c r="K7248" s="77" t="s">
        <v>14702</v>
      </c>
      <c r="L7248" s="77" t="s">
        <v>14703</v>
      </c>
    </row>
    <row r="7249" spans="10:12">
      <c r="J7249" s="77" t="str">
        <f t="shared" si="125"/>
        <v>44005TamQuanBắc</v>
      </c>
      <c r="K7249" s="77" t="s">
        <v>14704</v>
      </c>
      <c r="L7249" s="77" t="s">
        <v>14705</v>
      </c>
    </row>
    <row r="7250" spans="10:12">
      <c r="J7250" s="77" t="str">
        <f t="shared" si="125"/>
        <v>44005TamQuanNam</v>
      </c>
      <c r="K7250" s="77" t="s">
        <v>14706</v>
      </c>
      <c r="L7250" s="77" t="s">
        <v>14707</v>
      </c>
    </row>
    <row r="7251" spans="10:12">
      <c r="J7251" s="77" t="str">
        <f t="shared" si="125"/>
        <v>44005HoàiHảo</v>
      </c>
      <c r="K7251" s="77" t="s">
        <v>14708</v>
      </c>
      <c r="L7251" s="77" t="s">
        <v>14709</v>
      </c>
    </row>
    <row r="7252" spans="10:12">
      <c r="J7252" s="77" t="str">
        <f t="shared" si="125"/>
        <v>44005HoàiThanh</v>
      </c>
      <c r="K7252" s="77" t="s">
        <v>14710</v>
      </c>
      <c r="L7252" s="77" t="s">
        <v>14711</v>
      </c>
    </row>
    <row r="7253" spans="10:12">
      <c r="J7253" s="77" t="str">
        <f t="shared" si="125"/>
        <v>44005HoàiThanhTây</v>
      </c>
      <c r="K7253" s="77" t="s">
        <v>14712</v>
      </c>
      <c r="L7253" s="77" t="s">
        <v>14713</v>
      </c>
    </row>
    <row r="7254" spans="10:12">
      <c r="J7254" s="77" t="str">
        <f t="shared" si="125"/>
        <v>44005HoàiHương</v>
      </c>
      <c r="K7254" s="77" t="s">
        <v>14714</v>
      </c>
      <c r="L7254" s="77" t="s">
        <v>14715</v>
      </c>
    </row>
    <row r="7255" spans="10:12">
      <c r="J7255" s="77" t="str">
        <f t="shared" si="125"/>
        <v>44005HoàiTân</v>
      </c>
      <c r="K7255" s="77" t="s">
        <v>14716</v>
      </c>
      <c r="L7255" s="77" t="s">
        <v>14717</v>
      </c>
    </row>
    <row r="7256" spans="10:12">
      <c r="J7256" s="77" t="str">
        <f t="shared" si="125"/>
        <v>44005HoàiHải</v>
      </c>
      <c r="K7256" s="77" t="s">
        <v>14718</v>
      </c>
      <c r="L7256" s="77" t="s">
        <v>14719</v>
      </c>
    </row>
    <row r="7257" spans="10:12">
      <c r="J7257" s="77" t="str">
        <f t="shared" si="125"/>
        <v>44005HoàiXuân</v>
      </c>
      <c r="K7257" s="77" t="s">
        <v>14720</v>
      </c>
      <c r="L7257" s="77" t="s">
        <v>14721</v>
      </c>
    </row>
    <row r="7258" spans="10:12">
      <c r="J7258" s="77" t="str">
        <f t="shared" si="125"/>
        <v>44005HoàiMỹ</v>
      </c>
      <c r="K7258" s="77" t="s">
        <v>14722</v>
      </c>
      <c r="L7258" s="77" t="s">
        <v>14723</v>
      </c>
    </row>
    <row r="7259" spans="10:12">
      <c r="J7259" s="77" t="str">
        <f t="shared" si="125"/>
        <v>44005HoàiĐức</v>
      </c>
      <c r="K7259" s="77" t="s">
        <v>14724</v>
      </c>
      <c r="L7259" s="77" t="s">
        <v>14725</v>
      </c>
    </row>
    <row r="7260" spans="10:12">
      <c r="J7260" s="77" t="str">
        <f t="shared" si="125"/>
        <v>44007TăngBạtHổ</v>
      </c>
      <c r="K7260" s="77" t="s">
        <v>14726</v>
      </c>
      <c r="L7260" s="77" t="s">
        <v>14727</v>
      </c>
    </row>
    <row r="7261" spans="10:12">
      <c r="J7261" s="77" t="str">
        <f t="shared" si="125"/>
        <v>44007ÂnHảo</v>
      </c>
      <c r="K7261" s="77" t="s">
        <v>14728</v>
      </c>
      <c r="L7261" s="77" t="s">
        <v>14729</v>
      </c>
    </row>
    <row r="7262" spans="10:12">
      <c r="J7262" s="77" t="str">
        <f t="shared" si="125"/>
        <v>44007ÂnMỹ</v>
      </c>
      <c r="K7262" s="77" t="s">
        <v>14730</v>
      </c>
      <c r="L7262" s="77" t="s">
        <v>14731</v>
      </c>
    </row>
    <row r="7263" spans="10:12">
      <c r="J7263" s="77" t="str">
        <f t="shared" si="125"/>
        <v>44007ÂnSơn</v>
      </c>
      <c r="K7263" s="77" t="s">
        <v>14732</v>
      </c>
      <c r="L7263" s="77" t="s">
        <v>14733</v>
      </c>
    </row>
    <row r="7264" spans="10:12">
      <c r="J7264" s="77" t="str">
        <f t="shared" si="125"/>
        <v>44007DakMang</v>
      </c>
      <c r="K7264" s="77" t="s">
        <v>14734</v>
      </c>
      <c r="L7264" s="77" t="s">
        <v>14735</v>
      </c>
    </row>
    <row r="7265" spans="10:12">
      <c r="J7265" s="77" t="str">
        <f t="shared" si="125"/>
        <v>44007ÂnTín</v>
      </c>
      <c r="K7265" s="77" t="s">
        <v>14736</v>
      </c>
      <c r="L7265" s="77" t="s">
        <v>14737</v>
      </c>
    </row>
    <row r="7266" spans="10:12">
      <c r="J7266" s="77" t="str">
        <f t="shared" si="125"/>
        <v>44007ÂnThạnh</v>
      </c>
      <c r="K7266" s="77" t="s">
        <v>14738</v>
      </c>
      <c r="L7266" s="77" t="s">
        <v>14739</v>
      </c>
    </row>
    <row r="7267" spans="10:12">
      <c r="J7267" s="77" t="str">
        <f t="shared" si="125"/>
        <v>44007ÂnPhong</v>
      </c>
      <c r="K7267" s="77" t="s">
        <v>14740</v>
      </c>
      <c r="L7267" s="77" t="s">
        <v>14741</v>
      </c>
    </row>
    <row r="7268" spans="10:12">
      <c r="J7268" s="77" t="str">
        <f t="shared" si="125"/>
        <v>44007ÂnĐức</v>
      </c>
      <c r="K7268" s="77" t="s">
        <v>14742</v>
      </c>
      <c r="L7268" s="77" t="s">
        <v>14743</v>
      </c>
    </row>
    <row r="7269" spans="10:12">
      <c r="J7269" s="77" t="str">
        <f t="shared" si="125"/>
        <v>44007ÂnHữu</v>
      </c>
      <c r="K7269" s="77" t="s">
        <v>14744</v>
      </c>
      <c r="L7269" s="77" t="s">
        <v>14745</v>
      </c>
    </row>
    <row r="7270" spans="10:12">
      <c r="J7270" s="77" t="str">
        <f t="shared" si="125"/>
        <v>44007BokTới</v>
      </c>
      <c r="K7270" s="77" t="s">
        <v>14746</v>
      </c>
      <c r="L7270" s="77" t="s">
        <v>14747</v>
      </c>
    </row>
    <row r="7271" spans="10:12">
      <c r="J7271" s="77" t="str">
        <f t="shared" si="125"/>
        <v>44007ÂnTườngTây</v>
      </c>
      <c r="K7271" s="77" t="s">
        <v>14748</v>
      </c>
      <c r="L7271" s="77" t="s">
        <v>14749</v>
      </c>
    </row>
    <row r="7272" spans="10:12">
      <c r="J7272" s="77" t="str">
        <f t="shared" si="125"/>
        <v>44007ÂnTườngĐông</v>
      </c>
      <c r="K7272" s="77" t="s">
        <v>14750</v>
      </c>
      <c r="L7272" s="77" t="s">
        <v>14751</v>
      </c>
    </row>
    <row r="7273" spans="10:12">
      <c r="J7273" s="77" t="str">
        <f t="shared" si="125"/>
        <v>44007ÂnNghĩa</v>
      </c>
      <c r="K7273" s="77" t="s">
        <v>14752</v>
      </c>
      <c r="L7273" s="77" t="s">
        <v>9351</v>
      </c>
    </row>
    <row r="7274" spans="10:12">
      <c r="J7274" s="77" t="str">
        <f t="shared" si="125"/>
        <v>44007ÂnHảoĐông</v>
      </c>
      <c r="K7274" s="77" t="s">
        <v>14753</v>
      </c>
      <c r="L7274" s="77" t="s">
        <v>14754</v>
      </c>
    </row>
    <row r="7275" spans="10:12">
      <c r="J7275" s="77" t="str">
        <f t="shared" si="125"/>
        <v>44007ÂnHảoTây</v>
      </c>
      <c r="K7275" s="77" t="s">
        <v>14755</v>
      </c>
      <c r="L7275" s="77" t="s">
        <v>14756</v>
      </c>
    </row>
    <row r="7276" spans="10:12">
      <c r="J7276" s="77" t="str">
        <f t="shared" si="125"/>
        <v>44009PhùMỹ</v>
      </c>
      <c r="K7276" s="77" t="s">
        <v>14757</v>
      </c>
      <c r="L7276" s="77" t="s">
        <v>14758</v>
      </c>
    </row>
    <row r="7277" spans="10:12">
      <c r="J7277" s="77" t="str">
        <f t="shared" si="125"/>
        <v>44009BìnhDương</v>
      </c>
      <c r="K7277" s="77" t="s">
        <v>14759</v>
      </c>
      <c r="L7277" s="77" t="s">
        <v>14760</v>
      </c>
    </row>
    <row r="7278" spans="10:12">
      <c r="J7278" s="77" t="str">
        <f t="shared" si="125"/>
        <v>44009MỹChâu</v>
      </c>
      <c r="K7278" s="77" t="s">
        <v>14761</v>
      </c>
      <c r="L7278" s="77" t="s">
        <v>14762</v>
      </c>
    </row>
    <row r="7279" spans="10:12">
      <c r="J7279" s="77" t="str">
        <f t="shared" si="125"/>
        <v>44009MỹThắng</v>
      </c>
      <c r="K7279" s="77" t="s">
        <v>14763</v>
      </c>
      <c r="L7279" s="77" t="s">
        <v>9475</v>
      </c>
    </row>
    <row r="7280" spans="10:12">
      <c r="J7280" s="77" t="str">
        <f t="shared" si="125"/>
        <v>44009MỹLộc</v>
      </c>
      <c r="K7280" s="77" t="s">
        <v>14764</v>
      </c>
      <c r="L7280" s="77" t="s">
        <v>10455</v>
      </c>
    </row>
    <row r="7281" spans="10:12">
      <c r="J7281" s="77" t="str">
        <f t="shared" si="125"/>
        <v>44009MỹLợi</v>
      </c>
      <c r="K7281" s="77" t="s">
        <v>14765</v>
      </c>
      <c r="L7281" s="77" t="s">
        <v>14766</v>
      </c>
    </row>
    <row r="7282" spans="10:12">
      <c r="J7282" s="77" t="str">
        <f t="shared" si="125"/>
        <v>44009MỹAn</v>
      </c>
      <c r="K7282" s="77" t="s">
        <v>14767</v>
      </c>
      <c r="L7282" s="77" t="s">
        <v>7846</v>
      </c>
    </row>
    <row r="7283" spans="10:12">
      <c r="J7283" s="77" t="str">
        <f t="shared" si="125"/>
        <v>44009MỹPhong</v>
      </c>
      <c r="K7283" s="77" t="s">
        <v>14768</v>
      </c>
      <c r="L7283" s="77" t="s">
        <v>14769</v>
      </c>
    </row>
    <row r="7284" spans="10:12">
      <c r="J7284" s="77" t="str">
        <f t="shared" si="125"/>
        <v>44009MỹTrinh</v>
      </c>
      <c r="K7284" s="77" t="s">
        <v>14770</v>
      </c>
      <c r="L7284" s="77" t="s">
        <v>14771</v>
      </c>
    </row>
    <row r="7285" spans="10:12">
      <c r="J7285" s="77" t="str">
        <f t="shared" si="125"/>
        <v>44009MỹThọ</v>
      </c>
      <c r="K7285" s="77" t="s">
        <v>14772</v>
      </c>
      <c r="L7285" s="77" t="s">
        <v>9969</v>
      </c>
    </row>
    <row r="7286" spans="10:12">
      <c r="J7286" s="77" t="str">
        <f t="shared" si="125"/>
        <v>44009MỹHòa</v>
      </c>
      <c r="K7286" s="77" t="s">
        <v>14773</v>
      </c>
      <c r="L7286" s="77" t="s">
        <v>9277</v>
      </c>
    </row>
    <row r="7287" spans="10:12">
      <c r="J7287" s="77" t="str">
        <f t="shared" si="125"/>
        <v>44009MỹThành</v>
      </c>
      <c r="K7287" s="77" t="s">
        <v>14774</v>
      </c>
      <c r="L7287" s="77" t="s">
        <v>2450</v>
      </c>
    </row>
    <row r="7288" spans="10:12">
      <c r="J7288" s="77" t="str">
        <f t="shared" si="125"/>
        <v>44009MỹChánh</v>
      </c>
      <c r="K7288" s="77" t="s">
        <v>14775</v>
      </c>
      <c r="L7288" s="77" t="s">
        <v>14776</v>
      </c>
    </row>
    <row r="7289" spans="10:12">
      <c r="J7289" s="77" t="str">
        <f t="shared" si="125"/>
        <v>44009MỹQuang</v>
      </c>
      <c r="K7289" s="77" t="s">
        <v>14777</v>
      </c>
      <c r="L7289" s="77" t="s">
        <v>14778</v>
      </c>
    </row>
    <row r="7290" spans="10:12">
      <c r="J7290" s="77" t="str">
        <f t="shared" si="125"/>
        <v>44009MỹHiệp</v>
      </c>
      <c r="K7290" s="77" t="s">
        <v>14779</v>
      </c>
      <c r="L7290" s="77" t="s">
        <v>14780</v>
      </c>
    </row>
    <row r="7291" spans="10:12">
      <c r="J7291" s="77" t="str">
        <f t="shared" si="125"/>
        <v>44009MỹTài</v>
      </c>
      <c r="K7291" s="77" t="s">
        <v>14781</v>
      </c>
      <c r="L7291" s="77" t="s">
        <v>14782</v>
      </c>
    </row>
    <row r="7292" spans="10:12">
      <c r="J7292" s="77" t="str">
        <f t="shared" si="125"/>
        <v>44009MỹCát</v>
      </c>
      <c r="K7292" s="77" t="s">
        <v>14783</v>
      </c>
      <c r="L7292" s="77" t="s">
        <v>14784</v>
      </c>
    </row>
    <row r="7293" spans="10:12">
      <c r="J7293" s="77" t="str">
        <f t="shared" si="125"/>
        <v>44009MỹĐức</v>
      </c>
      <c r="K7293" s="77" t="s">
        <v>14785</v>
      </c>
      <c r="L7293" s="77" t="s">
        <v>6859</v>
      </c>
    </row>
    <row r="7294" spans="10:12">
      <c r="J7294" s="77" t="str">
        <f t="shared" si="125"/>
        <v>44009MỹChánhTây</v>
      </c>
      <c r="K7294" s="77" t="s">
        <v>14786</v>
      </c>
      <c r="L7294" s="77" t="s">
        <v>14787</v>
      </c>
    </row>
    <row r="7295" spans="10:12">
      <c r="J7295" s="77" t="str">
        <f t="shared" si="125"/>
        <v>44011VĩnhThanh</v>
      </c>
      <c r="K7295" s="77" t="s">
        <v>14788</v>
      </c>
      <c r="L7295" s="77" t="s">
        <v>14789</v>
      </c>
    </row>
    <row r="7296" spans="10:12">
      <c r="J7296" s="77" t="str">
        <f t="shared" si="125"/>
        <v>44011VĩnhKim</v>
      </c>
      <c r="K7296" s="77" t="s">
        <v>14790</v>
      </c>
      <c r="L7296" s="77" t="s">
        <v>13335</v>
      </c>
    </row>
    <row r="7297" spans="10:12">
      <c r="J7297" s="77" t="str">
        <f t="shared" si="125"/>
        <v>44011VĩnhHòa</v>
      </c>
      <c r="K7297" s="77" t="s">
        <v>14791</v>
      </c>
      <c r="L7297" s="77" t="s">
        <v>7402</v>
      </c>
    </row>
    <row r="7298" spans="10:12">
      <c r="J7298" s="77" t="str">
        <f t="shared" ref="J7298:J7361" si="126">SUBSTITUTE(LEFT(K7298,5)&amp;MID(L7298,IF(ISERROR(SEARCH("Thị trấn",L7298)),IF(ISERROR(SEARCH("Phường",L7298)),4,8),10),100)," ","")</f>
        <v>44011VĩnhHiệp</v>
      </c>
      <c r="K7298" s="77" t="s">
        <v>14792</v>
      </c>
      <c r="L7298" s="77" t="s">
        <v>14793</v>
      </c>
    </row>
    <row r="7299" spans="10:12">
      <c r="J7299" s="77" t="str">
        <f t="shared" si="126"/>
        <v>44011VĩnhHảo</v>
      </c>
      <c r="K7299" s="77" t="s">
        <v>14794</v>
      </c>
      <c r="L7299" s="77" t="s">
        <v>3580</v>
      </c>
    </row>
    <row r="7300" spans="10:12">
      <c r="J7300" s="77" t="str">
        <f t="shared" si="126"/>
        <v>44011VĩnhQuang</v>
      </c>
      <c r="K7300" s="77" t="s">
        <v>14795</v>
      </c>
      <c r="L7300" s="77" t="s">
        <v>3831</v>
      </c>
    </row>
    <row r="7301" spans="10:12">
      <c r="J7301" s="77" t="str">
        <f t="shared" si="126"/>
        <v>44011VĩnhThịnh</v>
      </c>
      <c r="K7301" s="77" t="s">
        <v>14796</v>
      </c>
      <c r="L7301" s="77" t="s">
        <v>8979</v>
      </c>
    </row>
    <row r="7302" spans="10:12">
      <c r="J7302" s="77" t="str">
        <f t="shared" si="126"/>
        <v>44011VĩnhThuận</v>
      </c>
      <c r="K7302" s="77" t="s">
        <v>14797</v>
      </c>
      <c r="L7302" s="77" t="s">
        <v>14798</v>
      </c>
    </row>
    <row r="7303" spans="10:12">
      <c r="J7303" s="77" t="str">
        <f t="shared" si="126"/>
        <v>44011VĩnhSơn</v>
      </c>
      <c r="K7303" s="77" t="s">
        <v>14799</v>
      </c>
      <c r="L7303" s="77" t="s">
        <v>8957</v>
      </c>
    </row>
    <row r="7304" spans="10:12">
      <c r="J7304" s="77" t="str">
        <f t="shared" si="126"/>
        <v>44013NgôMây</v>
      </c>
      <c r="K7304" s="77" t="s">
        <v>14800</v>
      </c>
      <c r="L7304" s="77" t="s">
        <v>14801</v>
      </c>
    </row>
    <row r="7305" spans="10:12">
      <c r="J7305" s="77" t="str">
        <f t="shared" si="126"/>
        <v>44013CátSơn</v>
      </c>
      <c r="K7305" s="77" t="s">
        <v>14802</v>
      </c>
      <c r="L7305" s="77" t="s">
        <v>14803</v>
      </c>
    </row>
    <row r="7306" spans="10:12">
      <c r="J7306" s="77" t="str">
        <f t="shared" si="126"/>
        <v>44013CátMinh</v>
      </c>
      <c r="K7306" s="77" t="s">
        <v>14804</v>
      </c>
      <c r="L7306" s="77" t="s">
        <v>14805</v>
      </c>
    </row>
    <row r="7307" spans="10:12">
      <c r="J7307" s="77" t="str">
        <f t="shared" si="126"/>
        <v>44013CátTài</v>
      </c>
      <c r="K7307" s="77" t="s">
        <v>14806</v>
      </c>
      <c r="L7307" s="77" t="s">
        <v>14807</v>
      </c>
    </row>
    <row r="7308" spans="10:12">
      <c r="J7308" s="77" t="str">
        <f t="shared" si="126"/>
        <v>44013CátKhánh</v>
      </c>
      <c r="K7308" s="77" t="s">
        <v>14808</v>
      </c>
      <c r="L7308" s="77" t="s">
        <v>14809</v>
      </c>
    </row>
    <row r="7309" spans="10:12">
      <c r="J7309" s="77" t="str">
        <f t="shared" si="126"/>
        <v>44013CátLâm</v>
      </c>
      <c r="K7309" s="77" t="s">
        <v>14810</v>
      </c>
      <c r="L7309" s="77" t="s">
        <v>14811</v>
      </c>
    </row>
    <row r="7310" spans="10:12">
      <c r="J7310" s="77" t="str">
        <f t="shared" si="126"/>
        <v>44013CátHanh</v>
      </c>
      <c r="K7310" s="77" t="s">
        <v>14812</v>
      </c>
      <c r="L7310" s="77" t="s">
        <v>14813</v>
      </c>
    </row>
    <row r="7311" spans="10:12">
      <c r="J7311" s="77" t="str">
        <f t="shared" si="126"/>
        <v>44013CátThành</v>
      </c>
      <c r="K7311" s="77" t="s">
        <v>14814</v>
      </c>
      <c r="L7311" s="77" t="s">
        <v>14815</v>
      </c>
    </row>
    <row r="7312" spans="10:12">
      <c r="J7312" s="77" t="str">
        <f t="shared" si="126"/>
        <v>44013CátHải</v>
      </c>
      <c r="K7312" s="77" t="s">
        <v>14816</v>
      </c>
      <c r="L7312" s="77" t="s">
        <v>14817</v>
      </c>
    </row>
    <row r="7313" spans="10:12">
      <c r="J7313" s="77" t="str">
        <f t="shared" si="126"/>
        <v>44013CátHiệp</v>
      </c>
      <c r="K7313" s="77" t="s">
        <v>14818</v>
      </c>
      <c r="L7313" s="77" t="s">
        <v>14819</v>
      </c>
    </row>
    <row r="7314" spans="10:12">
      <c r="J7314" s="77" t="str">
        <f t="shared" si="126"/>
        <v>44013CátTrinh</v>
      </c>
      <c r="K7314" s="77" t="s">
        <v>14820</v>
      </c>
      <c r="L7314" s="77" t="s">
        <v>14821</v>
      </c>
    </row>
    <row r="7315" spans="10:12">
      <c r="J7315" s="77" t="str">
        <f t="shared" si="126"/>
        <v>44013CátNhơn</v>
      </c>
      <c r="K7315" s="77" t="s">
        <v>14822</v>
      </c>
      <c r="L7315" s="77" t="s">
        <v>14823</v>
      </c>
    </row>
    <row r="7316" spans="10:12">
      <c r="J7316" s="77" t="str">
        <f t="shared" si="126"/>
        <v>44013CátHưng</v>
      </c>
      <c r="K7316" s="77" t="s">
        <v>14824</v>
      </c>
      <c r="L7316" s="77" t="s">
        <v>14825</v>
      </c>
    </row>
    <row r="7317" spans="10:12">
      <c r="J7317" s="77" t="str">
        <f t="shared" si="126"/>
        <v>44013CátTường</v>
      </c>
      <c r="K7317" s="77" t="s">
        <v>14826</v>
      </c>
      <c r="L7317" s="77" t="s">
        <v>14827</v>
      </c>
    </row>
    <row r="7318" spans="10:12">
      <c r="J7318" s="77" t="str">
        <f t="shared" si="126"/>
        <v>44013CátTân</v>
      </c>
      <c r="K7318" s="77" t="s">
        <v>14828</v>
      </c>
      <c r="L7318" s="77" t="s">
        <v>11048</v>
      </c>
    </row>
    <row r="7319" spans="10:12">
      <c r="J7319" s="77" t="str">
        <f t="shared" si="126"/>
        <v>44013CátTiến</v>
      </c>
      <c r="K7319" s="77" t="s">
        <v>14829</v>
      </c>
      <c r="L7319" s="77" t="s">
        <v>14830</v>
      </c>
    </row>
    <row r="7320" spans="10:12">
      <c r="J7320" s="77" t="str">
        <f t="shared" si="126"/>
        <v>44013CátThắng</v>
      </c>
      <c r="K7320" s="77" t="s">
        <v>14831</v>
      </c>
      <c r="L7320" s="77" t="s">
        <v>14832</v>
      </c>
    </row>
    <row r="7321" spans="10:12">
      <c r="J7321" s="77" t="str">
        <f t="shared" si="126"/>
        <v>44013CátChánh</v>
      </c>
      <c r="K7321" s="77" t="s">
        <v>14833</v>
      </c>
      <c r="L7321" s="77" t="s">
        <v>14834</v>
      </c>
    </row>
    <row r="7322" spans="10:12">
      <c r="J7322" s="77" t="str">
        <f t="shared" si="126"/>
        <v>44015PhúPhong</v>
      </c>
      <c r="K7322" s="77" t="s">
        <v>14835</v>
      </c>
      <c r="L7322" s="77" t="s">
        <v>14836</v>
      </c>
    </row>
    <row r="7323" spans="10:12">
      <c r="J7323" s="77" t="str">
        <f t="shared" si="126"/>
        <v>44015BìnhTân</v>
      </c>
      <c r="K7323" s="77" t="s">
        <v>14837</v>
      </c>
      <c r="L7323" s="77" t="s">
        <v>14381</v>
      </c>
    </row>
    <row r="7324" spans="10:12">
      <c r="J7324" s="77" t="str">
        <f t="shared" si="126"/>
        <v>44015TâyThuận</v>
      </c>
      <c r="K7324" s="77" t="s">
        <v>14838</v>
      </c>
      <c r="L7324" s="77" t="s">
        <v>14839</v>
      </c>
    </row>
    <row r="7325" spans="10:12">
      <c r="J7325" s="77" t="str">
        <f t="shared" si="126"/>
        <v>44015BìnhThuận</v>
      </c>
      <c r="K7325" s="77" t="s">
        <v>14840</v>
      </c>
      <c r="L7325" s="77" t="s">
        <v>4849</v>
      </c>
    </row>
    <row r="7326" spans="10:12">
      <c r="J7326" s="77" t="str">
        <f t="shared" si="126"/>
        <v>44015TâyGiang</v>
      </c>
      <c r="K7326" s="77" t="s">
        <v>14841</v>
      </c>
      <c r="L7326" s="77" t="s">
        <v>10674</v>
      </c>
    </row>
    <row r="7327" spans="10:12">
      <c r="J7327" s="77" t="str">
        <f t="shared" si="126"/>
        <v>44015BìnhThành</v>
      </c>
      <c r="K7327" s="77" t="s">
        <v>14842</v>
      </c>
      <c r="L7327" s="77" t="s">
        <v>4711</v>
      </c>
    </row>
    <row r="7328" spans="10:12">
      <c r="J7328" s="77" t="str">
        <f t="shared" si="126"/>
        <v>44015TâyAn</v>
      </c>
      <c r="K7328" s="77" t="s">
        <v>14843</v>
      </c>
      <c r="L7328" s="77" t="s">
        <v>10666</v>
      </c>
    </row>
    <row r="7329" spans="10:12">
      <c r="J7329" s="77" t="str">
        <f t="shared" si="126"/>
        <v>44015BìnhHòa</v>
      </c>
      <c r="K7329" s="77" t="s">
        <v>14844</v>
      </c>
      <c r="L7329" s="77" t="s">
        <v>9647</v>
      </c>
    </row>
    <row r="7330" spans="10:12">
      <c r="J7330" s="77" t="str">
        <f t="shared" si="126"/>
        <v>44015BìnhTường</v>
      </c>
      <c r="K7330" s="77" t="s">
        <v>14845</v>
      </c>
      <c r="L7330" s="77" t="s">
        <v>14846</v>
      </c>
    </row>
    <row r="7331" spans="10:12">
      <c r="J7331" s="77" t="str">
        <f t="shared" si="126"/>
        <v>44015TâyVinh</v>
      </c>
      <c r="K7331" s="77" t="s">
        <v>14847</v>
      </c>
      <c r="L7331" s="77" t="s">
        <v>14848</v>
      </c>
    </row>
    <row r="7332" spans="10:12">
      <c r="J7332" s="77" t="str">
        <f t="shared" si="126"/>
        <v>44015TâyBình</v>
      </c>
      <c r="K7332" s="77" t="s">
        <v>14849</v>
      </c>
      <c r="L7332" s="77" t="s">
        <v>14850</v>
      </c>
    </row>
    <row r="7333" spans="10:12">
      <c r="J7333" s="77" t="str">
        <f t="shared" si="126"/>
        <v>44015VĩnhAn</v>
      </c>
      <c r="K7333" s="77" t="s">
        <v>14851</v>
      </c>
      <c r="L7333" s="77" t="s">
        <v>6957</v>
      </c>
    </row>
    <row r="7334" spans="10:12">
      <c r="J7334" s="77" t="str">
        <f t="shared" si="126"/>
        <v>44015TâyXuân</v>
      </c>
      <c r="K7334" s="77" t="s">
        <v>14852</v>
      </c>
      <c r="L7334" s="77" t="s">
        <v>14853</v>
      </c>
    </row>
    <row r="7335" spans="10:12">
      <c r="J7335" s="77" t="str">
        <f t="shared" si="126"/>
        <v>44015TâyPhú</v>
      </c>
      <c r="K7335" s="77" t="s">
        <v>14854</v>
      </c>
      <c r="L7335" s="77" t="s">
        <v>14855</v>
      </c>
    </row>
    <row r="7336" spans="10:12">
      <c r="J7336" s="77" t="str">
        <f t="shared" si="126"/>
        <v>44015BìnhNghi</v>
      </c>
      <c r="K7336" s="77" t="s">
        <v>14856</v>
      </c>
      <c r="L7336" s="77" t="s">
        <v>14857</v>
      </c>
    </row>
    <row r="7337" spans="10:12">
      <c r="J7337" s="77" t="str">
        <f t="shared" si="126"/>
        <v>44017BìnhĐịnh</v>
      </c>
      <c r="K7337" s="77" t="s">
        <v>14858</v>
      </c>
      <c r="L7337" s="77" t="s">
        <v>14859</v>
      </c>
    </row>
    <row r="7338" spans="10:12">
      <c r="J7338" s="77" t="str">
        <f t="shared" si="126"/>
        <v>44017ĐậpĐá</v>
      </c>
      <c r="K7338" s="77" t="s">
        <v>14860</v>
      </c>
      <c r="L7338" s="77" t="s">
        <v>14861</v>
      </c>
    </row>
    <row r="7339" spans="10:12">
      <c r="J7339" s="77" t="str">
        <f t="shared" si="126"/>
        <v>44017NhơnThành</v>
      </c>
      <c r="K7339" s="77" t="s">
        <v>14862</v>
      </c>
      <c r="L7339" s="77" t="s">
        <v>14863</v>
      </c>
    </row>
    <row r="7340" spans="10:12">
      <c r="J7340" s="77" t="str">
        <f t="shared" si="126"/>
        <v>44017NhơnMỹ</v>
      </c>
      <c r="K7340" s="77" t="s">
        <v>14864</v>
      </c>
      <c r="L7340" s="77" t="s">
        <v>14865</v>
      </c>
    </row>
    <row r="7341" spans="10:12">
      <c r="J7341" s="77" t="str">
        <f t="shared" si="126"/>
        <v>44017NhơnHạnh</v>
      </c>
      <c r="K7341" s="77" t="s">
        <v>14866</v>
      </c>
      <c r="L7341" s="77" t="s">
        <v>14867</v>
      </c>
    </row>
    <row r="7342" spans="10:12">
      <c r="J7342" s="77" t="str">
        <f t="shared" si="126"/>
        <v>44017NhơnPhong</v>
      </c>
      <c r="K7342" s="77" t="s">
        <v>14868</v>
      </c>
      <c r="L7342" s="77" t="s">
        <v>14869</v>
      </c>
    </row>
    <row r="7343" spans="10:12">
      <c r="J7343" s="77" t="str">
        <f t="shared" si="126"/>
        <v>44017NhơnHậu</v>
      </c>
      <c r="K7343" s="77" t="s">
        <v>14870</v>
      </c>
      <c r="L7343" s="77" t="s">
        <v>14871</v>
      </c>
    </row>
    <row r="7344" spans="10:12">
      <c r="J7344" s="77" t="str">
        <f t="shared" si="126"/>
        <v>44017NhơnAn</v>
      </c>
      <c r="K7344" s="77" t="s">
        <v>14872</v>
      </c>
      <c r="L7344" s="77" t="s">
        <v>14873</v>
      </c>
    </row>
    <row r="7345" spans="10:12">
      <c r="J7345" s="77" t="str">
        <f t="shared" si="126"/>
        <v>44017NhơnHưng</v>
      </c>
      <c r="K7345" s="77" t="s">
        <v>14874</v>
      </c>
      <c r="L7345" s="77" t="s">
        <v>14875</v>
      </c>
    </row>
    <row r="7346" spans="10:12">
      <c r="J7346" s="77" t="str">
        <f t="shared" si="126"/>
        <v>44017NhơnPhúc</v>
      </c>
      <c r="K7346" s="77" t="s">
        <v>14876</v>
      </c>
      <c r="L7346" s="77" t="s">
        <v>14877</v>
      </c>
    </row>
    <row r="7347" spans="10:12">
      <c r="J7347" s="77" t="str">
        <f t="shared" si="126"/>
        <v>44017NhơnKhánh</v>
      </c>
      <c r="K7347" s="77" t="s">
        <v>14878</v>
      </c>
      <c r="L7347" s="77" t="s">
        <v>14879</v>
      </c>
    </row>
    <row r="7348" spans="10:12">
      <c r="J7348" s="77" t="str">
        <f t="shared" si="126"/>
        <v>44017NhơnLộc</v>
      </c>
      <c r="K7348" s="77" t="s">
        <v>14880</v>
      </c>
      <c r="L7348" s="77" t="s">
        <v>14881</v>
      </c>
    </row>
    <row r="7349" spans="10:12">
      <c r="J7349" s="77" t="str">
        <f t="shared" si="126"/>
        <v>44017NhơnHòa</v>
      </c>
      <c r="K7349" s="77" t="s">
        <v>14882</v>
      </c>
      <c r="L7349" s="77" t="s">
        <v>14883</v>
      </c>
    </row>
    <row r="7350" spans="10:12">
      <c r="J7350" s="77" t="str">
        <f t="shared" si="126"/>
        <v>44017NhơnThọ</v>
      </c>
      <c r="K7350" s="77" t="s">
        <v>14884</v>
      </c>
      <c r="L7350" s="77" t="s">
        <v>14885</v>
      </c>
    </row>
    <row r="7351" spans="10:12">
      <c r="J7351" s="77" t="str">
        <f t="shared" si="126"/>
        <v>44017NhơnTân</v>
      </c>
      <c r="K7351" s="77" t="s">
        <v>14886</v>
      </c>
      <c r="L7351" s="77" t="s">
        <v>14887</v>
      </c>
    </row>
    <row r="7352" spans="10:12">
      <c r="J7352" s="77" t="str">
        <f t="shared" si="126"/>
        <v>44019TuyPhước</v>
      </c>
      <c r="K7352" s="77" t="s">
        <v>14888</v>
      </c>
      <c r="L7352" s="77" t="s">
        <v>14889</v>
      </c>
    </row>
    <row r="7353" spans="10:12">
      <c r="J7353" s="77" t="str">
        <f t="shared" si="126"/>
        <v>44019DiêuTrì</v>
      </c>
      <c r="K7353" s="77" t="s">
        <v>14890</v>
      </c>
      <c r="L7353" s="77" t="s">
        <v>14891</v>
      </c>
    </row>
    <row r="7354" spans="10:12">
      <c r="J7354" s="77" t="str">
        <f t="shared" si="126"/>
        <v>44019PhướcThắng</v>
      </c>
      <c r="K7354" s="77" t="s">
        <v>14892</v>
      </c>
      <c r="L7354" s="77" t="s">
        <v>14893</v>
      </c>
    </row>
    <row r="7355" spans="10:12">
      <c r="J7355" s="77" t="str">
        <f t="shared" si="126"/>
        <v>44019PhướcHưng</v>
      </c>
      <c r="K7355" s="77" t="s">
        <v>14894</v>
      </c>
      <c r="L7355" s="77" t="s">
        <v>14895</v>
      </c>
    </row>
    <row r="7356" spans="10:12">
      <c r="J7356" s="77" t="str">
        <f t="shared" si="126"/>
        <v>44019PhướcHòa</v>
      </c>
      <c r="K7356" s="77" t="s">
        <v>14896</v>
      </c>
      <c r="L7356" s="77" t="s">
        <v>14897</v>
      </c>
    </row>
    <row r="7357" spans="10:12">
      <c r="J7357" s="77" t="str">
        <f t="shared" si="126"/>
        <v>44019PhướcQuang</v>
      </c>
      <c r="K7357" s="77" t="s">
        <v>14898</v>
      </c>
      <c r="L7357" s="77" t="s">
        <v>14899</v>
      </c>
    </row>
    <row r="7358" spans="10:12">
      <c r="J7358" s="77" t="str">
        <f t="shared" si="126"/>
        <v>44019PhướcSơn</v>
      </c>
      <c r="K7358" s="77" t="s">
        <v>14900</v>
      </c>
      <c r="L7358" s="77" t="s">
        <v>14901</v>
      </c>
    </row>
    <row r="7359" spans="10:12">
      <c r="J7359" s="77" t="str">
        <f t="shared" si="126"/>
        <v>44019PhướcHiệp</v>
      </c>
      <c r="K7359" s="77" t="s">
        <v>14902</v>
      </c>
      <c r="L7359" s="77" t="s">
        <v>14185</v>
      </c>
    </row>
    <row r="7360" spans="10:12">
      <c r="J7360" s="77" t="str">
        <f t="shared" si="126"/>
        <v>44019PhướcLộc</v>
      </c>
      <c r="K7360" s="77" t="s">
        <v>14903</v>
      </c>
      <c r="L7360" s="77" t="s">
        <v>14904</v>
      </c>
    </row>
    <row r="7361" spans="10:12">
      <c r="J7361" s="77" t="str">
        <f t="shared" si="126"/>
        <v>44019PhướcThuận</v>
      </c>
      <c r="K7361" s="77" t="s">
        <v>14905</v>
      </c>
      <c r="L7361" s="77" t="s">
        <v>14906</v>
      </c>
    </row>
    <row r="7362" spans="10:12">
      <c r="J7362" s="77" t="str">
        <f t="shared" ref="J7362:J7425" si="127">SUBSTITUTE(LEFT(K7362,5)&amp;MID(L7362,IF(ISERROR(SEARCH("Thị trấn",L7362)),IF(ISERROR(SEARCH("Phường",L7362)),4,8),10),100)," ","")</f>
        <v>44019PhướcNghĩa</v>
      </c>
      <c r="K7362" s="77" t="s">
        <v>14907</v>
      </c>
      <c r="L7362" s="77" t="s">
        <v>14908</v>
      </c>
    </row>
    <row r="7363" spans="10:12">
      <c r="J7363" s="77" t="str">
        <f t="shared" si="127"/>
        <v>44019PhướcAn</v>
      </c>
      <c r="K7363" s="77" t="s">
        <v>14909</v>
      </c>
      <c r="L7363" s="77" t="s">
        <v>14910</v>
      </c>
    </row>
    <row r="7364" spans="10:12">
      <c r="J7364" s="77" t="str">
        <f t="shared" si="127"/>
        <v>44019PhướcThành</v>
      </c>
      <c r="K7364" s="77" t="s">
        <v>14911</v>
      </c>
      <c r="L7364" s="77" t="s">
        <v>14199</v>
      </c>
    </row>
    <row r="7365" spans="10:12">
      <c r="J7365" s="77" t="str">
        <f t="shared" si="127"/>
        <v>44019PhướcMỹ</v>
      </c>
      <c r="K7365" s="77" t="s">
        <v>14912</v>
      </c>
      <c r="L7365" s="77" t="s">
        <v>14191</v>
      </c>
    </row>
    <row r="7366" spans="10:12">
      <c r="J7366" s="77" t="str">
        <f t="shared" si="127"/>
        <v>44021VânCanh</v>
      </c>
      <c r="K7366" s="77" t="s">
        <v>14913</v>
      </c>
      <c r="L7366" s="77" t="s">
        <v>14914</v>
      </c>
    </row>
    <row r="7367" spans="10:12">
      <c r="J7367" s="77" t="str">
        <f t="shared" si="127"/>
        <v>44021CanhLiên</v>
      </c>
      <c r="K7367" s="77" t="s">
        <v>14915</v>
      </c>
      <c r="L7367" s="77" t="s">
        <v>14916</v>
      </c>
    </row>
    <row r="7368" spans="10:12">
      <c r="J7368" s="77" t="str">
        <f t="shared" si="127"/>
        <v>44021CanhVinh</v>
      </c>
      <c r="K7368" s="77" t="s">
        <v>14917</v>
      </c>
      <c r="L7368" s="77" t="s">
        <v>14918</v>
      </c>
    </row>
    <row r="7369" spans="10:12">
      <c r="J7369" s="77" t="str">
        <f t="shared" si="127"/>
        <v>44021CanhHiển</v>
      </c>
      <c r="K7369" s="77" t="s">
        <v>14919</v>
      </c>
      <c r="L7369" s="77" t="s">
        <v>14920</v>
      </c>
    </row>
    <row r="7370" spans="10:12">
      <c r="J7370" s="77" t="str">
        <f t="shared" si="127"/>
        <v>44021CanhThuận</v>
      </c>
      <c r="K7370" s="77" t="s">
        <v>14921</v>
      </c>
      <c r="L7370" s="77" t="s">
        <v>14922</v>
      </c>
    </row>
    <row r="7371" spans="10:12">
      <c r="J7371" s="77" t="str">
        <f t="shared" si="127"/>
        <v>44021CanhHòa</v>
      </c>
      <c r="K7371" s="77" t="s">
        <v>14923</v>
      </c>
      <c r="L7371" s="77" t="s">
        <v>14924</v>
      </c>
    </row>
    <row r="7372" spans="10:12">
      <c r="J7372" s="77" t="str">
        <f t="shared" si="127"/>
        <v>44021CanhHiệp</v>
      </c>
      <c r="K7372" s="77" t="s">
        <v>14925</v>
      </c>
      <c r="L7372" s="77" t="s">
        <v>14926</v>
      </c>
    </row>
    <row r="7373" spans="10:12">
      <c r="J7373" s="77" t="str">
        <f t="shared" si="127"/>
        <v>450011</v>
      </c>
      <c r="K7373" s="77" t="s">
        <v>14927</v>
      </c>
      <c r="L7373" s="77" t="s">
        <v>13299</v>
      </c>
    </row>
    <row r="7374" spans="10:12">
      <c r="J7374" s="77" t="str">
        <f t="shared" si="127"/>
        <v>450012</v>
      </c>
      <c r="K7374" s="77" t="s">
        <v>14928</v>
      </c>
      <c r="L7374" s="77" t="s">
        <v>13301</v>
      </c>
    </row>
    <row r="7375" spans="10:12">
      <c r="J7375" s="77" t="str">
        <f t="shared" si="127"/>
        <v>450013</v>
      </c>
      <c r="K7375" s="77" t="s">
        <v>14929</v>
      </c>
      <c r="L7375" s="77" t="s">
        <v>13303</v>
      </c>
    </row>
    <row r="7376" spans="10:12">
      <c r="J7376" s="77" t="str">
        <f t="shared" si="127"/>
        <v>450014</v>
      </c>
      <c r="K7376" s="77" t="s">
        <v>14930</v>
      </c>
      <c r="L7376" s="77" t="s">
        <v>13305</v>
      </c>
    </row>
    <row r="7377" spans="10:12">
      <c r="J7377" s="77" t="str">
        <f t="shared" si="127"/>
        <v>450015</v>
      </c>
      <c r="K7377" s="77" t="s">
        <v>14931</v>
      </c>
      <c r="L7377" s="77" t="s">
        <v>13307</v>
      </c>
    </row>
    <row r="7378" spans="10:12">
      <c r="J7378" s="77" t="str">
        <f t="shared" si="127"/>
        <v>450016</v>
      </c>
      <c r="K7378" s="77" t="s">
        <v>14932</v>
      </c>
      <c r="L7378" s="77" t="s">
        <v>14933</v>
      </c>
    </row>
    <row r="7379" spans="10:12">
      <c r="J7379" s="77" t="str">
        <f t="shared" si="127"/>
        <v>450017</v>
      </c>
      <c r="K7379" s="77" t="s">
        <v>14934</v>
      </c>
      <c r="L7379" s="77" t="s">
        <v>14935</v>
      </c>
    </row>
    <row r="7380" spans="10:12">
      <c r="J7380" s="77" t="str">
        <f t="shared" si="127"/>
        <v>450018</v>
      </c>
      <c r="K7380" s="77" t="s">
        <v>14936</v>
      </c>
      <c r="L7380" s="77" t="s">
        <v>14937</v>
      </c>
    </row>
    <row r="7381" spans="10:12">
      <c r="J7381" s="77" t="str">
        <f t="shared" si="127"/>
        <v>450019</v>
      </c>
      <c r="K7381" s="77" t="s">
        <v>14938</v>
      </c>
      <c r="L7381" s="77" t="s">
        <v>14939</v>
      </c>
    </row>
    <row r="7382" spans="10:12">
      <c r="J7382" s="77" t="str">
        <f t="shared" si="127"/>
        <v>45001HòaKiến</v>
      </c>
      <c r="K7382" s="77" t="s">
        <v>14940</v>
      </c>
      <c r="L7382" s="77" t="s">
        <v>14941</v>
      </c>
    </row>
    <row r="7383" spans="10:12">
      <c r="J7383" s="77" t="str">
        <f t="shared" si="127"/>
        <v>45001BìnhKiến</v>
      </c>
      <c r="K7383" s="77" t="s">
        <v>14942</v>
      </c>
      <c r="L7383" s="77" t="s">
        <v>14943</v>
      </c>
    </row>
    <row r="7384" spans="10:12">
      <c r="J7384" s="77" t="str">
        <f t="shared" si="127"/>
        <v>45001BìnhNgọc</v>
      </c>
      <c r="K7384" s="77" t="s">
        <v>14944</v>
      </c>
      <c r="L7384" s="77" t="s">
        <v>6431</v>
      </c>
    </row>
    <row r="7385" spans="10:12">
      <c r="J7385" s="77" t="str">
        <f t="shared" si="127"/>
        <v>45001AnPhú</v>
      </c>
      <c r="K7385" s="77" t="s">
        <v>14945</v>
      </c>
      <c r="L7385" s="77" t="s">
        <v>2516</v>
      </c>
    </row>
    <row r="7386" spans="10:12">
      <c r="J7386" s="77" t="str">
        <f t="shared" si="127"/>
        <v>45001PhúLâm</v>
      </c>
      <c r="K7386" s="77" t="s">
        <v>14946</v>
      </c>
      <c r="L7386" s="77" t="s">
        <v>14947</v>
      </c>
    </row>
    <row r="7387" spans="10:12">
      <c r="J7387" s="77" t="str">
        <f t="shared" si="127"/>
        <v>45001PhúThạnh</v>
      </c>
      <c r="K7387" s="77" t="s">
        <v>14948</v>
      </c>
      <c r="L7387" s="77" t="s">
        <v>14949</v>
      </c>
    </row>
    <row r="7388" spans="10:12">
      <c r="J7388" s="77" t="str">
        <f t="shared" si="127"/>
        <v>45001PhúĐông</v>
      </c>
      <c r="K7388" s="77" t="s">
        <v>14950</v>
      </c>
      <c r="L7388" s="77" t="s">
        <v>14951</v>
      </c>
    </row>
    <row r="7389" spans="10:12">
      <c r="J7389" s="77" t="str">
        <f t="shared" si="127"/>
        <v>45003LaHai</v>
      </c>
      <c r="K7389" s="77" t="s">
        <v>14952</v>
      </c>
      <c r="L7389" s="77" t="s">
        <v>14953</v>
      </c>
    </row>
    <row r="7390" spans="10:12">
      <c r="J7390" s="77" t="str">
        <f t="shared" si="127"/>
        <v>45003PhúMỡ</v>
      </c>
      <c r="K7390" s="77" t="s">
        <v>14954</v>
      </c>
      <c r="L7390" s="77" t="s">
        <v>14955</v>
      </c>
    </row>
    <row r="7391" spans="10:12">
      <c r="J7391" s="77" t="str">
        <f t="shared" si="127"/>
        <v>45003ĐaLộc</v>
      </c>
      <c r="K7391" s="77" t="s">
        <v>14956</v>
      </c>
      <c r="L7391" s="77" t="s">
        <v>7527</v>
      </c>
    </row>
    <row r="7392" spans="10:12">
      <c r="J7392" s="77" t="str">
        <f t="shared" si="127"/>
        <v>45003XuânLãnh</v>
      </c>
      <c r="K7392" s="77" t="s">
        <v>14957</v>
      </c>
      <c r="L7392" s="77" t="s">
        <v>14958</v>
      </c>
    </row>
    <row r="7393" spans="10:12">
      <c r="J7393" s="77" t="str">
        <f t="shared" si="127"/>
        <v>45003XuânLong</v>
      </c>
      <c r="K7393" s="77" t="s">
        <v>14959</v>
      </c>
      <c r="L7393" s="77" t="s">
        <v>4213</v>
      </c>
    </row>
    <row r="7394" spans="10:12">
      <c r="J7394" s="77" t="str">
        <f t="shared" si="127"/>
        <v>45003XuânQuang1</v>
      </c>
      <c r="K7394" s="77" t="s">
        <v>14960</v>
      </c>
      <c r="L7394" s="77" t="s">
        <v>14961</v>
      </c>
    </row>
    <row r="7395" spans="10:12">
      <c r="J7395" s="77" t="str">
        <f t="shared" si="127"/>
        <v>45003XuânQuang2</v>
      </c>
      <c r="K7395" s="77" t="s">
        <v>14962</v>
      </c>
      <c r="L7395" s="77" t="s">
        <v>14963</v>
      </c>
    </row>
    <row r="7396" spans="10:12">
      <c r="J7396" s="77" t="str">
        <f t="shared" si="127"/>
        <v>45003XuânSơnBắc</v>
      </c>
      <c r="K7396" s="77" t="s">
        <v>14964</v>
      </c>
      <c r="L7396" s="77" t="s">
        <v>14965</v>
      </c>
    </row>
    <row r="7397" spans="10:12">
      <c r="J7397" s="77" t="str">
        <f t="shared" si="127"/>
        <v>45003XuânSơnNam</v>
      </c>
      <c r="K7397" s="77" t="s">
        <v>14966</v>
      </c>
      <c r="L7397" s="77" t="s">
        <v>14967</v>
      </c>
    </row>
    <row r="7398" spans="10:12">
      <c r="J7398" s="77" t="str">
        <f t="shared" si="127"/>
        <v>45003XuânQuang3</v>
      </c>
      <c r="K7398" s="77" t="s">
        <v>14968</v>
      </c>
      <c r="L7398" s="77" t="s">
        <v>14969</v>
      </c>
    </row>
    <row r="7399" spans="10:12">
      <c r="J7399" s="77" t="str">
        <f t="shared" si="127"/>
        <v>45003XuânPhước</v>
      </c>
      <c r="K7399" s="77" t="s">
        <v>14970</v>
      </c>
      <c r="L7399" s="77" t="s">
        <v>14971</v>
      </c>
    </row>
    <row r="7400" spans="10:12">
      <c r="J7400" s="77" t="str">
        <f t="shared" si="127"/>
        <v>45005SôngCầu</v>
      </c>
      <c r="K7400" s="77" t="s">
        <v>14972</v>
      </c>
      <c r="L7400" s="77" t="s">
        <v>4773</v>
      </c>
    </row>
    <row r="7401" spans="10:12">
      <c r="J7401" s="77" t="str">
        <f t="shared" si="127"/>
        <v>45005XuânLộc</v>
      </c>
      <c r="K7401" s="77" t="s">
        <v>14973</v>
      </c>
      <c r="L7401" s="77" t="s">
        <v>8545</v>
      </c>
    </row>
    <row r="7402" spans="10:12">
      <c r="J7402" s="77" t="str">
        <f t="shared" si="127"/>
        <v>45005XuânHải</v>
      </c>
      <c r="K7402" s="77" t="s">
        <v>14974</v>
      </c>
      <c r="L7402" s="77" t="s">
        <v>12624</v>
      </c>
    </row>
    <row r="7403" spans="10:12">
      <c r="J7403" s="77" t="str">
        <f t="shared" si="127"/>
        <v>45005XuânBình</v>
      </c>
      <c r="K7403" s="77" t="s">
        <v>14975</v>
      </c>
      <c r="L7403" s="77" t="s">
        <v>11038</v>
      </c>
    </row>
    <row r="7404" spans="10:12">
      <c r="J7404" s="77" t="str">
        <f t="shared" si="127"/>
        <v>45005XuânHòa</v>
      </c>
      <c r="K7404" s="77" t="s">
        <v>14976</v>
      </c>
      <c r="L7404" s="77" t="s">
        <v>3659</v>
      </c>
    </row>
    <row r="7405" spans="10:12">
      <c r="J7405" s="77" t="str">
        <f t="shared" si="127"/>
        <v>45005XuânCảnh</v>
      </c>
      <c r="K7405" s="77" t="s">
        <v>14977</v>
      </c>
      <c r="L7405" s="77" t="s">
        <v>14978</v>
      </c>
    </row>
    <row r="7406" spans="10:12">
      <c r="J7406" s="77" t="str">
        <f t="shared" si="127"/>
        <v>45005XuânThịnh</v>
      </c>
      <c r="K7406" s="77" t="s">
        <v>14979</v>
      </c>
      <c r="L7406" s="77" t="s">
        <v>11598</v>
      </c>
    </row>
    <row r="7407" spans="10:12">
      <c r="J7407" s="77" t="str">
        <f t="shared" si="127"/>
        <v>45005XuânPhương</v>
      </c>
      <c r="K7407" s="77" t="s">
        <v>14980</v>
      </c>
      <c r="L7407" s="77" t="s">
        <v>1223</v>
      </c>
    </row>
    <row r="7408" spans="10:12">
      <c r="J7408" s="77" t="str">
        <f t="shared" si="127"/>
        <v>45005XuânThọ1</v>
      </c>
      <c r="K7408" s="77" t="s">
        <v>14981</v>
      </c>
      <c r="L7408" s="77" t="s">
        <v>14982</v>
      </c>
    </row>
    <row r="7409" spans="10:12">
      <c r="J7409" s="77" t="str">
        <f t="shared" si="127"/>
        <v>45005XuânThọ2</v>
      </c>
      <c r="K7409" s="77" t="s">
        <v>14983</v>
      </c>
      <c r="L7409" s="77" t="s">
        <v>14984</v>
      </c>
    </row>
    <row r="7410" spans="10:12">
      <c r="J7410" s="77" t="str">
        <f t="shared" si="127"/>
        <v>45005XuânLâm</v>
      </c>
      <c r="K7410" s="77" t="s">
        <v>14985</v>
      </c>
      <c r="L7410" s="77" t="s">
        <v>8276</v>
      </c>
    </row>
    <row r="7411" spans="10:12">
      <c r="J7411" s="77" t="str">
        <f t="shared" si="127"/>
        <v>45007ChíThạnh</v>
      </c>
      <c r="K7411" s="77" t="s">
        <v>14986</v>
      </c>
      <c r="L7411" s="77" t="s">
        <v>14987</v>
      </c>
    </row>
    <row r="7412" spans="10:12">
      <c r="J7412" s="77" t="str">
        <f t="shared" si="127"/>
        <v>45007AnThạch</v>
      </c>
      <c r="K7412" s="77" t="s">
        <v>14988</v>
      </c>
      <c r="L7412" s="77" t="s">
        <v>14989</v>
      </c>
    </row>
    <row r="7413" spans="10:12">
      <c r="J7413" s="77" t="str">
        <f t="shared" si="127"/>
        <v>45007AnDân</v>
      </c>
      <c r="K7413" s="77" t="s">
        <v>14990</v>
      </c>
      <c r="L7413" s="77" t="s">
        <v>14991</v>
      </c>
    </row>
    <row r="7414" spans="10:12">
      <c r="J7414" s="77" t="str">
        <f t="shared" si="127"/>
        <v>45007AnNinhTây</v>
      </c>
      <c r="K7414" s="77" t="s">
        <v>14992</v>
      </c>
      <c r="L7414" s="77" t="s">
        <v>14993</v>
      </c>
    </row>
    <row r="7415" spans="10:12">
      <c r="J7415" s="77" t="str">
        <f t="shared" si="127"/>
        <v>45007AnNinhĐông</v>
      </c>
      <c r="K7415" s="77" t="s">
        <v>14994</v>
      </c>
      <c r="L7415" s="77" t="s">
        <v>14995</v>
      </c>
    </row>
    <row r="7416" spans="10:12">
      <c r="J7416" s="77" t="str">
        <f t="shared" si="127"/>
        <v>45007AnĐịnh</v>
      </c>
      <c r="K7416" s="77" t="s">
        <v>14996</v>
      </c>
      <c r="L7416" s="77" t="s">
        <v>14997</v>
      </c>
    </row>
    <row r="7417" spans="10:12">
      <c r="J7417" s="77" t="str">
        <f t="shared" si="127"/>
        <v>45007AnNghiệp</v>
      </c>
      <c r="K7417" s="77" t="s">
        <v>14998</v>
      </c>
      <c r="L7417" s="77" t="s">
        <v>14999</v>
      </c>
    </row>
    <row r="7418" spans="10:12">
      <c r="J7418" s="77" t="str">
        <f t="shared" si="127"/>
        <v>45007AnXuân</v>
      </c>
      <c r="K7418" s="77" t="s">
        <v>15000</v>
      </c>
      <c r="L7418" s="77" t="s">
        <v>15001</v>
      </c>
    </row>
    <row r="7419" spans="10:12">
      <c r="J7419" s="77" t="str">
        <f t="shared" si="127"/>
        <v>45007AnLĩnh</v>
      </c>
      <c r="K7419" s="77" t="s">
        <v>15002</v>
      </c>
      <c r="L7419" s="77" t="s">
        <v>15003</v>
      </c>
    </row>
    <row r="7420" spans="10:12">
      <c r="J7420" s="77" t="str">
        <f t="shared" si="127"/>
        <v>45007AnThọ</v>
      </c>
      <c r="K7420" s="77" t="s">
        <v>15004</v>
      </c>
      <c r="L7420" s="77" t="s">
        <v>6862</v>
      </c>
    </row>
    <row r="7421" spans="10:12">
      <c r="J7421" s="77" t="str">
        <f t="shared" si="127"/>
        <v>45007AnCư</v>
      </c>
      <c r="K7421" s="77" t="s">
        <v>15005</v>
      </c>
      <c r="L7421" s="77" t="s">
        <v>15006</v>
      </c>
    </row>
    <row r="7422" spans="10:12">
      <c r="J7422" s="77" t="str">
        <f t="shared" si="127"/>
        <v>45007AnHải</v>
      </c>
      <c r="K7422" s="77" t="s">
        <v>15007</v>
      </c>
      <c r="L7422" s="77" t="s">
        <v>14344</v>
      </c>
    </row>
    <row r="7423" spans="10:12">
      <c r="J7423" s="77" t="str">
        <f t="shared" si="127"/>
        <v>45007AnHiệp</v>
      </c>
      <c r="K7423" s="77" t="s">
        <v>15008</v>
      </c>
      <c r="L7423" s="77" t="s">
        <v>10283</v>
      </c>
    </row>
    <row r="7424" spans="10:12">
      <c r="J7424" s="77" t="str">
        <f t="shared" si="127"/>
        <v>45007AnHòa</v>
      </c>
      <c r="K7424" s="77" t="s">
        <v>15009</v>
      </c>
      <c r="L7424" s="77" t="s">
        <v>6963</v>
      </c>
    </row>
    <row r="7425" spans="10:12">
      <c r="J7425" s="77" t="str">
        <f t="shared" si="127"/>
        <v>45007AnMỹ</v>
      </c>
      <c r="K7425" s="77" t="s">
        <v>15010</v>
      </c>
      <c r="L7425" s="77" t="s">
        <v>2458</v>
      </c>
    </row>
    <row r="7426" spans="10:12">
      <c r="J7426" s="77" t="str">
        <f t="shared" ref="J7426:J7489" si="128">SUBSTITUTE(LEFT(K7426,5)&amp;MID(L7426,IF(ISERROR(SEARCH("Thị trấn",L7426)),IF(ISERROR(SEARCH("Phường",L7426)),4,8),10),100)," ","")</f>
        <v>45007AnChấn</v>
      </c>
      <c r="K7426" s="77" t="s">
        <v>15011</v>
      </c>
      <c r="L7426" s="77" t="s">
        <v>15012</v>
      </c>
    </row>
    <row r="7427" spans="10:12">
      <c r="J7427" s="77" t="str">
        <f t="shared" si="128"/>
        <v>45009CủngSơn</v>
      </c>
      <c r="K7427" s="77" t="s">
        <v>15013</v>
      </c>
      <c r="L7427" s="77" t="s">
        <v>15014</v>
      </c>
    </row>
    <row r="7428" spans="10:12">
      <c r="J7428" s="77" t="str">
        <f t="shared" si="128"/>
        <v>45009PhướcTân</v>
      </c>
      <c r="K7428" s="77" t="s">
        <v>15015</v>
      </c>
      <c r="L7428" s="77" t="s">
        <v>15016</v>
      </c>
    </row>
    <row r="7429" spans="10:12">
      <c r="J7429" s="77" t="str">
        <f t="shared" si="128"/>
        <v>45009CàLúi</v>
      </c>
      <c r="K7429" s="77" t="s">
        <v>15017</v>
      </c>
      <c r="L7429" s="77" t="s">
        <v>15018</v>
      </c>
    </row>
    <row r="7430" spans="10:12">
      <c r="J7430" s="77" t="str">
        <f t="shared" si="128"/>
        <v>45009KrôngPa</v>
      </c>
      <c r="K7430" s="77" t="s">
        <v>15019</v>
      </c>
      <c r="L7430" s="77" t="s">
        <v>15020</v>
      </c>
    </row>
    <row r="7431" spans="10:12">
      <c r="J7431" s="77" t="str">
        <f t="shared" si="128"/>
        <v>45009SuốiTrai</v>
      </c>
      <c r="K7431" s="77" t="s">
        <v>15021</v>
      </c>
      <c r="L7431" s="77" t="s">
        <v>15022</v>
      </c>
    </row>
    <row r="7432" spans="10:12">
      <c r="J7432" s="77" t="str">
        <f t="shared" si="128"/>
        <v>45009SuốiBạc</v>
      </c>
      <c r="K7432" s="77" t="s">
        <v>15023</v>
      </c>
      <c r="L7432" s="77" t="s">
        <v>15024</v>
      </c>
    </row>
    <row r="7433" spans="10:12">
      <c r="J7433" s="77" t="str">
        <f t="shared" si="128"/>
        <v>45009SơnPhước</v>
      </c>
      <c r="K7433" s="77" t="s">
        <v>15025</v>
      </c>
      <c r="L7433" s="77" t="s">
        <v>15026</v>
      </c>
    </row>
    <row r="7434" spans="10:12">
      <c r="J7434" s="77" t="str">
        <f t="shared" si="128"/>
        <v>45009SơnHội</v>
      </c>
      <c r="K7434" s="77" t="s">
        <v>15027</v>
      </c>
      <c r="L7434" s="77" t="s">
        <v>15028</v>
      </c>
    </row>
    <row r="7435" spans="10:12">
      <c r="J7435" s="77" t="str">
        <f t="shared" si="128"/>
        <v>45009SơnXuân</v>
      </c>
      <c r="K7435" s="77" t="s">
        <v>15029</v>
      </c>
      <c r="L7435" s="77" t="s">
        <v>15030</v>
      </c>
    </row>
    <row r="7436" spans="10:12">
      <c r="J7436" s="77" t="str">
        <f t="shared" si="128"/>
        <v>45009SơnĐịnh</v>
      </c>
      <c r="K7436" s="77" t="s">
        <v>15031</v>
      </c>
      <c r="L7436" s="77" t="s">
        <v>15032</v>
      </c>
    </row>
    <row r="7437" spans="10:12">
      <c r="J7437" s="77" t="str">
        <f t="shared" si="128"/>
        <v>45009SơnLong</v>
      </c>
      <c r="K7437" s="77" t="s">
        <v>15033</v>
      </c>
      <c r="L7437" s="77" t="s">
        <v>12742</v>
      </c>
    </row>
    <row r="7438" spans="10:12">
      <c r="J7438" s="77" t="str">
        <f t="shared" si="128"/>
        <v>45009SơnNguyên</v>
      </c>
      <c r="K7438" s="77" t="s">
        <v>15034</v>
      </c>
      <c r="L7438" s="77" t="s">
        <v>15035</v>
      </c>
    </row>
    <row r="7439" spans="10:12">
      <c r="J7439" s="77" t="str">
        <f t="shared" si="128"/>
        <v>45009SơnHà</v>
      </c>
      <c r="K7439" s="77" t="s">
        <v>15036</v>
      </c>
      <c r="L7439" s="77" t="s">
        <v>2687</v>
      </c>
    </row>
    <row r="7440" spans="10:12">
      <c r="J7440" s="77" t="str">
        <f t="shared" si="128"/>
        <v>45009EachàRang</v>
      </c>
      <c r="K7440" s="77" t="s">
        <v>15037</v>
      </c>
      <c r="L7440" s="77" t="s">
        <v>15038</v>
      </c>
    </row>
    <row r="7441" spans="10:12">
      <c r="J7441" s="77" t="str">
        <f t="shared" si="128"/>
        <v>45011HòaPhú</v>
      </c>
      <c r="K7441" s="77" t="s">
        <v>15039</v>
      </c>
      <c r="L7441" s="77" t="s">
        <v>2552</v>
      </c>
    </row>
    <row r="7442" spans="10:12">
      <c r="J7442" s="77" t="str">
        <f t="shared" si="128"/>
        <v>45011SơnThànhĐông</v>
      </c>
      <c r="K7442" s="77" t="s">
        <v>15040</v>
      </c>
      <c r="L7442" s="77" t="s">
        <v>15041</v>
      </c>
    </row>
    <row r="7443" spans="10:12">
      <c r="J7443" s="77" t="str">
        <f t="shared" si="128"/>
        <v>45011SơnThànhTây</v>
      </c>
      <c r="K7443" s="77" t="s">
        <v>15042</v>
      </c>
      <c r="L7443" s="77" t="s">
        <v>15043</v>
      </c>
    </row>
    <row r="7444" spans="10:12">
      <c r="J7444" s="77" t="str">
        <f t="shared" si="128"/>
        <v>45011HòaPhong</v>
      </c>
      <c r="K7444" s="77" t="s">
        <v>15044</v>
      </c>
      <c r="L7444" s="77" t="s">
        <v>7466</v>
      </c>
    </row>
    <row r="7445" spans="10:12">
      <c r="J7445" s="77" t="str">
        <f t="shared" si="128"/>
        <v>45011HòaMỹTây</v>
      </c>
      <c r="K7445" s="77" t="s">
        <v>15045</v>
      </c>
      <c r="L7445" s="77" t="s">
        <v>15046</v>
      </c>
    </row>
    <row r="7446" spans="10:12">
      <c r="J7446" s="77" t="str">
        <f t="shared" si="128"/>
        <v>45011HòaMỹĐông</v>
      </c>
      <c r="K7446" s="77" t="s">
        <v>15047</v>
      </c>
      <c r="L7446" s="77" t="s">
        <v>15048</v>
      </c>
    </row>
    <row r="7447" spans="10:12">
      <c r="J7447" s="77" t="str">
        <f t="shared" si="128"/>
        <v>45011HòaThịnh</v>
      </c>
      <c r="K7447" s="77" t="s">
        <v>15049</v>
      </c>
      <c r="L7447" s="77" t="s">
        <v>15050</v>
      </c>
    </row>
    <row r="7448" spans="10:12">
      <c r="J7448" s="77" t="str">
        <f t="shared" si="128"/>
        <v>45011HòaĐồng</v>
      </c>
      <c r="K7448" s="77" t="s">
        <v>15051</v>
      </c>
      <c r="L7448" s="77" t="s">
        <v>15052</v>
      </c>
    </row>
    <row r="7449" spans="10:12">
      <c r="J7449" s="77" t="str">
        <f t="shared" si="128"/>
        <v>45011HòaTânTây</v>
      </c>
      <c r="K7449" s="77" t="s">
        <v>15053</v>
      </c>
      <c r="L7449" s="77" t="s">
        <v>15054</v>
      </c>
    </row>
    <row r="7450" spans="10:12">
      <c r="J7450" s="77" t="str">
        <f t="shared" si="128"/>
        <v>45011HòaBình2</v>
      </c>
      <c r="K7450" s="77" t="s">
        <v>15055</v>
      </c>
      <c r="L7450" s="77" t="s">
        <v>15056</v>
      </c>
    </row>
    <row r="7451" spans="10:12">
      <c r="J7451" s="77" t="str">
        <f t="shared" si="128"/>
        <v>45011HòaBình1</v>
      </c>
      <c r="K7451" s="77" t="s">
        <v>15057</v>
      </c>
      <c r="L7451" s="77" t="s">
        <v>15058</v>
      </c>
    </row>
    <row r="7452" spans="10:12">
      <c r="J7452" s="77" t="str">
        <f t="shared" si="128"/>
        <v>45013HaiRiêng</v>
      </c>
      <c r="K7452" s="77" t="s">
        <v>15059</v>
      </c>
      <c r="L7452" s="77" t="s">
        <v>15060</v>
      </c>
    </row>
    <row r="7453" spans="10:12">
      <c r="J7453" s="77" t="str">
        <f t="shared" si="128"/>
        <v>45013EaBá</v>
      </c>
      <c r="K7453" s="77" t="s">
        <v>15061</v>
      </c>
      <c r="L7453" s="77" t="s">
        <v>15062</v>
      </c>
    </row>
    <row r="7454" spans="10:12">
      <c r="J7454" s="77" t="str">
        <f t="shared" si="128"/>
        <v>45013EaLâm</v>
      </c>
      <c r="K7454" s="77" t="s">
        <v>15063</v>
      </c>
      <c r="L7454" s="77" t="s">
        <v>15064</v>
      </c>
    </row>
    <row r="7455" spans="10:12">
      <c r="J7455" s="77" t="str">
        <f t="shared" si="128"/>
        <v>45013Eabar</v>
      </c>
      <c r="K7455" s="77" t="s">
        <v>15065</v>
      </c>
      <c r="L7455" s="77" t="s">
        <v>15066</v>
      </c>
    </row>
    <row r="7456" spans="10:12">
      <c r="J7456" s="77" t="str">
        <f t="shared" si="128"/>
        <v>45013Eabia</v>
      </c>
      <c r="K7456" s="77" t="s">
        <v>15067</v>
      </c>
      <c r="L7456" s="77" t="s">
        <v>15068</v>
      </c>
    </row>
    <row r="7457" spans="10:12">
      <c r="J7457" s="77" t="str">
        <f t="shared" si="128"/>
        <v>45013Eatrol</v>
      </c>
      <c r="K7457" s="77" t="s">
        <v>15069</v>
      </c>
      <c r="L7457" s="77" t="s">
        <v>15070</v>
      </c>
    </row>
    <row r="7458" spans="10:12">
      <c r="J7458" s="77" t="str">
        <f t="shared" si="128"/>
        <v>45013SôngHinh</v>
      </c>
      <c r="K7458" s="77" t="s">
        <v>15071</v>
      </c>
      <c r="L7458" s="77" t="s">
        <v>15072</v>
      </c>
    </row>
    <row r="7459" spans="10:12">
      <c r="J7459" s="77" t="str">
        <f t="shared" si="128"/>
        <v>45013ĐứcBìnhTây</v>
      </c>
      <c r="K7459" s="77" t="s">
        <v>15073</v>
      </c>
      <c r="L7459" s="77" t="s">
        <v>15074</v>
      </c>
    </row>
    <row r="7460" spans="10:12">
      <c r="J7460" s="77" t="str">
        <f t="shared" si="128"/>
        <v>45013ĐứcBìnhĐông</v>
      </c>
      <c r="K7460" s="77" t="s">
        <v>15075</v>
      </c>
      <c r="L7460" s="77" t="s">
        <v>15076</v>
      </c>
    </row>
    <row r="7461" spans="10:12">
      <c r="J7461" s="77" t="str">
        <f t="shared" si="128"/>
        <v>45013SơnGiang</v>
      </c>
      <c r="K7461" s="77" t="s">
        <v>15077</v>
      </c>
      <c r="L7461" s="77" t="s">
        <v>12714</v>
      </c>
    </row>
    <row r="7462" spans="10:12">
      <c r="J7462" s="77" t="str">
        <f t="shared" si="128"/>
        <v>45015HòaAn</v>
      </c>
      <c r="K7462" s="77" t="s">
        <v>15078</v>
      </c>
      <c r="L7462" s="77" t="s">
        <v>3013</v>
      </c>
    </row>
    <row r="7463" spans="10:12">
      <c r="J7463" s="77" t="str">
        <f t="shared" si="128"/>
        <v>45015HòaThắng</v>
      </c>
      <c r="K7463" s="77" t="s">
        <v>15079</v>
      </c>
      <c r="L7463" s="77" t="s">
        <v>4370</v>
      </c>
    </row>
    <row r="7464" spans="10:12">
      <c r="J7464" s="77" t="str">
        <f t="shared" si="128"/>
        <v>45015HòaĐịnhĐông</v>
      </c>
      <c r="K7464" s="77" t="s">
        <v>15080</v>
      </c>
      <c r="L7464" s="77" t="s">
        <v>15081</v>
      </c>
    </row>
    <row r="7465" spans="10:12">
      <c r="J7465" s="77" t="str">
        <f t="shared" si="128"/>
        <v>45015HòaĐịnhTây</v>
      </c>
      <c r="K7465" s="77" t="s">
        <v>15082</v>
      </c>
      <c r="L7465" s="77" t="s">
        <v>15083</v>
      </c>
    </row>
    <row r="7466" spans="10:12">
      <c r="J7466" s="77" t="str">
        <f t="shared" si="128"/>
        <v>45015HòaTrị</v>
      </c>
      <c r="K7466" s="77" t="s">
        <v>15084</v>
      </c>
      <c r="L7466" s="77" t="s">
        <v>15085</v>
      </c>
    </row>
    <row r="7467" spans="10:12">
      <c r="J7467" s="77" t="str">
        <f t="shared" si="128"/>
        <v>45015HòaQuang</v>
      </c>
      <c r="K7467" s="77" t="s">
        <v>15086</v>
      </c>
      <c r="L7467" s="77" t="s">
        <v>15087</v>
      </c>
    </row>
    <row r="7468" spans="10:12">
      <c r="J7468" s="77" t="str">
        <f t="shared" si="128"/>
        <v>45015HòaHội</v>
      </c>
      <c r="K7468" s="77" t="s">
        <v>15088</v>
      </c>
      <c r="L7468" s="77" t="s">
        <v>15089</v>
      </c>
    </row>
    <row r="7469" spans="10:12">
      <c r="J7469" s="77" t="str">
        <f t="shared" si="128"/>
        <v>45017HòaTâm</v>
      </c>
      <c r="K7469" s="77" t="s">
        <v>15090</v>
      </c>
      <c r="L7469" s="77" t="s">
        <v>15091</v>
      </c>
    </row>
    <row r="7470" spans="10:12">
      <c r="J7470" s="77" t="str">
        <f t="shared" si="128"/>
        <v>45017HòaTânĐông</v>
      </c>
      <c r="K7470" s="77" t="s">
        <v>15092</v>
      </c>
      <c r="L7470" s="77" t="s">
        <v>15093</v>
      </c>
    </row>
    <row r="7471" spans="10:12">
      <c r="J7471" s="77" t="str">
        <f t="shared" si="128"/>
        <v>45017HòaThành</v>
      </c>
      <c r="K7471" s="77" t="s">
        <v>15094</v>
      </c>
      <c r="L7471" s="77" t="s">
        <v>15095</v>
      </c>
    </row>
    <row r="7472" spans="10:12">
      <c r="J7472" s="77" t="str">
        <f t="shared" si="128"/>
        <v>45017HòaHiệpTrung</v>
      </c>
      <c r="K7472" s="77" t="s">
        <v>15096</v>
      </c>
      <c r="L7472" s="77" t="s">
        <v>15097</v>
      </c>
    </row>
    <row r="7473" spans="10:12">
      <c r="J7473" s="77" t="str">
        <f t="shared" si="128"/>
        <v>45017HòaHiệpNam</v>
      </c>
      <c r="K7473" s="77" t="s">
        <v>15098</v>
      </c>
      <c r="L7473" s="77" t="s">
        <v>15099</v>
      </c>
    </row>
    <row r="7474" spans="10:12">
      <c r="J7474" s="77" t="str">
        <f t="shared" si="128"/>
        <v>45017HòaVinh</v>
      </c>
      <c r="K7474" s="77" t="s">
        <v>15100</v>
      </c>
      <c r="L7474" s="77" t="s">
        <v>15101</v>
      </c>
    </row>
    <row r="7475" spans="10:12">
      <c r="J7475" s="77" t="str">
        <f t="shared" si="128"/>
        <v>45017HòaXuânĐông</v>
      </c>
      <c r="K7475" s="77" t="s">
        <v>15102</v>
      </c>
      <c r="L7475" s="77" t="s">
        <v>15103</v>
      </c>
    </row>
    <row r="7476" spans="10:12">
      <c r="J7476" s="77" t="str">
        <f t="shared" si="128"/>
        <v>45017HòaXuânTây</v>
      </c>
      <c r="K7476" s="77" t="s">
        <v>15104</v>
      </c>
      <c r="L7476" s="77" t="s">
        <v>15105</v>
      </c>
    </row>
    <row r="7477" spans="10:12">
      <c r="J7477" s="77" t="str">
        <f t="shared" si="128"/>
        <v>45017HòaXuânNam</v>
      </c>
      <c r="K7477" s="77" t="s">
        <v>15106</v>
      </c>
      <c r="L7477" s="77" t="s">
        <v>15107</v>
      </c>
    </row>
    <row r="7478" spans="10:12">
      <c r="J7478" s="77" t="str">
        <f t="shared" si="128"/>
        <v>45017HòaHiệpBắc</v>
      </c>
      <c r="K7478" s="77" t="s">
        <v>15108</v>
      </c>
      <c r="L7478" s="77" t="s">
        <v>15109</v>
      </c>
    </row>
    <row r="7479" spans="10:12">
      <c r="J7479" s="77" t="str">
        <f t="shared" si="128"/>
        <v>46001VĩnhHải</v>
      </c>
      <c r="K7479" s="77" t="s">
        <v>15110</v>
      </c>
      <c r="L7479" s="77" t="s">
        <v>15111</v>
      </c>
    </row>
    <row r="7480" spans="10:12">
      <c r="J7480" s="77" t="str">
        <f t="shared" si="128"/>
        <v>46001VĩnhPhước</v>
      </c>
      <c r="K7480" s="77" t="s">
        <v>15112</v>
      </c>
      <c r="L7480" s="77" t="s">
        <v>15113</v>
      </c>
    </row>
    <row r="7481" spans="10:12">
      <c r="J7481" s="77" t="str">
        <f t="shared" si="128"/>
        <v>46001VĩnhThọ</v>
      </c>
      <c r="K7481" s="77" t="s">
        <v>15114</v>
      </c>
      <c r="L7481" s="77" t="s">
        <v>15115</v>
      </c>
    </row>
    <row r="7482" spans="10:12">
      <c r="J7482" s="77" t="str">
        <f t="shared" si="128"/>
        <v>46001NgọcHiệp</v>
      </c>
      <c r="K7482" s="77" t="s">
        <v>15116</v>
      </c>
      <c r="L7482" s="77" t="s">
        <v>15117</v>
      </c>
    </row>
    <row r="7483" spans="10:12">
      <c r="J7483" s="77" t="str">
        <f t="shared" si="128"/>
        <v>46001VạnThắng</v>
      </c>
      <c r="K7483" s="77" t="s">
        <v>15118</v>
      </c>
      <c r="L7483" s="77" t="s">
        <v>15119</v>
      </c>
    </row>
    <row r="7484" spans="10:12">
      <c r="J7484" s="77" t="str">
        <f t="shared" si="128"/>
        <v>46001PhươngSơn</v>
      </c>
      <c r="K7484" s="77" t="s">
        <v>15120</v>
      </c>
      <c r="L7484" s="77" t="s">
        <v>15121</v>
      </c>
    </row>
    <row r="7485" spans="10:12">
      <c r="J7485" s="77" t="str">
        <f t="shared" si="128"/>
        <v>46001XươngHuân</v>
      </c>
      <c r="K7485" s="77" t="s">
        <v>15122</v>
      </c>
      <c r="L7485" s="77" t="s">
        <v>15123</v>
      </c>
    </row>
    <row r="7486" spans="10:12">
      <c r="J7486" s="77" t="str">
        <f t="shared" si="128"/>
        <v>46001VạnThạnh</v>
      </c>
      <c r="K7486" s="77" t="s">
        <v>15124</v>
      </c>
      <c r="L7486" s="77" t="s">
        <v>15125</v>
      </c>
    </row>
    <row r="7487" spans="10:12">
      <c r="J7487" s="77" t="str">
        <f t="shared" si="128"/>
        <v>46001PhươngSài</v>
      </c>
      <c r="K7487" s="77" t="s">
        <v>15126</v>
      </c>
      <c r="L7487" s="77" t="s">
        <v>15127</v>
      </c>
    </row>
    <row r="7488" spans="10:12">
      <c r="J7488" s="77" t="str">
        <f t="shared" si="128"/>
        <v>46001PhướcTân</v>
      </c>
      <c r="K7488" s="77" t="s">
        <v>15128</v>
      </c>
      <c r="L7488" s="77" t="s">
        <v>15129</v>
      </c>
    </row>
    <row r="7489" spans="10:12">
      <c r="J7489" s="77" t="str">
        <f t="shared" si="128"/>
        <v>46001PhướcTiến</v>
      </c>
      <c r="K7489" s="77" t="s">
        <v>15130</v>
      </c>
      <c r="L7489" s="77" t="s">
        <v>15131</v>
      </c>
    </row>
    <row r="7490" spans="10:12">
      <c r="J7490" s="77" t="str">
        <f t="shared" ref="J7490:J7553" si="129">SUBSTITUTE(LEFT(K7490,5)&amp;MID(L7490,IF(ISERROR(SEARCH("Thị trấn",L7490)),IF(ISERROR(SEARCH("Phường",L7490)),4,8),10),100)," ","")</f>
        <v>46001PhướcHải</v>
      </c>
      <c r="K7490" s="77" t="s">
        <v>15132</v>
      </c>
      <c r="L7490" s="77" t="s">
        <v>15133</v>
      </c>
    </row>
    <row r="7491" spans="10:12">
      <c r="J7491" s="77" t="str">
        <f t="shared" si="129"/>
        <v>46001PhướcLong</v>
      </c>
      <c r="K7491" s="77" t="s">
        <v>15134</v>
      </c>
      <c r="L7491" s="77" t="s">
        <v>15135</v>
      </c>
    </row>
    <row r="7492" spans="10:12">
      <c r="J7492" s="77" t="str">
        <f t="shared" si="129"/>
        <v>46001LộcThọ</v>
      </c>
      <c r="K7492" s="77" t="s">
        <v>15136</v>
      </c>
      <c r="L7492" s="77" t="s">
        <v>15137</v>
      </c>
    </row>
    <row r="7493" spans="10:12">
      <c r="J7493" s="77" t="str">
        <f t="shared" si="129"/>
        <v>46001PhướcHòa</v>
      </c>
      <c r="K7493" s="77" t="s">
        <v>15138</v>
      </c>
      <c r="L7493" s="77" t="s">
        <v>13908</v>
      </c>
    </row>
    <row r="7494" spans="10:12">
      <c r="J7494" s="77" t="str">
        <f t="shared" si="129"/>
        <v>46001TânLập</v>
      </c>
      <c r="K7494" s="77" t="s">
        <v>15139</v>
      </c>
      <c r="L7494" s="77" t="s">
        <v>4624</v>
      </c>
    </row>
    <row r="7495" spans="10:12">
      <c r="J7495" s="77" t="str">
        <f t="shared" si="129"/>
        <v>46001VĩnhNguyên</v>
      </c>
      <c r="K7495" s="77" t="s">
        <v>15140</v>
      </c>
      <c r="L7495" s="77" t="s">
        <v>15141</v>
      </c>
    </row>
    <row r="7496" spans="10:12">
      <c r="J7496" s="77" t="str">
        <f t="shared" si="129"/>
        <v>46001VĩnhTrường</v>
      </c>
      <c r="K7496" s="77" t="s">
        <v>15142</v>
      </c>
      <c r="L7496" s="77" t="s">
        <v>15143</v>
      </c>
    </row>
    <row r="7497" spans="10:12">
      <c r="J7497" s="77" t="str">
        <f t="shared" si="129"/>
        <v>46001VĩnhHòa</v>
      </c>
      <c r="K7497" s="77" t="s">
        <v>15144</v>
      </c>
      <c r="L7497" s="77" t="s">
        <v>15145</v>
      </c>
    </row>
    <row r="7498" spans="10:12">
      <c r="J7498" s="77" t="str">
        <f t="shared" si="129"/>
        <v>46001VĩnhPhương</v>
      </c>
      <c r="K7498" s="77" t="s">
        <v>15146</v>
      </c>
      <c r="L7498" s="77" t="s">
        <v>15147</v>
      </c>
    </row>
    <row r="7499" spans="10:12">
      <c r="J7499" s="77" t="str">
        <f t="shared" si="129"/>
        <v>46001VĩnhNgọc</v>
      </c>
      <c r="K7499" s="77" t="s">
        <v>15148</v>
      </c>
      <c r="L7499" s="77" t="s">
        <v>1063</v>
      </c>
    </row>
    <row r="7500" spans="10:12">
      <c r="J7500" s="77" t="str">
        <f t="shared" si="129"/>
        <v>46001VĩnhThạnh</v>
      </c>
      <c r="K7500" s="77" t="s">
        <v>15149</v>
      </c>
      <c r="L7500" s="77" t="s">
        <v>15150</v>
      </c>
    </row>
    <row r="7501" spans="10:12">
      <c r="J7501" s="77" t="str">
        <f t="shared" si="129"/>
        <v>46001VĩnhHiệp</v>
      </c>
      <c r="K7501" s="77" t="s">
        <v>15151</v>
      </c>
      <c r="L7501" s="77" t="s">
        <v>14793</v>
      </c>
    </row>
    <row r="7502" spans="10:12">
      <c r="J7502" s="77" t="str">
        <f t="shared" si="129"/>
        <v>46001VĩnhTrung</v>
      </c>
      <c r="K7502" s="77" t="s">
        <v>15152</v>
      </c>
      <c r="L7502" s="77" t="s">
        <v>6449</v>
      </c>
    </row>
    <row r="7503" spans="10:12">
      <c r="J7503" s="77" t="str">
        <f t="shared" si="129"/>
        <v>46001VĩnhThái</v>
      </c>
      <c r="K7503" s="77" t="s">
        <v>15153</v>
      </c>
      <c r="L7503" s="77" t="s">
        <v>13323</v>
      </c>
    </row>
    <row r="7504" spans="10:12">
      <c r="J7504" s="77" t="str">
        <f t="shared" si="129"/>
        <v>46001PhướcĐồng</v>
      </c>
      <c r="K7504" s="77" t="s">
        <v>15154</v>
      </c>
      <c r="L7504" s="77" t="s">
        <v>15155</v>
      </c>
    </row>
    <row r="7505" spans="10:12">
      <c r="J7505" s="77" t="str">
        <f t="shared" si="129"/>
        <v>46001VĩnhLương</v>
      </c>
      <c r="K7505" s="77" t="s">
        <v>15156</v>
      </c>
      <c r="L7505" s="77" t="s">
        <v>15157</v>
      </c>
    </row>
    <row r="7506" spans="10:12">
      <c r="J7506" s="77" t="str">
        <f t="shared" si="129"/>
        <v>46003VạnGiã</v>
      </c>
      <c r="K7506" s="77" t="s">
        <v>15158</v>
      </c>
      <c r="L7506" s="77" t="s">
        <v>15159</v>
      </c>
    </row>
    <row r="7507" spans="10:12">
      <c r="J7507" s="77" t="str">
        <f t="shared" si="129"/>
        <v>46003ĐạiLãnh</v>
      </c>
      <c r="K7507" s="77" t="s">
        <v>15160</v>
      </c>
      <c r="L7507" s="77" t="s">
        <v>13967</v>
      </c>
    </row>
    <row r="7508" spans="10:12">
      <c r="J7508" s="77" t="str">
        <f t="shared" si="129"/>
        <v>46003VạnLong</v>
      </c>
      <c r="K7508" s="77" t="s">
        <v>15161</v>
      </c>
      <c r="L7508" s="77" t="s">
        <v>15162</v>
      </c>
    </row>
    <row r="7509" spans="10:12">
      <c r="J7509" s="77" t="str">
        <f t="shared" si="129"/>
        <v>46003VạnPhước</v>
      </c>
      <c r="K7509" s="77" t="s">
        <v>15163</v>
      </c>
      <c r="L7509" s="77" t="s">
        <v>15164</v>
      </c>
    </row>
    <row r="7510" spans="10:12">
      <c r="J7510" s="77" t="str">
        <f t="shared" si="129"/>
        <v>46003VạnThọ</v>
      </c>
      <c r="K7510" s="77" t="s">
        <v>15165</v>
      </c>
      <c r="L7510" s="77" t="s">
        <v>4859</v>
      </c>
    </row>
    <row r="7511" spans="10:12">
      <c r="J7511" s="77" t="str">
        <f t="shared" si="129"/>
        <v>46003VạnBình</v>
      </c>
      <c r="K7511" s="77" t="s">
        <v>15166</v>
      </c>
      <c r="L7511" s="77" t="s">
        <v>15167</v>
      </c>
    </row>
    <row r="7512" spans="10:12">
      <c r="J7512" s="77" t="str">
        <f t="shared" si="129"/>
        <v>46003VạnKhánh</v>
      </c>
      <c r="K7512" s="77" t="s">
        <v>15168</v>
      </c>
      <c r="L7512" s="77" t="s">
        <v>15169</v>
      </c>
    </row>
    <row r="7513" spans="10:12">
      <c r="J7513" s="77" t="str">
        <f t="shared" si="129"/>
        <v>46003VạnPhú</v>
      </c>
      <c r="K7513" s="77" t="s">
        <v>15170</v>
      </c>
      <c r="L7513" s="77" t="s">
        <v>15171</v>
      </c>
    </row>
    <row r="7514" spans="10:12">
      <c r="J7514" s="77" t="str">
        <f t="shared" si="129"/>
        <v>46003VạnThắng</v>
      </c>
      <c r="K7514" s="77" t="s">
        <v>15172</v>
      </c>
      <c r="L7514" s="77" t="s">
        <v>1633</v>
      </c>
    </row>
    <row r="7515" spans="10:12">
      <c r="J7515" s="77" t="str">
        <f t="shared" si="129"/>
        <v>46003VạnThạnh</v>
      </c>
      <c r="K7515" s="77" t="s">
        <v>15173</v>
      </c>
      <c r="L7515" s="77" t="s">
        <v>15174</v>
      </c>
    </row>
    <row r="7516" spans="10:12">
      <c r="J7516" s="77" t="str">
        <f t="shared" si="129"/>
        <v>46003VạnLương</v>
      </c>
      <c r="K7516" s="77" t="s">
        <v>15175</v>
      </c>
      <c r="L7516" s="77" t="s">
        <v>15176</v>
      </c>
    </row>
    <row r="7517" spans="10:12">
      <c r="J7517" s="77" t="str">
        <f t="shared" si="129"/>
        <v>46003XuânSơn</v>
      </c>
      <c r="K7517" s="77" t="s">
        <v>15177</v>
      </c>
      <c r="L7517" s="77" t="s">
        <v>1528</v>
      </c>
    </row>
    <row r="7518" spans="10:12">
      <c r="J7518" s="77" t="str">
        <f t="shared" si="129"/>
        <v>46003VạnHưng</v>
      </c>
      <c r="K7518" s="77" t="s">
        <v>15178</v>
      </c>
      <c r="L7518" s="77" t="s">
        <v>15179</v>
      </c>
    </row>
    <row r="7519" spans="10:12">
      <c r="J7519" s="77" t="str">
        <f t="shared" si="129"/>
        <v>46005NinhHòa</v>
      </c>
      <c r="K7519" s="77" t="s">
        <v>15180</v>
      </c>
      <c r="L7519" s="77" t="s">
        <v>15181</v>
      </c>
    </row>
    <row r="7520" spans="10:12">
      <c r="J7520" s="77" t="str">
        <f t="shared" si="129"/>
        <v>46005NinhSơn</v>
      </c>
      <c r="K7520" s="77" t="s">
        <v>15182</v>
      </c>
      <c r="L7520" s="77" t="s">
        <v>8046</v>
      </c>
    </row>
    <row r="7521" spans="10:12">
      <c r="J7521" s="77" t="str">
        <f t="shared" si="129"/>
        <v>46005NinhAn</v>
      </c>
      <c r="K7521" s="77" t="s">
        <v>15183</v>
      </c>
      <c r="L7521" s="77" t="s">
        <v>10131</v>
      </c>
    </row>
    <row r="7522" spans="10:12">
      <c r="J7522" s="77" t="str">
        <f t="shared" si="129"/>
        <v>46005NinhTây</v>
      </c>
      <c r="K7522" s="77" t="s">
        <v>15184</v>
      </c>
      <c r="L7522" s="77" t="s">
        <v>15185</v>
      </c>
    </row>
    <row r="7523" spans="10:12">
      <c r="J7523" s="77" t="str">
        <f t="shared" si="129"/>
        <v>46005NinhThượng</v>
      </c>
      <c r="K7523" s="77" t="s">
        <v>15186</v>
      </c>
      <c r="L7523" s="77" t="s">
        <v>15187</v>
      </c>
    </row>
    <row r="7524" spans="10:12">
      <c r="J7524" s="77" t="str">
        <f t="shared" si="129"/>
        <v>46005NinhThọ</v>
      </c>
      <c r="K7524" s="77" t="s">
        <v>15188</v>
      </c>
      <c r="L7524" s="77" t="s">
        <v>7422</v>
      </c>
    </row>
    <row r="7525" spans="10:12">
      <c r="J7525" s="77" t="str">
        <f t="shared" si="129"/>
        <v>46005NinhHải</v>
      </c>
      <c r="K7525" s="77" t="s">
        <v>15189</v>
      </c>
      <c r="L7525" s="77" t="s">
        <v>7420</v>
      </c>
    </row>
    <row r="7526" spans="10:12">
      <c r="J7526" s="77" t="str">
        <f t="shared" si="129"/>
        <v>46005NinhSim</v>
      </c>
      <c r="K7526" s="77" t="s">
        <v>15190</v>
      </c>
      <c r="L7526" s="77" t="s">
        <v>15191</v>
      </c>
    </row>
    <row r="7527" spans="10:12">
      <c r="J7527" s="77" t="str">
        <f t="shared" si="129"/>
        <v>46005NinhXuân</v>
      </c>
      <c r="K7527" s="77" t="s">
        <v>15192</v>
      </c>
      <c r="L7527" s="77" t="s">
        <v>10124</v>
      </c>
    </row>
    <row r="7528" spans="10:12">
      <c r="J7528" s="77" t="str">
        <f t="shared" si="129"/>
        <v>46005NinhTrung</v>
      </c>
      <c r="K7528" s="77" t="s">
        <v>15193</v>
      </c>
      <c r="L7528" s="77" t="s">
        <v>15194</v>
      </c>
    </row>
    <row r="7529" spans="10:12">
      <c r="J7529" s="77" t="str">
        <f t="shared" si="129"/>
        <v>46005NinhThân</v>
      </c>
      <c r="K7529" s="77" t="s">
        <v>15195</v>
      </c>
      <c r="L7529" s="77" t="s">
        <v>15196</v>
      </c>
    </row>
    <row r="7530" spans="10:12">
      <c r="J7530" s="77" t="str">
        <f t="shared" si="129"/>
        <v>46005NinhĐông</v>
      </c>
      <c r="K7530" s="77" t="s">
        <v>15197</v>
      </c>
      <c r="L7530" s="77" t="s">
        <v>15198</v>
      </c>
    </row>
    <row r="7531" spans="10:12">
      <c r="J7531" s="77" t="str">
        <f t="shared" si="129"/>
        <v>46005NinhDiêm</v>
      </c>
      <c r="K7531" s="77" t="s">
        <v>15199</v>
      </c>
      <c r="L7531" s="77" t="s">
        <v>15200</v>
      </c>
    </row>
    <row r="7532" spans="10:12">
      <c r="J7532" s="77" t="str">
        <f t="shared" si="129"/>
        <v>46005NinhThủy</v>
      </c>
      <c r="K7532" s="77" t="s">
        <v>15201</v>
      </c>
      <c r="L7532" s="77" t="s">
        <v>15202</v>
      </c>
    </row>
    <row r="7533" spans="10:12">
      <c r="J7533" s="77" t="str">
        <f t="shared" si="129"/>
        <v>46005NinhPhụng</v>
      </c>
      <c r="K7533" s="77" t="s">
        <v>15203</v>
      </c>
      <c r="L7533" s="77" t="s">
        <v>15204</v>
      </c>
    </row>
    <row r="7534" spans="10:12">
      <c r="J7534" s="77" t="str">
        <f t="shared" si="129"/>
        <v>46005NinhĐa</v>
      </c>
      <c r="K7534" s="77" t="s">
        <v>15205</v>
      </c>
      <c r="L7534" s="77" t="s">
        <v>15206</v>
      </c>
    </row>
    <row r="7535" spans="10:12">
      <c r="J7535" s="77" t="str">
        <f t="shared" si="129"/>
        <v>46005NinhBình</v>
      </c>
      <c r="K7535" s="77" t="s">
        <v>15207</v>
      </c>
      <c r="L7535" s="77" t="s">
        <v>15208</v>
      </c>
    </row>
    <row r="7536" spans="10:12">
      <c r="J7536" s="77" t="str">
        <f t="shared" si="129"/>
        <v>46005NinhGiang</v>
      </c>
      <c r="K7536" s="77" t="s">
        <v>15209</v>
      </c>
      <c r="L7536" s="77" t="s">
        <v>10116</v>
      </c>
    </row>
    <row r="7537" spans="10:12">
      <c r="J7537" s="77" t="str">
        <f t="shared" si="129"/>
        <v>46005NinhPhú</v>
      </c>
      <c r="K7537" s="77" t="s">
        <v>15210</v>
      </c>
      <c r="L7537" s="77" t="s">
        <v>15211</v>
      </c>
    </row>
    <row r="7538" spans="10:12">
      <c r="J7538" s="77" t="str">
        <f t="shared" si="129"/>
        <v>46005NinhQuang</v>
      </c>
      <c r="K7538" s="77" t="s">
        <v>15212</v>
      </c>
      <c r="L7538" s="77" t="s">
        <v>15213</v>
      </c>
    </row>
    <row r="7539" spans="10:12">
      <c r="J7539" s="77" t="str">
        <f t="shared" si="129"/>
        <v>46005NinhHà</v>
      </c>
      <c r="K7539" s="77" t="s">
        <v>15214</v>
      </c>
      <c r="L7539" s="77" t="s">
        <v>15215</v>
      </c>
    </row>
    <row r="7540" spans="10:12">
      <c r="J7540" s="77" t="str">
        <f t="shared" si="129"/>
        <v>46005NinhPhước</v>
      </c>
      <c r="K7540" s="77" t="s">
        <v>15216</v>
      </c>
      <c r="L7540" s="77" t="s">
        <v>15217</v>
      </c>
    </row>
    <row r="7541" spans="10:12">
      <c r="J7541" s="77" t="str">
        <f t="shared" si="129"/>
        <v>46005NinhTân</v>
      </c>
      <c r="K7541" s="77" t="s">
        <v>15218</v>
      </c>
      <c r="L7541" s="77" t="s">
        <v>15219</v>
      </c>
    </row>
    <row r="7542" spans="10:12">
      <c r="J7542" s="77" t="str">
        <f t="shared" si="129"/>
        <v>46005NinhHưng</v>
      </c>
      <c r="K7542" s="77" t="s">
        <v>15220</v>
      </c>
      <c r="L7542" s="77" t="s">
        <v>15221</v>
      </c>
    </row>
    <row r="7543" spans="10:12">
      <c r="J7543" s="77" t="str">
        <f t="shared" si="129"/>
        <v>46005NinhLộc</v>
      </c>
      <c r="K7543" s="77" t="s">
        <v>15222</v>
      </c>
      <c r="L7543" s="77" t="s">
        <v>15223</v>
      </c>
    </row>
    <row r="7544" spans="10:12">
      <c r="J7544" s="77" t="str">
        <f t="shared" si="129"/>
        <v>46005NinhVân</v>
      </c>
      <c r="K7544" s="77" t="s">
        <v>15224</v>
      </c>
      <c r="L7544" s="77" t="s">
        <v>10129</v>
      </c>
    </row>
    <row r="7545" spans="10:12">
      <c r="J7545" s="77" t="str">
        <f t="shared" si="129"/>
        <v>46005NinhÍch</v>
      </c>
      <c r="K7545" s="77" t="s">
        <v>15225</v>
      </c>
      <c r="L7545" s="77" t="s">
        <v>15226</v>
      </c>
    </row>
    <row r="7546" spans="10:12">
      <c r="J7546" s="77" t="str">
        <f t="shared" si="129"/>
        <v>46007DiênKhánh</v>
      </c>
      <c r="K7546" s="77" t="s">
        <v>15227</v>
      </c>
      <c r="L7546" s="77" t="s">
        <v>15228</v>
      </c>
    </row>
    <row r="7547" spans="10:12">
      <c r="J7547" s="77" t="str">
        <f t="shared" si="129"/>
        <v>46007DiênLâm</v>
      </c>
      <c r="K7547" s="77" t="s">
        <v>15229</v>
      </c>
      <c r="L7547" s="77" t="s">
        <v>15230</v>
      </c>
    </row>
    <row r="7548" spans="10:12">
      <c r="J7548" s="77" t="str">
        <f t="shared" si="129"/>
        <v>46007DiênĐiền</v>
      </c>
      <c r="K7548" s="77" t="s">
        <v>15231</v>
      </c>
      <c r="L7548" s="77" t="s">
        <v>15232</v>
      </c>
    </row>
    <row r="7549" spans="10:12">
      <c r="J7549" s="77" t="str">
        <f t="shared" si="129"/>
        <v>46007DiênXuân</v>
      </c>
      <c r="K7549" s="77" t="s">
        <v>15233</v>
      </c>
      <c r="L7549" s="77" t="s">
        <v>15234</v>
      </c>
    </row>
    <row r="7550" spans="10:12">
      <c r="J7550" s="77" t="str">
        <f t="shared" si="129"/>
        <v>46007DiênSơn</v>
      </c>
      <c r="K7550" s="77" t="s">
        <v>15235</v>
      </c>
      <c r="L7550" s="77" t="s">
        <v>15236</v>
      </c>
    </row>
    <row r="7551" spans="10:12">
      <c r="J7551" s="77" t="str">
        <f t="shared" si="129"/>
        <v>46007DiênĐồng</v>
      </c>
      <c r="K7551" s="77" t="s">
        <v>15237</v>
      </c>
      <c r="L7551" s="77" t="s">
        <v>15238</v>
      </c>
    </row>
    <row r="7552" spans="10:12">
      <c r="J7552" s="77" t="str">
        <f t="shared" si="129"/>
        <v>46007DiênPhú</v>
      </c>
      <c r="K7552" s="77" t="s">
        <v>15239</v>
      </c>
      <c r="L7552" s="77" t="s">
        <v>15240</v>
      </c>
    </row>
    <row r="7553" spans="10:12">
      <c r="J7553" s="77" t="str">
        <f t="shared" si="129"/>
        <v>46007DiênThọ</v>
      </c>
      <c r="K7553" s="77" t="s">
        <v>15241</v>
      </c>
      <c r="L7553" s="77" t="s">
        <v>15242</v>
      </c>
    </row>
    <row r="7554" spans="10:12">
      <c r="J7554" s="77" t="str">
        <f t="shared" ref="J7554:J7617" si="130">SUBSTITUTE(LEFT(K7554,5)&amp;MID(L7554,IF(ISERROR(SEARCH("Thị trấn",L7554)),IF(ISERROR(SEARCH("Phường",L7554)),4,8),10),100)," ","")</f>
        <v>46007DiênPhước</v>
      </c>
      <c r="K7554" s="77" t="s">
        <v>15243</v>
      </c>
      <c r="L7554" s="77" t="s">
        <v>15244</v>
      </c>
    </row>
    <row r="7555" spans="10:12">
      <c r="J7555" s="77" t="str">
        <f t="shared" si="130"/>
        <v>46007DiênLạc</v>
      </c>
      <c r="K7555" s="77" t="s">
        <v>15245</v>
      </c>
      <c r="L7555" s="77" t="s">
        <v>15246</v>
      </c>
    </row>
    <row r="7556" spans="10:12">
      <c r="J7556" s="77" t="str">
        <f t="shared" si="130"/>
        <v>46007DiênThạnh</v>
      </c>
      <c r="K7556" s="77" t="s">
        <v>15247</v>
      </c>
      <c r="L7556" s="77" t="s">
        <v>15248</v>
      </c>
    </row>
    <row r="7557" spans="10:12">
      <c r="J7557" s="77" t="str">
        <f t="shared" si="130"/>
        <v>46007DiênToàn</v>
      </c>
      <c r="K7557" s="77" t="s">
        <v>15249</v>
      </c>
      <c r="L7557" s="77" t="s">
        <v>15250</v>
      </c>
    </row>
    <row r="7558" spans="10:12">
      <c r="J7558" s="77" t="str">
        <f t="shared" si="130"/>
        <v>46007DiênAn</v>
      </c>
      <c r="K7558" s="77" t="s">
        <v>15251</v>
      </c>
      <c r="L7558" s="77" t="s">
        <v>15252</v>
      </c>
    </row>
    <row r="7559" spans="10:12">
      <c r="J7559" s="77" t="str">
        <f t="shared" si="130"/>
        <v>46007DiênTân</v>
      </c>
      <c r="K7559" s="77" t="s">
        <v>15253</v>
      </c>
      <c r="L7559" s="77" t="s">
        <v>15254</v>
      </c>
    </row>
    <row r="7560" spans="10:12">
      <c r="J7560" s="77" t="str">
        <f t="shared" si="130"/>
        <v>46007DiênHòa</v>
      </c>
      <c r="K7560" s="77" t="s">
        <v>15255</v>
      </c>
      <c r="L7560" s="77" t="s">
        <v>15256</v>
      </c>
    </row>
    <row r="7561" spans="10:12">
      <c r="J7561" s="77" t="str">
        <f t="shared" si="130"/>
        <v>46007DiênLộc</v>
      </c>
      <c r="K7561" s="77" t="s">
        <v>15257</v>
      </c>
      <c r="L7561" s="77" t="s">
        <v>15258</v>
      </c>
    </row>
    <row r="7562" spans="10:12">
      <c r="J7562" s="77" t="str">
        <f t="shared" si="130"/>
        <v>46007DiênBình</v>
      </c>
      <c r="K7562" s="77" t="s">
        <v>15259</v>
      </c>
      <c r="L7562" s="77" t="s">
        <v>15260</v>
      </c>
    </row>
    <row r="7563" spans="10:12">
      <c r="J7563" s="77" t="str">
        <f t="shared" si="130"/>
        <v>46007SuốiHiệp</v>
      </c>
      <c r="K7563" s="77" t="s">
        <v>15261</v>
      </c>
      <c r="L7563" s="77" t="s">
        <v>15262</v>
      </c>
    </row>
    <row r="7564" spans="10:12">
      <c r="J7564" s="77" t="str">
        <f t="shared" si="130"/>
        <v>46007SuốiTiên</v>
      </c>
      <c r="K7564" s="77" t="s">
        <v>15263</v>
      </c>
      <c r="L7564" s="77" t="s">
        <v>15264</v>
      </c>
    </row>
    <row r="7565" spans="10:12">
      <c r="J7565" s="77" t="str">
        <f t="shared" si="130"/>
        <v>46009CamNghĩa</v>
      </c>
      <c r="K7565" s="77" t="s">
        <v>15265</v>
      </c>
      <c r="L7565" s="77" t="s">
        <v>15266</v>
      </c>
    </row>
    <row r="7566" spans="10:12">
      <c r="J7566" s="77" t="str">
        <f t="shared" si="130"/>
        <v>46009CamPhúcBắc</v>
      </c>
      <c r="K7566" s="77" t="s">
        <v>15267</v>
      </c>
      <c r="L7566" s="77" t="s">
        <v>15268</v>
      </c>
    </row>
    <row r="7567" spans="10:12">
      <c r="J7567" s="77" t="str">
        <f t="shared" si="130"/>
        <v>46009CamPhúcNam</v>
      </c>
      <c r="K7567" s="77" t="s">
        <v>15269</v>
      </c>
      <c r="L7567" s="77" t="s">
        <v>15270</v>
      </c>
    </row>
    <row r="7568" spans="10:12">
      <c r="J7568" s="77" t="str">
        <f t="shared" si="130"/>
        <v>46009CamPhú</v>
      </c>
      <c r="K7568" s="77" t="s">
        <v>15271</v>
      </c>
      <c r="L7568" s="77" t="s">
        <v>15272</v>
      </c>
    </row>
    <row r="7569" spans="10:12">
      <c r="J7569" s="77" t="str">
        <f t="shared" si="130"/>
        <v>46009CamLộc</v>
      </c>
      <c r="K7569" s="77" t="s">
        <v>15273</v>
      </c>
      <c r="L7569" s="77" t="s">
        <v>15274</v>
      </c>
    </row>
    <row r="7570" spans="10:12">
      <c r="J7570" s="77" t="str">
        <f t="shared" si="130"/>
        <v>46009CamThuận</v>
      </c>
      <c r="K7570" s="77" t="s">
        <v>15275</v>
      </c>
      <c r="L7570" s="77" t="s">
        <v>15276</v>
      </c>
    </row>
    <row r="7571" spans="10:12">
      <c r="J7571" s="77" t="str">
        <f t="shared" si="130"/>
        <v>46009CamLợi</v>
      </c>
      <c r="K7571" s="77" t="s">
        <v>15277</v>
      </c>
      <c r="L7571" s="77" t="s">
        <v>15278</v>
      </c>
    </row>
    <row r="7572" spans="10:12">
      <c r="J7572" s="77" t="str">
        <f t="shared" si="130"/>
        <v>46009CamLinh</v>
      </c>
      <c r="K7572" s="77" t="s">
        <v>15279</v>
      </c>
      <c r="L7572" s="77" t="s">
        <v>15280</v>
      </c>
    </row>
    <row r="7573" spans="10:12">
      <c r="J7573" s="77" t="str">
        <f t="shared" si="130"/>
        <v>46009BaNgòi</v>
      </c>
      <c r="K7573" s="77" t="s">
        <v>15281</v>
      </c>
      <c r="L7573" s="77" t="s">
        <v>15282</v>
      </c>
    </row>
    <row r="7574" spans="10:12">
      <c r="J7574" s="77" t="str">
        <f t="shared" si="130"/>
        <v>46009CamThànhNam</v>
      </c>
      <c r="K7574" s="77" t="s">
        <v>15283</v>
      </c>
      <c r="L7574" s="77" t="s">
        <v>15284</v>
      </c>
    </row>
    <row r="7575" spans="10:12">
      <c r="J7575" s="77" t="str">
        <f t="shared" si="130"/>
        <v>46009CamPhướcĐông</v>
      </c>
      <c r="K7575" s="77" t="s">
        <v>15285</v>
      </c>
      <c r="L7575" s="77" t="s">
        <v>15286</v>
      </c>
    </row>
    <row r="7576" spans="10:12">
      <c r="J7576" s="77" t="str">
        <f t="shared" si="130"/>
        <v>46009CamThịnhTây</v>
      </c>
      <c r="K7576" s="77" t="s">
        <v>15287</v>
      </c>
      <c r="L7576" s="77" t="s">
        <v>15288</v>
      </c>
    </row>
    <row r="7577" spans="10:12">
      <c r="J7577" s="77" t="str">
        <f t="shared" si="130"/>
        <v>46009CamThịnhĐông</v>
      </c>
      <c r="K7577" s="77" t="s">
        <v>15289</v>
      </c>
      <c r="L7577" s="77" t="s">
        <v>15290</v>
      </c>
    </row>
    <row r="7578" spans="10:12">
      <c r="J7578" s="77" t="str">
        <f t="shared" si="130"/>
        <v>46009CamLập</v>
      </c>
      <c r="K7578" s="77" t="s">
        <v>15291</v>
      </c>
      <c r="L7578" s="77" t="s">
        <v>15292</v>
      </c>
    </row>
    <row r="7579" spans="10:12">
      <c r="J7579" s="77" t="str">
        <f t="shared" si="130"/>
        <v>46009CamBình</v>
      </c>
      <c r="K7579" s="77" t="s">
        <v>15293</v>
      </c>
      <c r="L7579" s="77" t="s">
        <v>15294</v>
      </c>
    </row>
    <row r="7580" spans="10:12">
      <c r="J7580" s="77" t="str">
        <f t="shared" si="130"/>
        <v>46011KhánhVĩnh</v>
      </c>
      <c r="K7580" s="77" t="s">
        <v>15295</v>
      </c>
      <c r="L7580" s="77" t="s">
        <v>15296</v>
      </c>
    </row>
    <row r="7581" spans="10:12">
      <c r="J7581" s="77" t="str">
        <f t="shared" si="130"/>
        <v>46011KhánhHiệp</v>
      </c>
      <c r="K7581" s="77" t="s">
        <v>15297</v>
      </c>
      <c r="L7581" s="77" t="s">
        <v>15298</v>
      </c>
    </row>
    <row r="7582" spans="10:12">
      <c r="J7582" s="77" t="str">
        <f t="shared" si="130"/>
        <v>46011KhánhBình</v>
      </c>
      <c r="K7582" s="77" t="s">
        <v>15299</v>
      </c>
      <c r="L7582" s="77" t="s">
        <v>15300</v>
      </c>
    </row>
    <row r="7583" spans="10:12">
      <c r="J7583" s="77" t="str">
        <f t="shared" si="130"/>
        <v>46011KhánhTrung</v>
      </c>
      <c r="K7583" s="77" t="s">
        <v>15301</v>
      </c>
      <c r="L7583" s="77" t="s">
        <v>10172</v>
      </c>
    </row>
    <row r="7584" spans="10:12">
      <c r="J7584" s="77" t="str">
        <f t="shared" si="130"/>
        <v>46011KhánhĐông</v>
      </c>
      <c r="K7584" s="77" t="s">
        <v>15302</v>
      </c>
      <c r="L7584" s="77" t="s">
        <v>15303</v>
      </c>
    </row>
    <row r="7585" spans="10:12">
      <c r="J7585" s="77" t="str">
        <f t="shared" si="130"/>
        <v>46011KhánhThượng</v>
      </c>
      <c r="K7585" s="77" t="s">
        <v>15304</v>
      </c>
      <c r="L7585" s="77" t="s">
        <v>1665</v>
      </c>
    </row>
    <row r="7586" spans="10:12">
      <c r="J7586" s="77" t="str">
        <f t="shared" si="130"/>
        <v>46011KhánhNam</v>
      </c>
      <c r="K7586" s="77" t="s">
        <v>15305</v>
      </c>
      <c r="L7586" s="77" t="s">
        <v>15306</v>
      </c>
    </row>
    <row r="7587" spans="10:12">
      <c r="J7587" s="77" t="str">
        <f t="shared" si="130"/>
        <v>46011GiangLy</v>
      </c>
      <c r="K7587" s="77" t="s">
        <v>15307</v>
      </c>
      <c r="L7587" s="77" t="s">
        <v>15308</v>
      </c>
    </row>
    <row r="7588" spans="10:12">
      <c r="J7588" s="77" t="str">
        <f t="shared" si="130"/>
        <v>46011CầuBà</v>
      </c>
      <c r="K7588" s="77" t="s">
        <v>15309</v>
      </c>
      <c r="L7588" s="77" t="s">
        <v>15310</v>
      </c>
    </row>
    <row r="7589" spans="10:12">
      <c r="J7589" s="77" t="str">
        <f t="shared" si="130"/>
        <v>46011KhánhThành</v>
      </c>
      <c r="K7589" s="77" t="s">
        <v>15311</v>
      </c>
      <c r="L7589" s="77" t="s">
        <v>10190</v>
      </c>
    </row>
    <row r="7590" spans="10:12">
      <c r="J7590" s="77" t="str">
        <f t="shared" si="130"/>
        <v>46011SôngCầu</v>
      </c>
      <c r="K7590" s="77" t="s">
        <v>15312</v>
      </c>
      <c r="L7590" s="77" t="s">
        <v>15313</v>
      </c>
    </row>
    <row r="7591" spans="10:12">
      <c r="J7591" s="77" t="str">
        <f t="shared" si="130"/>
        <v>46011KhánhPhú</v>
      </c>
      <c r="K7591" s="77" t="s">
        <v>15314</v>
      </c>
      <c r="L7591" s="77" t="s">
        <v>10162</v>
      </c>
    </row>
    <row r="7592" spans="10:12">
      <c r="J7592" s="77" t="str">
        <f t="shared" si="130"/>
        <v>46011SơnThái</v>
      </c>
      <c r="K7592" s="77" t="s">
        <v>15315</v>
      </c>
      <c r="L7592" s="77" t="s">
        <v>15316</v>
      </c>
    </row>
    <row r="7593" spans="10:12">
      <c r="J7593" s="77" t="str">
        <f t="shared" si="130"/>
        <v>46011LiênSang</v>
      </c>
      <c r="K7593" s="77" t="s">
        <v>15317</v>
      </c>
      <c r="L7593" s="77" t="s">
        <v>15318</v>
      </c>
    </row>
    <row r="7594" spans="10:12">
      <c r="J7594" s="77" t="str">
        <f t="shared" si="130"/>
        <v>46013TôHạp</v>
      </c>
      <c r="K7594" s="77" t="s">
        <v>15319</v>
      </c>
      <c r="L7594" s="77" t="s">
        <v>15320</v>
      </c>
    </row>
    <row r="7595" spans="10:12">
      <c r="J7595" s="77" t="str">
        <f t="shared" si="130"/>
        <v>46013ThànhSơn</v>
      </c>
      <c r="K7595" s="77" t="s">
        <v>15321</v>
      </c>
      <c r="L7595" s="77" t="s">
        <v>10785</v>
      </c>
    </row>
    <row r="7596" spans="10:12">
      <c r="J7596" s="77" t="str">
        <f t="shared" si="130"/>
        <v>46013SơnLâm</v>
      </c>
      <c r="K7596" s="77" t="s">
        <v>15322</v>
      </c>
      <c r="L7596" s="77" t="s">
        <v>12700</v>
      </c>
    </row>
    <row r="7597" spans="10:12">
      <c r="J7597" s="77" t="str">
        <f t="shared" si="130"/>
        <v>46013SơnBình</v>
      </c>
      <c r="K7597" s="77" t="s">
        <v>15323</v>
      </c>
      <c r="L7597" s="77" t="s">
        <v>12735</v>
      </c>
    </row>
    <row r="7598" spans="10:12">
      <c r="J7598" s="77" t="str">
        <f t="shared" si="130"/>
        <v>46013SơnHiệp</v>
      </c>
      <c r="K7598" s="77" t="s">
        <v>15324</v>
      </c>
      <c r="L7598" s="77" t="s">
        <v>15325</v>
      </c>
    </row>
    <row r="7599" spans="10:12">
      <c r="J7599" s="77" t="str">
        <f t="shared" si="130"/>
        <v>46013SơnTrung</v>
      </c>
      <c r="K7599" s="77" t="s">
        <v>15326</v>
      </c>
      <c r="L7599" s="77" t="s">
        <v>12725</v>
      </c>
    </row>
    <row r="7600" spans="10:12">
      <c r="J7600" s="77" t="str">
        <f t="shared" si="130"/>
        <v>46013BaCụmBắc</v>
      </c>
      <c r="K7600" s="77" t="s">
        <v>15327</v>
      </c>
      <c r="L7600" s="77" t="s">
        <v>15328</v>
      </c>
    </row>
    <row r="7601" spans="10:12">
      <c r="J7601" s="77" t="str">
        <f t="shared" si="130"/>
        <v>46013BaCụmNam</v>
      </c>
      <c r="K7601" s="77" t="s">
        <v>15329</v>
      </c>
      <c r="L7601" s="77" t="s">
        <v>15330</v>
      </c>
    </row>
    <row r="7602" spans="10:12">
      <c r="J7602" s="77" t="str">
        <f t="shared" si="130"/>
        <v>46015TrườngSa</v>
      </c>
      <c r="K7602" s="77" t="s">
        <v>15331</v>
      </c>
      <c r="L7602" s="77" t="s">
        <v>15332</v>
      </c>
    </row>
    <row r="7603" spans="10:12">
      <c r="J7603" s="77" t="str">
        <f t="shared" si="130"/>
        <v>46015SongTửTây</v>
      </c>
      <c r="K7603" s="77" t="s">
        <v>15333</v>
      </c>
      <c r="L7603" s="77" t="s">
        <v>15334</v>
      </c>
    </row>
    <row r="7604" spans="10:12">
      <c r="J7604" s="77" t="str">
        <f t="shared" si="130"/>
        <v>46015SinhTồn</v>
      </c>
      <c r="K7604" s="77" t="s">
        <v>15335</v>
      </c>
      <c r="L7604" s="77" t="s">
        <v>15336</v>
      </c>
    </row>
    <row r="7605" spans="10:12">
      <c r="J7605" s="77" t="str">
        <f t="shared" si="130"/>
        <v>46017CamĐức</v>
      </c>
      <c r="K7605" s="77" t="s">
        <v>15337</v>
      </c>
      <c r="L7605" s="77" t="s">
        <v>15338</v>
      </c>
    </row>
    <row r="7606" spans="10:12">
      <c r="J7606" s="77" t="str">
        <f t="shared" si="130"/>
        <v>46017CamTân</v>
      </c>
      <c r="K7606" s="77" t="s">
        <v>15339</v>
      </c>
      <c r="L7606" s="77" t="s">
        <v>15340</v>
      </c>
    </row>
    <row r="7607" spans="10:12">
      <c r="J7607" s="77" t="str">
        <f t="shared" si="130"/>
        <v>46017CamHòa</v>
      </c>
      <c r="K7607" s="77" t="s">
        <v>15341</v>
      </c>
      <c r="L7607" s="77" t="s">
        <v>15342</v>
      </c>
    </row>
    <row r="7608" spans="10:12">
      <c r="J7608" s="77" t="str">
        <f t="shared" si="130"/>
        <v>46017CamHảiĐông</v>
      </c>
      <c r="K7608" s="77" t="s">
        <v>15343</v>
      </c>
      <c r="L7608" s="77" t="s">
        <v>15344</v>
      </c>
    </row>
    <row r="7609" spans="10:12">
      <c r="J7609" s="77" t="str">
        <f t="shared" si="130"/>
        <v>46017SơnTân</v>
      </c>
      <c r="K7609" s="77" t="s">
        <v>15345</v>
      </c>
      <c r="L7609" s="77" t="s">
        <v>12740</v>
      </c>
    </row>
    <row r="7610" spans="10:12">
      <c r="J7610" s="77" t="str">
        <f t="shared" si="130"/>
        <v>46017CamHiệpBắc</v>
      </c>
      <c r="K7610" s="77" t="s">
        <v>15346</v>
      </c>
      <c r="L7610" s="77" t="s">
        <v>15347</v>
      </c>
    </row>
    <row r="7611" spans="10:12">
      <c r="J7611" s="77" t="str">
        <f t="shared" si="130"/>
        <v>46017CamHảiTây</v>
      </c>
      <c r="K7611" s="77" t="s">
        <v>15348</v>
      </c>
      <c r="L7611" s="77" t="s">
        <v>15349</v>
      </c>
    </row>
    <row r="7612" spans="10:12">
      <c r="J7612" s="77" t="str">
        <f t="shared" si="130"/>
        <v>46017CamHiệpNam</v>
      </c>
      <c r="K7612" s="77" t="s">
        <v>15350</v>
      </c>
      <c r="L7612" s="77" t="s">
        <v>15351</v>
      </c>
    </row>
    <row r="7613" spans="10:12">
      <c r="J7613" s="77" t="str">
        <f t="shared" si="130"/>
        <v>46017CamThànhBắc</v>
      </c>
      <c r="K7613" s="77" t="s">
        <v>15352</v>
      </c>
      <c r="L7613" s="77" t="s">
        <v>15353</v>
      </c>
    </row>
    <row r="7614" spans="10:12">
      <c r="J7614" s="77" t="str">
        <f t="shared" si="130"/>
        <v>46017CamPhướcTây</v>
      </c>
      <c r="K7614" s="77" t="s">
        <v>15354</v>
      </c>
      <c r="L7614" s="77" t="s">
        <v>15355</v>
      </c>
    </row>
    <row r="7615" spans="10:12">
      <c r="J7615" s="77" t="str">
        <f t="shared" si="130"/>
        <v>46017CamAnBắc</v>
      </c>
      <c r="K7615" s="77" t="s">
        <v>15356</v>
      </c>
      <c r="L7615" s="77" t="s">
        <v>15357</v>
      </c>
    </row>
    <row r="7616" spans="10:12">
      <c r="J7616" s="77" t="str">
        <f t="shared" si="130"/>
        <v>46017CamAnNam</v>
      </c>
      <c r="K7616" s="77" t="s">
        <v>15358</v>
      </c>
      <c r="L7616" s="77" t="s">
        <v>15359</v>
      </c>
    </row>
    <row r="7617" spans="10:12">
      <c r="J7617" s="77" t="str">
        <f t="shared" si="130"/>
        <v>46017SuốiCát</v>
      </c>
      <c r="K7617" s="77" t="s">
        <v>15360</v>
      </c>
      <c r="L7617" s="77" t="s">
        <v>15361</v>
      </c>
    </row>
    <row r="7618" spans="10:12">
      <c r="J7618" s="77" t="str">
        <f t="shared" ref="J7618:J7681" si="131">SUBSTITUTE(LEFT(K7618,5)&amp;MID(L7618,IF(ISERROR(SEARCH("Thị trấn",L7618)),IF(ISERROR(SEARCH("Phường",L7618)),4,8),10),100)," ","")</f>
        <v>46017SuốiTân</v>
      </c>
      <c r="K7618" s="77" t="s">
        <v>15362</v>
      </c>
      <c r="L7618" s="77" t="s">
        <v>15363</v>
      </c>
    </row>
    <row r="7619" spans="10:12">
      <c r="J7619" s="77" t="str">
        <f t="shared" si="131"/>
        <v>47001ĐứcThắng</v>
      </c>
      <c r="K7619" s="77" t="s">
        <v>15364</v>
      </c>
      <c r="L7619" s="77" t="s">
        <v>15365</v>
      </c>
    </row>
    <row r="7620" spans="10:12">
      <c r="J7620" s="77" t="str">
        <f t="shared" si="131"/>
        <v>47001MũiNé</v>
      </c>
      <c r="K7620" s="77" t="s">
        <v>15366</v>
      </c>
      <c r="L7620" s="77" t="s">
        <v>15367</v>
      </c>
    </row>
    <row r="7621" spans="10:12">
      <c r="J7621" s="77" t="str">
        <f t="shared" si="131"/>
        <v>47001PhúTrinh</v>
      </c>
      <c r="K7621" s="77" t="s">
        <v>15368</v>
      </c>
      <c r="L7621" s="77" t="s">
        <v>15369</v>
      </c>
    </row>
    <row r="7622" spans="10:12">
      <c r="J7622" s="77" t="str">
        <f t="shared" si="131"/>
        <v>47001PhúThủy</v>
      </c>
      <c r="K7622" s="77" t="s">
        <v>15370</v>
      </c>
      <c r="L7622" s="77" t="s">
        <v>15371</v>
      </c>
    </row>
    <row r="7623" spans="10:12">
      <c r="J7623" s="77" t="str">
        <f t="shared" si="131"/>
        <v>47001ThanhHải</v>
      </c>
      <c r="K7623" s="77" t="s">
        <v>15372</v>
      </c>
      <c r="L7623" s="77" t="s">
        <v>15373</v>
      </c>
    </row>
    <row r="7624" spans="10:12">
      <c r="J7624" s="77" t="str">
        <f t="shared" si="131"/>
        <v>47001BìnhHưng</v>
      </c>
      <c r="K7624" s="77" t="s">
        <v>15374</v>
      </c>
      <c r="L7624" s="77" t="s">
        <v>15375</v>
      </c>
    </row>
    <row r="7625" spans="10:12">
      <c r="J7625" s="77" t="str">
        <f t="shared" si="131"/>
        <v>47001HưngLong</v>
      </c>
      <c r="K7625" s="77" t="s">
        <v>15376</v>
      </c>
      <c r="L7625" s="77" t="s">
        <v>15377</v>
      </c>
    </row>
    <row r="7626" spans="10:12">
      <c r="J7626" s="77" t="str">
        <f t="shared" si="131"/>
        <v>47001ĐứcNghĩa</v>
      </c>
      <c r="K7626" s="77" t="s">
        <v>15378</v>
      </c>
      <c r="L7626" s="77" t="s">
        <v>15379</v>
      </c>
    </row>
    <row r="7627" spans="10:12">
      <c r="J7627" s="77" t="str">
        <f t="shared" si="131"/>
        <v>47001LạcĐạo</v>
      </c>
      <c r="K7627" s="77" t="s">
        <v>15380</v>
      </c>
      <c r="L7627" s="77" t="s">
        <v>15381</v>
      </c>
    </row>
    <row r="7628" spans="10:12">
      <c r="J7628" s="77" t="str">
        <f t="shared" si="131"/>
        <v>47001ĐứcLong</v>
      </c>
      <c r="K7628" s="77" t="s">
        <v>15382</v>
      </c>
      <c r="L7628" s="77" t="s">
        <v>15383</v>
      </c>
    </row>
    <row r="7629" spans="10:12">
      <c r="J7629" s="77" t="str">
        <f t="shared" si="131"/>
        <v>47001HàmTiến</v>
      </c>
      <c r="K7629" s="77" t="s">
        <v>15384</v>
      </c>
      <c r="L7629" s="77" t="s">
        <v>15385</v>
      </c>
    </row>
    <row r="7630" spans="10:12">
      <c r="J7630" s="77" t="str">
        <f t="shared" si="131"/>
        <v>47001PhúHải</v>
      </c>
      <c r="K7630" s="77" t="s">
        <v>15386</v>
      </c>
      <c r="L7630" s="77" t="s">
        <v>13039</v>
      </c>
    </row>
    <row r="7631" spans="10:12">
      <c r="J7631" s="77" t="str">
        <f t="shared" si="131"/>
        <v>47001PhongNẫm</v>
      </c>
      <c r="K7631" s="77" t="s">
        <v>15387</v>
      </c>
      <c r="L7631" s="77" t="s">
        <v>15388</v>
      </c>
    </row>
    <row r="7632" spans="10:12">
      <c r="J7632" s="77" t="str">
        <f t="shared" si="131"/>
        <v>47001TiếnLợi</v>
      </c>
      <c r="K7632" s="77" t="s">
        <v>15389</v>
      </c>
      <c r="L7632" s="77" t="s">
        <v>15390</v>
      </c>
    </row>
    <row r="7633" spans="10:12">
      <c r="J7633" s="77" t="str">
        <f t="shared" si="131"/>
        <v>47001TiếnThành</v>
      </c>
      <c r="K7633" s="77" t="s">
        <v>15391</v>
      </c>
      <c r="L7633" s="77" t="s">
        <v>15392</v>
      </c>
    </row>
    <row r="7634" spans="10:12">
      <c r="J7634" s="77" t="str">
        <f t="shared" si="131"/>
        <v>47001PhúTài</v>
      </c>
      <c r="K7634" s="77" t="s">
        <v>15393</v>
      </c>
      <c r="L7634" s="77" t="s">
        <v>15394</v>
      </c>
    </row>
    <row r="7635" spans="10:12">
      <c r="J7635" s="77" t="str">
        <f t="shared" si="131"/>
        <v>47001XuânAn</v>
      </c>
      <c r="K7635" s="77" t="s">
        <v>15395</v>
      </c>
      <c r="L7635" s="77" t="s">
        <v>15396</v>
      </c>
    </row>
    <row r="7636" spans="10:12">
      <c r="J7636" s="77" t="str">
        <f t="shared" si="131"/>
        <v>47001ThiệnNghiệp</v>
      </c>
      <c r="K7636" s="77" t="s">
        <v>15397</v>
      </c>
      <c r="L7636" s="77" t="s">
        <v>15398</v>
      </c>
    </row>
    <row r="7637" spans="10:12">
      <c r="J7637" s="77" t="str">
        <f t="shared" si="131"/>
        <v>47003PhướcHội</v>
      </c>
      <c r="K7637" s="77" t="s">
        <v>15399</v>
      </c>
      <c r="L7637" s="77" t="s">
        <v>15400</v>
      </c>
    </row>
    <row r="7638" spans="10:12">
      <c r="J7638" s="77" t="str">
        <f t="shared" si="131"/>
        <v>47003TânThiện</v>
      </c>
      <c r="K7638" s="77" t="s">
        <v>15401</v>
      </c>
      <c r="L7638" s="77" t="s">
        <v>15402</v>
      </c>
    </row>
    <row r="7639" spans="10:12">
      <c r="J7639" s="77" t="str">
        <f t="shared" si="131"/>
        <v>47003TânAn</v>
      </c>
      <c r="K7639" s="77" t="s">
        <v>15403</v>
      </c>
      <c r="L7639" s="77" t="s">
        <v>4955</v>
      </c>
    </row>
    <row r="7640" spans="10:12">
      <c r="J7640" s="77" t="str">
        <f t="shared" si="131"/>
        <v>47003BìnhTân</v>
      </c>
      <c r="K7640" s="77" t="s">
        <v>15404</v>
      </c>
      <c r="L7640" s="77" t="s">
        <v>15405</v>
      </c>
    </row>
    <row r="7641" spans="10:12">
      <c r="J7641" s="77" t="str">
        <f t="shared" si="131"/>
        <v>47003PhướcLộc</v>
      </c>
      <c r="K7641" s="77" t="s">
        <v>15406</v>
      </c>
      <c r="L7641" s="77" t="s">
        <v>15407</v>
      </c>
    </row>
    <row r="7642" spans="10:12">
      <c r="J7642" s="77" t="str">
        <f t="shared" si="131"/>
        <v>47003TânTiến</v>
      </c>
      <c r="K7642" s="77" t="s">
        <v>15408</v>
      </c>
      <c r="L7642" s="77" t="s">
        <v>2154</v>
      </c>
    </row>
    <row r="7643" spans="10:12">
      <c r="J7643" s="77" t="str">
        <f t="shared" si="131"/>
        <v>47003TânHải</v>
      </c>
      <c r="K7643" s="77" t="s">
        <v>15409</v>
      </c>
      <c r="L7643" s="77" t="s">
        <v>15410</v>
      </c>
    </row>
    <row r="7644" spans="10:12">
      <c r="J7644" s="77" t="str">
        <f t="shared" si="131"/>
        <v>47003TânBình</v>
      </c>
      <c r="K7644" s="77" t="s">
        <v>15411</v>
      </c>
      <c r="L7644" s="77" t="s">
        <v>6467</v>
      </c>
    </row>
    <row r="7645" spans="10:12">
      <c r="J7645" s="77" t="str">
        <f t="shared" si="131"/>
        <v>47003TânPhước</v>
      </c>
      <c r="K7645" s="77" t="s">
        <v>15412</v>
      </c>
      <c r="L7645" s="77" t="s">
        <v>15413</v>
      </c>
    </row>
    <row r="7646" spans="10:12">
      <c r="J7646" s="77" t="str">
        <f t="shared" si="131"/>
        <v>47005LiênHương</v>
      </c>
      <c r="K7646" s="77" t="s">
        <v>15414</v>
      </c>
      <c r="L7646" s="77" t="s">
        <v>15415</v>
      </c>
    </row>
    <row r="7647" spans="10:12">
      <c r="J7647" s="77" t="str">
        <f t="shared" si="131"/>
        <v>47005PhanRíCửa</v>
      </c>
      <c r="K7647" s="77" t="s">
        <v>15416</v>
      </c>
      <c r="L7647" s="77" t="s">
        <v>15417</v>
      </c>
    </row>
    <row r="7648" spans="10:12">
      <c r="J7648" s="77" t="str">
        <f t="shared" si="131"/>
        <v>47005PhanDũng</v>
      </c>
      <c r="K7648" s="77" t="s">
        <v>15418</v>
      </c>
      <c r="L7648" s="77" t="s">
        <v>15419</v>
      </c>
    </row>
    <row r="7649" spans="10:12">
      <c r="J7649" s="77" t="str">
        <f t="shared" si="131"/>
        <v>47005VĩnhHảo</v>
      </c>
      <c r="K7649" s="77" t="s">
        <v>15420</v>
      </c>
      <c r="L7649" s="77" t="s">
        <v>3580</v>
      </c>
    </row>
    <row r="7650" spans="10:12">
      <c r="J7650" s="77" t="str">
        <f t="shared" si="131"/>
        <v>47005PhongPhú</v>
      </c>
      <c r="K7650" s="77" t="s">
        <v>15421</v>
      </c>
      <c r="L7650" s="77" t="s">
        <v>8429</v>
      </c>
    </row>
    <row r="7651" spans="10:12">
      <c r="J7651" s="77" t="str">
        <f t="shared" si="131"/>
        <v>47005PhúLạc</v>
      </c>
      <c r="K7651" s="77" t="s">
        <v>15422</v>
      </c>
      <c r="L7651" s="77" t="s">
        <v>4822</v>
      </c>
    </row>
    <row r="7652" spans="10:12">
      <c r="J7652" s="77" t="str">
        <f t="shared" si="131"/>
        <v>47005PhướcThể</v>
      </c>
      <c r="K7652" s="77" t="s">
        <v>15423</v>
      </c>
      <c r="L7652" s="77" t="s">
        <v>15424</v>
      </c>
    </row>
    <row r="7653" spans="10:12">
      <c r="J7653" s="77" t="str">
        <f t="shared" si="131"/>
        <v>47005BìnhThạnh</v>
      </c>
      <c r="K7653" s="77" t="s">
        <v>15425</v>
      </c>
      <c r="L7653" s="77" t="s">
        <v>14353</v>
      </c>
    </row>
    <row r="7654" spans="10:12">
      <c r="J7654" s="77" t="str">
        <f t="shared" si="131"/>
        <v>47005ChíCông</v>
      </c>
      <c r="K7654" s="77" t="s">
        <v>15426</v>
      </c>
      <c r="L7654" s="77" t="s">
        <v>15427</v>
      </c>
    </row>
    <row r="7655" spans="10:12">
      <c r="J7655" s="77" t="str">
        <f t="shared" si="131"/>
        <v>47005HòaMinh</v>
      </c>
      <c r="K7655" s="77" t="s">
        <v>15428</v>
      </c>
      <c r="L7655" s="77" t="s">
        <v>15429</v>
      </c>
    </row>
    <row r="7656" spans="10:12">
      <c r="J7656" s="77" t="str">
        <f t="shared" si="131"/>
        <v>47005HòaPhú</v>
      </c>
      <c r="K7656" s="77" t="s">
        <v>15430</v>
      </c>
      <c r="L7656" s="77" t="s">
        <v>2552</v>
      </c>
    </row>
    <row r="7657" spans="10:12">
      <c r="J7657" s="77" t="str">
        <f t="shared" si="131"/>
        <v>47005VĩnhTân</v>
      </c>
      <c r="K7657" s="77" t="s">
        <v>15431</v>
      </c>
      <c r="L7657" s="77" t="s">
        <v>11109</v>
      </c>
    </row>
    <row r="7658" spans="10:12">
      <c r="J7658" s="77" t="str">
        <f t="shared" si="131"/>
        <v>47007ChợLầu</v>
      </c>
      <c r="K7658" s="77" t="s">
        <v>15432</v>
      </c>
      <c r="L7658" s="77" t="s">
        <v>15433</v>
      </c>
    </row>
    <row r="7659" spans="10:12">
      <c r="J7659" s="77" t="str">
        <f t="shared" si="131"/>
        <v>47007PhanLâm</v>
      </c>
      <c r="K7659" s="77" t="s">
        <v>15434</v>
      </c>
      <c r="L7659" s="77" t="s">
        <v>15435</v>
      </c>
    </row>
    <row r="7660" spans="10:12">
      <c r="J7660" s="77" t="str">
        <f t="shared" si="131"/>
        <v>47007PhanĐiền</v>
      </c>
      <c r="K7660" s="77" t="s">
        <v>15436</v>
      </c>
      <c r="L7660" s="77" t="s">
        <v>15437</v>
      </c>
    </row>
    <row r="7661" spans="10:12">
      <c r="J7661" s="77" t="str">
        <f t="shared" si="131"/>
        <v>47007PhanHiệp</v>
      </c>
      <c r="K7661" s="77" t="s">
        <v>15438</v>
      </c>
      <c r="L7661" s="77" t="s">
        <v>15439</v>
      </c>
    </row>
    <row r="7662" spans="10:12">
      <c r="J7662" s="77" t="str">
        <f t="shared" si="131"/>
        <v>47007PhanHòa</v>
      </c>
      <c r="K7662" s="77" t="s">
        <v>15440</v>
      </c>
      <c r="L7662" s="77" t="s">
        <v>15441</v>
      </c>
    </row>
    <row r="7663" spans="10:12">
      <c r="J7663" s="77" t="str">
        <f t="shared" si="131"/>
        <v>47007HảiNinh</v>
      </c>
      <c r="K7663" s="77" t="s">
        <v>15442</v>
      </c>
      <c r="L7663" s="77" t="s">
        <v>9776</v>
      </c>
    </row>
    <row r="7664" spans="10:12">
      <c r="J7664" s="77" t="str">
        <f t="shared" si="131"/>
        <v>47007PhanRíThành</v>
      </c>
      <c r="K7664" s="77" t="s">
        <v>15443</v>
      </c>
      <c r="L7664" s="77" t="s">
        <v>15444</v>
      </c>
    </row>
    <row r="7665" spans="10:12">
      <c r="J7665" s="77" t="str">
        <f t="shared" si="131"/>
        <v>47007BìnhAn</v>
      </c>
      <c r="K7665" s="77" t="s">
        <v>15445</v>
      </c>
      <c r="L7665" s="77" t="s">
        <v>2934</v>
      </c>
    </row>
    <row r="7666" spans="10:12">
      <c r="J7666" s="77" t="str">
        <f t="shared" si="131"/>
        <v>47007HồngThái</v>
      </c>
      <c r="K7666" s="77" t="s">
        <v>15446</v>
      </c>
      <c r="L7666" s="77" t="s">
        <v>2722</v>
      </c>
    </row>
    <row r="7667" spans="10:12">
      <c r="J7667" s="77" t="str">
        <f t="shared" si="131"/>
        <v>47007PhanSơn</v>
      </c>
      <c r="K7667" s="77" t="s">
        <v>15447</v>
      </c>
      <c r="L7667" s="77" t="s">
        <v>15448</v>
      </c>
    </row>
    <row r="7668" spans="10:12">
      <c r="J7668" s="77" t="str">
        <f t="shared" si="131"/>
        <v>47007LươngSơn</v>
      </c>
      <c r="K7668" s="77" t="s">
        <v>15449</v>
      </c>
      <c r="L7668" s="77" t="s">
        <v>9195</v>
      </c>
    </row>
    <row r="7669" spans="10:12">
      <c r="J7669" s="77" t="str">
        <f t="shared" si="131"/>
        <v>47007PhanThanh</v>
      </c>
      <c r="K7669" s="77" t="s">
        <v>15450</v>
      </c>
      <c r="L7669" s="77" t="s">
        <v>3649</v>
      </c>
    </row>
    <row r="7670" spans="10:12">
      <c r="J7670" s="77" t="str">
        <f t="shared" si="131"/>
        <v>47007HòaThắng</v>
      </c>
      <c r="K7670" s="77" t="s">
        <v>15451</v>
      </c>
      <c r="L7670" s="77" t="s">
        <v>4370</v>
      </c>
    </row>
    <row r="7671" spans="10:12">
      <c r="J7671" s="77" t="str">
        <f t="shared" si="131"/>
        <v>47007SôngLũy</v>
      </c>
      <c r="K7671" s="77" t="s">
        <v>15452</v>
      </c>
      <c r="L7671" s="77" t="s">
        <v>15453</v>
      </c>
    </row>
    <row r="7672" spans="10:12">
      <c r="J7672" s="77" t="str">
        <f t="shared" si="131"/>
        <v>47007BìnhTân</v>
      </c>
      <c r="K7672" s="77" t="s">
        <v>15454</v>
      </c>
      <c r="L7672" s="77" t="s">
        <v>14381</v>
      </c>
    </row>
    <row r="7673" spans="10:12">
      <c r="J7673" s="77" t="str">
        <f t="shared" si="131"/>
        <v>47007HồngPhong</v>
      </c>
      <c r="K7673" s="77" t="s">
        <v>15455</v>
      </c>
      <c r="L7673" s="77" t="s">
        <v>2201</v>
      </c>
    </row>
    <row r="7674" spans="10:12">
      <c r="J7674" s="77" t="str">
        <f t="shared" si="131"/>
        <v>47007PhanTiến</v>
      </c>
      <c r="K7674" s="77" t="s">
        <v>15456</v>
      </c>
      <c r="L7674" s="77" t="s">
        <v>15457</v>
      </c>
    </row>
    <row r="7675" spans="10:12">
      <c r="J7675" s="77" t="str">
        <f t="shared" si="131"/>
        <v>47007SôngBình</v>
      </c>
      <c r="K7675" s="77" t="s">
        <v>15458</v>
      </c>
      <c r="L7675" s="77" t="s">
        <v>15459</v>
      </c>
    </row>
    <row r="7676" spans="10:12">
      <c r="J7676" s="77" t="str">
        <f t="shared" si="131"/>
        <v>47009MaLâm</v>
      </c>
      <c r="K7676" s="77" t="s">
        <v>15460</v>
      </c>
      <c r="L7676" s="77" t="s">
        <v>15461</v>
      </c>
    </row>
    <row r="7677" spans="10:12">
      <c r="J7677" s="77" t="str">
        <f t="shared" si="131"/>
        <v>47009HồngLiêm</v>
      </c>
      <c r="K7677" s="77" t="s">
        <v>15462</v>
      </c>
      <c r="L7677" s="77" t="s">
        <v>15463</v>
      </c>
    </row>
    <row r="7678" spans="10:12">
      <c r="J7678" s="77" t="str">
        <f t="shared" si="131"/>
        <v>47009ThuậnHòa</v>
      </c>
      <c r="K7678" s="77" t="s">
        <v>15464</v>
      </c>
      <c r="L7678" s="77" t="s">
        <v>3470</v>
      </c>
    </row>
    <row r="7679" spans="10:12">
      <c r="J7679" s="77" t="str">
        <f t="shared" si="131"/>
        <v>47009ĐôngTiến</v>
      </c>
      <c r="K7679" s="77" t="s">
        <v>15465</v>
      </c>
      <c r="L7679" s="77" t="s">
        <v>8165</v>
      </c>
    </row>
    <row r="7680" spans="10:12">
      <c r="J7680" s="77" t="str">
        <f t="shared" si="131"/>
        <v>47009HàmTrí</v>
      </c>
      <c r="K7680" s="77" t="s">
        <v>15466</v>
      </c>
      <c r="L7680" s="77" t="s">
        <v>15467</v>
      </c>
    </row>
    <row r="7681" spans="10:12">
      <c r="J7681" s="77" t="str">
        <f t="shared" si="131"/>
        <v>47009HồngSơn</v>
      </c>
      <c r="K7681" s="77" t="s">
        <v>15468</v>
      </c>
      <c r="L7681" s="77" t="s">
        <v>2462</v>
      </c>
    </row>
    <row r="7682" spans="10:12">
      <c r="J7682" s="77" t="str">
        <f t="shared" ref="J7682:J7745" si="132">SUBSTITUTE(LEFT(K7682,5)&amp;MID(L7682,IF(ISERROR(SEARCH("Thị trấn",L7682)),IF(ISERROR(SEARCH("Phường",L7682)),4,8),10),100)," ","")</f>
        <v>47009HàmPhú</v>
      </c>
      <c r="K7682" s="77" t="s">
        <v>15469</v>
      </c>
      <c r="L7682" s="77" t="s">
        <v>15470</v>
      </c>
    </row>
    <row r="7683" spans="10:12">
      <c r="J7683" s="77" t="str">
        <f t="shared" si="132"/>
        <v>47009HàmĐức</v>
      </c>
      <c r="K7683" s="77" t="s">
        <v>15471</v>
      </c>
      <c r="L7683" s="77" t="s">
        <v>15472</v>
      </c>
    </row>
    <row r="7684" spans="10:12">
      <c r="J7684" s="77" t="str">
        <f t="shared" si="132"/>
        <v>47009LaDạ</v>
      </c>
      <c r="K7684" s="77" t="s">
        <v>15473</v>
      </c>
      <c r="L7684" s="77" t="s">
        <v>15474</v>
      </c>
    </row>
    <row r="7685" spans="10:12">
      <c r="J7685" s="77" t="str">
        <f t="shared" si="132"/>
        <v>47009ĐôngGiang</v>
      </c>
      <c r="K7685" s="77" t="s">
        <v>15475</v>
      </c>
      <c r="L7685" s="77" t="s">
        <v>10498</v>
      </c>
    </row>
    <row r="7686" spans="10:12">
      <c r="J7686" s="77" t="str">
        <f t="shared" si="132"/>
        <v>47009ThuậnMinh</v>
      </c>
      <c r="K7686" s="77" t="s">
        <v>15476</v>
      </c>
      <c r="L7686" s="77" t="s">
        <v>15477</v>
      </c>
    </row>
    <row r="7687" spans="10:12">
      <c r="J7687" s="77" t="str">
        <f t="shared" si="132"/>
        <v>47009HàmChính</v>
      </c>
      <c r="K7687" s="77" t="s">
        <v>15478</v>
      </c>
      <c r="L7687" s="77" t="s">
        <v>15479</v>
      </c>
    </row>
    <row r="7688" spans="10:12">
      <c r="J7688" s="77" t="str">
        <f t="shared" si="132"/>
        <v>47009HàmThắng</v>
      </c>
      <c r="K7688" s="77" t="s">
        <v>15480</v>
      </c>
      <c r="L7688" s="77" t="s">
        <v>15481</v>
      </c>
    </row>
    <row r="7689" spans="10:12">
      <c r="J7689" s="77" t="str">
        <f t="shared" si="132"/>
        <v>47009PhúLong</v>
      </c>
      <c r="K7689" s="77" t="s">
        <v>15482</v>
      </c>
      <c r="L7689" s="77" t="s">
        <v>15483</v>
      </c>
    </row>
    <row r="7690" spans="10:12">
      <c r="J7690" s="77" t="str">
        <f t="shared" si="132"/>
        <v>47009HàmLiêm</v>
      </c>
      <c r="K7690" s="77" t="s">
        <v>15484</v>
      </c>
      <c r="L7690" s="77" t="s">
        <v>15485</v>
      </c>
    </row>
    <row r="7691" spans="10:12">
      <c r="J7691" s="77" t="str">
        <f t="shared" si="132"/>
        <v>47009HàmHiệp</v>
      </c>
      <c r="K7691" s="77" t="s">
        <v>15486</v>
      </c>
      <c r="L7691" s="77" t="s">
        <v>15487</v>
      </c>
    </row>
    <row r="7692" spans="10:12">
      <c r="J7692" s="77" t="str">
        <f t="shared" si="132"/>
        <v>47009ĐaMi</v>
      </c>
      <c r="K7692" s="77" t="s">
        <v>15488</v>
      </c>
      <c r="L7692" s="77" t="s">
        <v>15489</v>
      </c>
    </row>
    <row r="7693" spans="10:12">
      <c r="J7693" s="77" t="str">
        <f t="shared" si="132"/>
        <v>47011ThuậnNam</v>
      </c>
      <c r="K7693" s="77" t="s">
        <v>15490</v>
      </c>
      <c r="L7693" s="77" t="s">
        <v>15491</v>
      </c>
    </row>
    <row r="7694" spans="10:12">
      <c r="J7694" s="77" t="str">
        <f t="shared" si="132"/>
        <v>47011TânLập</v>
      </c>
      <c r="K7694" s="77" t="s">
        <v>15492</v>
      </c>
      <c r="L7694" s="77" t="s">
        <v>1834</v>
      </c>
    </row>
    <row r="7695" spans="10:12">
      <c r="J7695" s="77" t="str">
        <f t="shared" si="132"/>
        <v>47011MỹThạnh</v>
      </c>
      <c r="K7695" s="77" t="s">
        <v>15493</v>
      </c>
      <c r="L7695" s="77" t="s">
        <v>15494</v>
      </c>
    </row>
    <row r="7696" spans="10:12">
      <c r="J7696" s="77" t="str">
        <f t="shared" si="132"/>
        <v>47011HàmCần</v>
      </c>
      <c r="K7696" s="77" t="s">
        <v>15495</v>
      </c>
      <c r="L7696" s="77" t="s">
        <v>15496</v>
      </c>
    </row>
    <row r="7697" spans="10:12">
      <c r="J7697" s="77" t="str">
        <f t="shared" si="132"/>
        <v>47011MươngMán</v>
      </c>
      <c r="K7697" s="77" t="s">
        <v>15497</v>
      </c>
      <c r="L7697" s="77" t="s">
        <v>15498</v>
      </c>
    </row>
    <row r="7698" spans="10:12">
      <c r="J7698" s="77" t="str">
        <f t="shared" si="132"/>
        <v>47011HàmMỹ</v>
      </c>
      <c r="K7698" s="77" t="s">
        <v>15499</v>
      </c>
      <c r="L7698" s="77" t="s">
        <v>15500</v>
      </c>
    </row>
    <row r="7699" spans="10:12">
      <c r="J7699" s="77" t="str">
        <f t="shared" si="132"/>
        <v>47011HàmThạnh</v>
      </c>
      <c r="K7699" s="77" t="s">
        <v>15501</v>
      </c>
      <c r="L7699" s="77" t="s">
        <v>15502</v>
      </c>
    </row>
    <row r="7700" spans="10:12">
      <c r="J7700" s="77" t="str">
        <f t="shared" si="132"/>
        <v>47011HàmKiệm</v>
      </c>
      <c r="K7700" s="77" t="s">
        <v>15503</v>
      </c>
      <c r="L7700" s="77" t="s">
        <v>15504</v>
      </c>
    </row>
    <row r="7701" spans="10:12">
      <c r="J7701" s="77" t="str">
        <f t="shared" si="132"/>
        <v>47011HàmCường</v>
      </c>
      <c r="K7701" s="77" t="s">
        <v>15505</v>
      </c>
      <c r="L7701" s="77" t="s">
        <v>15506</v>
      </c>
    </row>
    <row r="7702" spans="10:12">
      <c r="J7702" s="77" t="str">
        <f t="shared" si="132"/>
        <v>47011HàmMinh</v>
      </c>
      <c r="K7702" s="77" t="s">
        <v>15507</v>
      </c>
      <c r="L7702" s="77" t="s">
        <v>15508</v>
      </c>
    </row>
    <row r="7703" spans="10:12">
      <c r="J7703" s="77" t="str">
        <f t="shared" si="132"/>
        <v>47011ThuậnQuí</v>
      </c>
      <c r="K7703" s="77" t="s">
        <v>15509</v>
      </c>
      <c r="L7703" s="77" t="s">
        <v>15510</v>
      </c>
    </row>
    <row r="7704" spans="10:12">
      <c r="J7704" s="77" t="str">
        <f t="shared" si="132"/>
        <v>47011TânThuận</v>
      </c>
      <c r="K7704" s="77" t="s">
        <v>15511</v>
      </c>
      <c r="L7704" s="77" t="s">
        <v>15512</v>
      </c>
    </row>
    <row r="7705" spans="10:12">
      <c r="J7705" s="77" t="str">
        <f t="shared" si="132"/>
        <v>47011TânThành</v>
      </c>
      <c r="K7705" s="77" t="s">
        <v>15513</v>
      </c>
      <c r="L7705" s="77" t="s">
        <v>3071</v>
      </c>
    </row>
    <row r="7706" spans="10:12">
      <c r="J7706" s="77" t="str">
        <f t="shared" si="132"/>
        <v>47013LạcTánh</v>
      </c>
      <c r="K7706" s="77" t="s">
        <v>15514</v>
      </c>
      <c r="L7706" s="77" t="s">
        <v>15515</v>
      </c>
    </row>
    <row r="7707" spans="10:12">
      <c r="J7707" s="77" t="str">
        <f t="shared" si="132"/>
        <v>47013BắcRuộng</v>
      </c>
      <c r="K7707" s="77" t="s">
        <v>15516</v>
      </c>
      <c r="L7707" s="77" t="s">
        <v>15517</v>
      </c>
    </row>
    <row r="7708" spans="10:12">
      <c r="J7708" s="77" t="str">
        <f t="shared" si="132"/>
        <v>47013LaNgâu</v>
      </c>
      <c r="K7708" s="77" t="s">
        <v>15518</v>
      </c>
      <c r="L7708" s="77" t="s">
        <v>15519</v>
      </c>
    </row>
    <row r="7709" spans="10:12">
      <c r="J7709" s="77" t="str">
        <f t="shared" si="132"/>
        <v>47013ĐồngKho</v>
      </c>
      <c r="K7709" s="77" t="s">
        <v>15520</v>
      </c>
      <c r="L7709" s="77" t="s">
        <v>15521</v>
      </c>
    </row>
    <row r="7710" spans="10:12">
      <c r="J7710" s="77" t="str">
        <f t="shared" si="132"/>
        <v>47013ĐứcBình</v>
      </c>
      <c r="K7710" s="77" t="s">
        <v>15522</v>
      </c>
      <c r="L7710" s="77" t="s">
        <v>15523</v>
      </c>
    </row>
    <row r="7711" spans="10:12">
      <c r="J7711" s="77" t="str">
        <f t="shared" si="132"/>
        <v>47013ĐứcThuận</v>
      </c>
      <c r="K7711" s="77" t="s">
        <v>15524</v>
      </c>
      <c r="L7711" s="77" t="s">
        <v>12607</v>
      </c>
    </row>
    <row r="7712" spans="10:12">
      <c r="J7712" s="77" t="str">
        <f t="shared" si="132"/>
        <v>47013SuốiKiết</v>
      </c>
      <c r="K7712" s="77" t="s">
        <v>15525</v>
      </c>
      <c r="L7712" s="77" t="s">
        <v>15526</v>
      </c>
    </row>
    <row r="7713" spans="10:12">
      <c r="J7713" s="77" t="str">
        <f t="shared" si="132"/>
        <v>47013MăngTố</v>
      </c>
      <c r="K7713" s="77" t="s">
        <v>15527</v>
      </c>
      <c r="L7713" s="77" t="s">
        <v>15528</v>
      </c>
    </row>
    <row r="7714" spans="10:12">
      <c r="J7714" s="77" t="str">
        <f t="shared" si="132"/>
        <v>47013HuyKhiêm</v>
      </c>
      <c r="K7714" s="77" t="s">
        <v>15529</v>
      </c>
      <c r="L7714" s="77" t="s">
        <v>15530</v>
      </c>
    </row>
    <row r="7715" spans="10:12">
      <c r="J7715" s="77" t="str">
        <f t="shared" si="132"/>
        <v>47013NghịĐức</v>
      </c>
      <c r="K7715" s="77" t="s">
        <v>15531</v>
      </c>
      <c r="L7715" s="77" t="s">
        <v>15532</v>
      </c>
    </row>
    <row r="7716" spans="10:12">
      <c r="J7716" s="77" t="str">
        <f t="shared" si="132"/>
        <v>47013ĐứcTân</v>
      </c>
      <c r="K7716" s="77" t="s">
        <v>15533</v>
      </c>
      <c r="L7716" s="77" t="s">
        <v>14549</v>
      </c>
    </row>
    <row r="7717" spans="10:12">
      <c r="J7717" s="77" t="str">
        <f t="shared" si="132"/>
        <v>47013ĐứcPhú</v>
      </c>
      <c r="K7717" s="77" t="s">
        <v>15534</v>
      </c>
      <c r="L7717" s="77" t="s">
        <v>14552</v>
      </c>
    </row>
    <row r="7718" spans="10:12">
      <c r="J7718" s="77" t="str">
        <f t="shared" si="132"/>
        <v>47013GiaAn</v>
      </c>
      <c r="K7718" s="77" t="s">
        <v>15535</v>
      </c>
      <c r="L7718" s="77" t="s">
        <v>15536</v>
      </c>
    </row>
    <row r="7719" spans="10:12">
      <c r="J7719" s="77" t="str">
        <f t="shared" si="132"/>
        <v>47013GiaHuynh</v>
      </c>
      <c r="K7719" s="77" t="s">
        <v>15537</v>
      </c>
      <c r="L7719" s="77" t="s">
        <v>15538</v>
      </c>
    </row>
    <row r="7720" spans="10:12">
      <c r="J7720" s="77" t="str">
        <f t="shared" si="132"/>
        <v>47015TânMinh</v>
      </c>
      <c r="K7720" s="77" t="s">
        <v>15539</v>
      </c>
      <c r="L7720" s="77" t="s">
        <v>15540</v>
      </c>
    </row>
    <row r="7721" spans="10:12">
      <c r="J7721" s="77" t="str">
        <f t="shared" si="132"/>
        <v>47015SôngPhan</v>
      </c>
      <c r="K7721" s="77" t="s">
        <v>15541</v>
      </c>
      <c r="L7721" s="77" t="s">
        <v>15542</v>
      </c>
    </row>
    <row r="7722" spans="10:12">
      <c r="J7722" s="77" t="str">
        <f t="shared" si="132"/>
        <v>47015TânNghĩa</v>
      </c>
      <c r="K7722" s="77" t="s">
        <v>15543</v>
      </c>
      <c r="L7722" s="77" t="s">
        <v>15544</v>
      </c>
    </row>
    <row r="7723" spans="10:12">
      <c r="J7723" s="77" t="str">
        <f t="shared" si="132"/>
        <v>47015TânĐức</v>
      </c>
      <c r="K7723" s="77" t="s">
        <v>15545</v>
      </c>
      <c r="L7723" s="77" t="s">
        <v>1587</v>
      </c>
    </row>
    <row r="7724" spans="10:12">
      <c r="J7724" s="77" t="str">
        <f t="shared" si="132"/>
        <v>47015TânPhúc</v>
      </c>
      <c r="K7724" s="77" t="s">
        <v>15546</v>
      </c>
      <c r="L7724" s="77" t="s">
        <v>7510</v>
      </c>
    </row>
    <row r="7725" spans="10:12">
      <c r="J7725" s="77" t="str">
        <f t="shared" si="132"/>
        <v>47015TânThắng</v>
      </c>
      <c r="K7725" s="77" t="s">
        <v>15547</v>
      </c>
      <c r="L7725" s="77" t="s">
        <v>15548</v>
      </c>
    </row>
    <row r="7726" spans="10:12">
      <c r="J7726" s="77" t="str">
        <f t="shared" si="132"/>
        <v>47015TânHà</v>
      </c>
      <c r="K7726" s="77" t="s">
        <v>15549</v>
      </c>
      <c r="L7726" s="77" t="s">
        <v>15550</v>
      </c>
    </row>
    <row r="7727" spans="10:12">
      <c r="J7727" s="77" t="str">
        <f t="shared" si="132"/>
        <v>47015TânXuân</v>
      </c>
      <c r="K7727" s="77" t="s">
        <v>15551</v>
      </c>
      <c r="L7727" s="77" t="s">
        <v>12107</v>
      </c>
    </row>
    <row r="7728" spans="10:12">
      <c r="J7728" s="77" t="str">
        <f t="shared" si="132"/>
        <v>47015SơnMỹ</v>
      </c>
      <c r="K7728" s="77" t="s">
        <v>15552</v>
      </c>
      <c r="L7728" s="77" t="s">
        <v>12738</v>
      </c>
    </row>
    <row r="7729" spans="10:12">
      <c r="J7729" s="77" t="str">
        <f t="shared" si="132"/>
        <v>47015ThắngHải</v>
      </c>
      <c r="K7729" s="77" t="s">
        <v>15553</v>
      </c>
      <c r="L7729" s="77" t="s">
        <v>15554</v>
      </c>
    </row>
    <row r="7730" spans="10:12">
      <c r="J7730" s="77" t="str">
        <f t="shared" si="132"/>
        <v>47017VõXu</v>
      </c>
      <c r="K7730" s="77" t="s">
        <v>15555</v>
      </c>
      <c r="L7730" s="77" t="s">
        <v>15556</v>
      </c>
    </row>
    <row r="7731" spans="10:12">
      <c r="J7731" s="77" t="str">
        <f t="shared" si="132"/>
        <v>47017ĐứcTài</v>
      </c>
      <c r="K7731" s="77" t="s">
        <v>15557</v>
      </c>
      <c r="L7731" s="77" t="s">
        <v>15558</v>
      </c>
    </row>
    <row r="7732" spans="10:12">
      <c r="J7732" s="77" t="str">
        <f t="shared" si="132"/>
        <v>47017MêPu</v>
      </c>
      <c r="K7732" s="77" t="s">
        <v>15559</v>
      </c>
      <c r="L7732" s="77" t="s">
        <v>15560</v>
      </c>
    </row>
    <row r="7733" spans="10:12">
      <c r="J7733" s="77" t="str">
        <f t="shared" si="132"/>
        <v>47017VũHòa</v>
      </c>
      <c r="K7733" s="77" t="s">
        <v>15561</v>
      </c>
      <c r="L7733" s="77" t="s">
        <v>10618</v>
      </c>
    </row>
    <row r="7734" spans="10:12">
      <c r="J7734" s="77" t="str">
        <f t="shared" si="132"/>
        <v>47017TânHà</v>
      </c>
      <c r="K7734" s="77" t="s">
        <v>15562</v>
      </c>
      <c r="L7734" s="77" t="s">
        <v>15550</v>
      </c>
    </row>
    <row r="7735" spans="10:12">
      <c r="J7735" s="77" t="str">
        <f t="shared" si="132"/>
        <v>47017TràTân</v>
      </c>
      <c r="K7735" s="77" t="s">
        <v>15563</v>
      </c>
      <c r="L7735" s="77" t="s">
        <v>14245</v>
      </c>
    </row>
    <row r="7736" spans="10:12">
      <c r="J7736" s="77" t="str">
        <f t="shared" si="132"/>
        <v>47017SùngNhơn</v>
      </c>
      <c r="K7736" s="77" t="s">
        <v>15564</v>
      </c>
      <c r="L7736" s="77" t="s">
        <v>15565</v>
      </c>
    </row>
    <row r="7737" spans="10:12">
      <c r="J7737" s="77" t="str">
        <f t="shared" si="132"/>
        <v>47017NamChính</v>
      </c>
      <c r="K7737" s="77" t="s">
        <v>15566</v>
      </c>
      <c r="L7737" s="77" t="s">
        <v>7087</v>
      </c>
    </row>
    <row r="7738" spans="10:12">
      <c r="J7738" s="77" t="str">
        <f t="shared" si="132"/>
        <v>47017ĐứcChính</v>
      </c>
      <c r="K7738" s="77" t="s">
        <v>15567</v>
      </c>
      <c r="L7738" s="77" t="s">
        <v>6563</v>
      </c>
    </row>
    <row r="7739" spans="10:12">
      <c r="J7739" s="77" t="str">
        <f t="shared" si="132"/>
        <v>47017ĐaKai</v>
      </c>
      <c r="K7739" s="77" t="s">
        <v>15568</v>
      </c>
      <c r="L7739" s="77" t="s">
        <v>15569</v>
      </c>
    </row>
    <row r="7740" spans="10:12">
      <c r="J7740" s="77" t="str">
        <f t="shared" si="132"/>
        <v>47017ĐứcHạnh</v>
      </c>
      <c r="K7740" s="77" t="s">
        <v>15570</v>
      </c>
      <c r="L7740" s="77" t="s">
        <v>3942</v>
      </c>
    </row>
    <row r="7741" spans="10:12">
      <c r="J7741" s="77" t="str">
        <f t="shared" si="132"/>
        <v>47017ĐôngHà</v>
      </c>
      <c r="K7741" s="77" t="s">
        <v>15571</v>
      </c>
      <c r="L7741" s="77" t="s">
        <v>3380</v>
      </c>
    </row>
    <row r="7742" spans="10:12">
      <c r="J7742" s="77" t="str">
        <f t="shared" si="132"/>
        <v>47017ĐứcTín</v>
      </c>
      <c r="K7742" s="77" t="s">
        <v>15572</v>
      </c>
      <c r="L7742" s="77" t="s">
        <v>15573</v>
      </c>
    </row>
    <row r="7743" spans="10:12">
      <c r="J7743" s="77" t="str">
        <f t="shared" si="132"/>
        <v>47019NgũPhụng</v>
      </c>
      <c r="K7743" s="77" t="s">
        <v>15574</v>
      </c>
      <c r="L7743" s="77" t="s">
        <v>15575</v>
      </c>
    </row>
    <row r="7744" spans="10:12">
      <c r="J7744" s="77" t="str">
        <f t="shared" si="132"/>
        <v>47019LongHải</v>
      </c>
      <c r="K7744" s="77" t="s">
        <v>15576</v>
      </c>
      <c r="L7744" s="77" t="s">
        <v>15577</v>
      </c>
    </row>
    <row r="7745" spans="10:12">
      <c r="J7745" s="77" t="str">
        <f t="shared" si="132"/>
        <v>47019TamThanh</v>
      </c>
      <c r="K7745" s="77" t="s">
        <v>15578</v>
      </c>
      <c r="L7745" s="77" t="s">
        <v>8797</v>
      </c>
    </row>
    <row r="7746" spans="10:12">
      <c r="J7746" s="77" t="str">
        <f t="shared" ref="J7746:J7809" si="133">SUBSTITUTE(LEFT(K7746,5)&amp;MID(L7746,IF(ISERROR(SEARCH("Thị trấn",L7746)),IF(ISERROR(SEARCH("Phường",L7746)),4,8),10),100)," ","")</f>
        <v>48001MỹHương</v>
      </c>
      <c r="K7746" s="77" t="s">
        <v>15579</v>
      </c>
      <c r="L7746" s="77" t="s">
        <v>15580</v>
      </c>
    </row>
    <row r="7747" spans="10:12">
      <c r="J7747" s="77" t="str">
        <f t="shared" si="133"/>
        <v>48001KinhDinh</v>
      </c>
      <c r="K7747" s="77" t="s">
        <v>15581</v>
      </c>
      <c r="L7747" s="77" t="s">
        <v>15582</v>
      </c>
    </row>
    <row r="7748" spans="10:12">
      <c r="J7748" s="77" t="str">
        <f t="shared" si="133"/>
        <v>48001ĐạoLong</v>
      </c>
      <c r="K7748" s="77" t="s">
        <v>15583</v>
      </c>
      <c r="L7748" s="77" t="s">
        <v>15584</v>
      </c>
    </row>
    <row r="7749" spans="10:12">
      <c r="J7749" s="77" t="str">
        <f t="shared" si="133"/>
        <v>48001TấnTài</v>
      </c>
      <c r="K7749" s="77" t="s">
        <v>15585</v>
      </c>
      <c r="L7749" s="77" t="s">
        <v>15586</v>
      </c>
    </row>
    <row r="7750" spans="10:12">
      <c r="J7750" s="77" t="str">
        <f t="shared" si="133"/>
        <v>48001PhủHà</v>
      </c>
      <c r="K7750" s="77" t="s">
        <v>15587</v>
      </c>
      <c r="L7750" s="77" t="s">
        <v>15588</v>
      </c>
    </row>
    <row r="7751" spans="10:12">
      <c r="J7751" s="77" t="str">
        <f t="shared" si="133"/>
        <v>48001ThanhSơn</v>
      </c>
      <c r="K7751" s="77" t="s">
        <v>15589</v>
      </c>
      <c r="L7751" s="77" t="s">
        <v>6410</v>
      </c>
    </row>
    <row r="7752" spans="10:12">
      <c r="J7752" s="77" t="str">
        <f t="shared" si="133"/>
        <v>48001PhướcMỹ</v>
      </c>
      <c r="K7752" s="77" t="s">
        <v>15590</v>
      </c>
      <c r="L7752" s="77" t="s">
        <v>13858</v>
      </c>
    </row>
    <row r="7753" spans="10:12">
      <c r="J7753" s="77" t="str">
        <f t="shared" si="133"/>
        <v>48001BảoAn</v>
      </c>
      <c r="K7753" s="77" t="s">
        <v>15591</v>
      </c>
      <c r="L7753" s="77" t="s">
        <v>15592</v>
      </c>
    </row>
    <row r="7754" spans="10:12">
      <c r="J7754" s="77" t="str">
        <f t="shared" si="133"/>
        <v>48001ĐôVinh</v>
      </c>
      <c r="K7754" s="77" t="s">
        <v>15593</v>
      </c>
      <c r="L7754" s="77" t="s">
        <v>15594</v>
      </c>
    </row>
    <row r="7755" spans="10:12">
      <c r="J7755" s="77" t="str">
        <f t="shared" si="133"/>
        <v>48001ĐàiSơn</v>
      </c>
      <c r="K7755" s="77" t="s">
        <v>15595</v>
      </c>
      <c r="L7755" s="77" t="s">
        <v>15596</v>
      </c>
    </row>
    <row r="7756" spans="10:12">
      <c r="J7756" s="77" t="str">
        <f t="shared" si="133"/>
        <v>48001VănHải</v>
      </c>
      <c r="K7756" s="77" t="s">
        <v>15597</v>
      </c>
      <c r="L7756" s="77" t="s">
        <v>15598</v>
      </c>
    </row>
    <row r="7757" spans="10:12">
      <c r="J7757" s="77" t="str">
        <f t="shared" si="133"/>
        <v>48001ĐôngHải</v>
      </c>
      <c r="K7757" s="77" t="s">
        <v>15599</v>
      </c>
      <c r="L7757" s="77" t="s">
        <v>6728</v>
      </c>
    </row>
    <row r="7758" spans="10:12">
      <c r="J7758" s="77" t="str">
        <f t="shared" si="133"/>
        <v>48001MỹHải</v>
      </c>
      <c r="K7758" s="77" t="s">
        <v>15600</v>
      </c>
      <c r="L7758" s="77" t="s">
        <v>15601</v>
      </c>
    </row>
    <row r="7759" spans="10:12">
      <c r="J7759" s="77" t="str">
        <f t="shared" si="133"/>
        <v>48001ThànhHải</v>
      </c>
      <c r="K7759" s="77" t="s">
        <v>15602</v>
      </c>
      <c r="L7759" s="77" t="s">
        <v>15603</v>
      </c>
    </row>
    <row r="7760" spans="10:12">
      <c r="J7760" s="77" t="str">
        <f t="shared" si="133"/>
        <v>48001MỹBình</v>
      </c>
      <c r="K7760" s="77" t="s">
        <v>15604</v>
      </c>
      <c r="L7760" s="77" t="s">
        <v>15605</v>
      </c>
    </row>
    <row r="7761" spans="10:12">
      <c r="J7761" s="77" t="str">
        <f t="shared" si="133"/>
        <v>48001MỹĐông</v>
      </c>
      <c r="K7761" s="77" t="s">
        <v>15606</v>
      </c>
      <c r="L7761" s="77" t="s">
        <v>15607</v>
      </c>
    </row>
    <row r="7762" spans="10:12">
      <c r="J7762" s="77" t="str">
        <f t="shared" si="133"/>
        <v>48003TânSơn</v>
      </c>
      <c r="K7762" s="77" t="s">
        <v>15608</v>
      </c>
      <c r="L7762" s="77" t="s">
        <v>15609</v>
      </c>
    </row>
    <row r="7763" spans="10:12">
      <c r="J7763" s="77" t="str">
        <f t="shared" si="133"/>
        <v>48003LươngSơn</v>
      </c>
      <c r="K7763" s="77" t="s">
        <v>15610</v>
      </c>
      <c r="L7763" s="77" t="s">
        <v>4650</v>
      </c>
    </row>
    <row r="7764" spans="10:12">
      <c r="J7764" s="77" t="str">
        <f t="shared" si="133"/>
        <v>48003QuảngSơn</v>
      </c>
      <c r="K7764" s="77" t="s">
        <v>15611</v>
      </c>
      <c r="L7764" s="77" t="s">
        <v>6638</v>
      </c>
    </row>
    <row r="7765" spans="10:12">
      <c r="J7765" s="77" t="str">
        <f t="shared" si="133"/>
        <v>48003MỹSơn</v>
      </c>
      <c r="K7765" s="77" t="s">
        <v>15612</v>
      </c>
      <c r="L7765" s="77" t="s">
        <v>12367</v>
      </c>
    </row>
    <row r="7766" spans="10:12">
      <c r="J7766" s="77" t="str">
        <f t="shared" si="133"/>
        <v>48003HòaSơn</v>
      </c>
      <c r="K7766" s="77" t="s">
        <v>15613</v>
      </c>
      <c r="L7766" s="77" t="s">
        <v>4365</v>
      </c>
    </row>
    <row r="7767" spans="10:12">
      <c r="J7767" s="77" t="str">
        <f t="shared" si="133"/>
        <v>48003NhơnSơn</v>
      </c>
      <c r="K7767" s="77" t="s">
        <v>15614</v>
      </c>
      <c r="L7767" s="77" t="s">
        <v>15615</v>
      </c>
    </row>
    <row r="7768" spans="10:12">
      <c r="J7768" s="77" t="str">
        <f t="shared" si="133"/>
        <v>48003LâmSơn</v>
      </c>
      <c r="K7768" s="77" t="s">
        <v>15616</v>
      </c>
      <c r="L7768" s="77" t="s">
        <v>4302</v>
      </c>
    </row>
    <row r="7769" spans="10:12">
      <c r="J7769" s="77" t="str">
        <f t="shared" si="133"/>
        <v>48003MaNới</v>
      </c>
      <c r="K7769" s="77" t="s">
        <v>15617</v>
      </c>
      <c r="L7769" s="77" t="s">
        <v>15618</v>
      </c>
    </row>
    <row r="7770" spans="10:12">
      <c r="J7770" s="77" t="str">
        <f t="shared" si="133"/>
        <v>48005KhánhHải</v>
      </c>
      <c r="K7770" s="77" t="s">
        <v>15619</v>
      </c>
      <c r="L7770" s="77" t="s">
        <v>15620</v>
      </c>
    </row>
    <row r="7771" spans="10:12">
      <c r="J7771" s="77" t="str">
        <f t="shared" si="133"/>
        <v>48005ThanhHải</v>
      </c>
      <c r="K7771" s="77" t="s">
        <v>15621</v>
      </c>
      <c r="L7771" s="77" t="s">
        <v>7119</v>
      </c>
    </row>
    <row r="7772" spans="10:12">
      <c r="J7772" s="77" t="str">
        <f t="shared" si="133"/>
        <v>48005VĩnhHải</v>
      </c>
      <c r="K7772" s="77" t="s">
        <v>15622</v>
      </c>
      <c r="L7772" s="77" t="s">
        <v>15623</v>
      </c>
    </row>
    <row r="7773" spans="10:12">
      <c r="J7773" s="77" t="str">
        <f t="shared" si="133"/>
        <v>48005TânHải</v>
      </c>
      <c r="K7773" s="77" t="s">
        <v>15624</v>
      </c>
      <c r="L7773" s="77" t="s">
        <v>15410</v>
      </c>
    </row>
    <row r="7774" spans="10:12">
      <c r="J7774" s="77" t="str">
        <f t="shared" si="133"/>
        <v>48005HộHải</v>
      </c>
      <c r="K7774" s="77" t="s">
        <v>15625</v>
      </c>
      <c r="L7774" s="77" t="s">
        <v>15626</v>
      </c>
    </row>
    <row r="7775" spans="10:12">
      <c r="J7775" s="77" t="str">
        <f t="shared" si="133"/>
        <v>48005XuânHải</v>
      </c>
      <c r="K7775" s="77" t="s">
        <v>15627</v>
      </c>
      <c r="L7775" s="77" t="s">
        <v>12624</v>
      </c>
    </row>
    <row r="7776" spans="10:12">
      <c r="J7776" s="77" t="str">
        <f t="shared" si="133"/>
        <v>48005PhươngHải</v>
      </c>
      <c r="K7776" s="77" t="s">
        <v>15628</v>
      </c>
      <c r="L7776" s="77" t="s">
        <v>15629</v>
      </c>
    </row>
    <row r="7777" spans="10:12">
      <c r="J7777" s="77" t="str">
        <f t="shared" si="133"/>
        <v>48005TriHải</v>
      </c>
      <c r="K7777" s="77" t="s">
        <v>15630</v>
      </c>
      <c r="L7777" s="77" t="s">
        <v>15631</v>
      </c>
    </row>
    <row r="7778" spans="10:12">
      <c r="J7778" s="77" t="str">
        <f t="shared" si="133"/>
        <v>48005NhơnHải</v>
      </c>
      <c r="K7778" s="77" t="s">
        <v>15632</v>
      </c>
      <c r="L7778" s="77" t="s">
        <v>14670</v>
      </c>
    </row>
    <row r="7779" spans="10:12">
      <c r="J7779" s="77" t="str">
        <f t="shared" si="133"/>
        <v>48005ThanhHải</v>
      </c>
      <c r="K7779" s="77" t="s">
        <v>15633</v>
      </c>
      <c r="L7779" s="77" t="s">
        <v>7119</v>
      </c>
    </row>
    <row r="7780" spans="10:12">
      <c r="J7780" s="77" t="str">
        <f t="shared" si="133"/>
        <v>48007PhướcDân</v>
      </c>
      <c r="K7780" s="77" t="s">
        <v>15634</v>
      </c>
      <c r="L7780" s="77" t="s">
        <v>15635</v>
      </c>
    </row>
    <row r="7781" spans="10:12">
      <c r="J7781" s="77" t="str">
        <f t="shared" si="133"/>
        <v>48007PhướcSơn</v>
      </c>
      <c r="K7781" s="77" t="s">
        <v>15636</v>
      </c>
      <c r="L7781" s="77" t="s">
        <v>14901</v>
      </c>
    </row>
    <row r="7782" spans="10:12">
      <c r="J7782" s="77" t="str">
        <f t="shared" si="133"/>
        <v>48007PhướcThái</v>
      </c>
      <c r="K7782" s="77" t="s">
        <v>15637</v>
      </c>
      <c r="L7782" s="77" t="s">
        <v>15638</v>
      </c>
    </row>
    <row r="7783" spans="10:12">
      <c r="J7783" s="77" t="str">
        <f t="shared" si="133"/>
        <v>48007PhướcHậu</v>
      </c>
      <c r="K7783" s="77" t="s">
        <v>15639</v>
      </c>
      <c r="L7783" s="77" t="s">
        <v>15640</v>
      </c>
    </row>
    <row r="7784" spans="10:12">
      <c r="J7784" s="77" t="str">
        <f t="shared" si="133"/>
        <v>48007PhướcThuận</v>
      </c>
      <c r="K7784" s="77" t="s">
        <v>15641</v>
      </c>
      <c r="L7784" s="77" t="s">
        <v>14906</v>
      </c>
    </row>
    <row r="7785" spans="10:12">
      <c r="J7785" s="77" t="str">
        <f t="shared" si="133"/>
        <v>48007AnHải</v>
      </c>
      <c r="K7785" s="77" t="s">
        <v>15642</v>
      </c>
      <c r="L7785" s="77" t="s">
        <v>14344</v>
      </c>
    </row>
    <row r="7786" spans="10:12">
      <c r="J7786" s="77" t="str">
        <f t="shared" si="133"/>
        <v>48007PhướcHải</v>
      </c>
      <c r="K7786" s="77" t="s">
        <v>15643</v>
      </c>
      <c r="L7786" s="77" t="s">
        <v>15644</v>
      </c>
    </row>
    <row r="7787" spans="10:12">
      <c r="J7787" s="77" t="str">
        <f t="shared" si="133"/>
        <v>48007PhướcDinh</v>
      </c>
      <c r="K7787" s="77" t="s">
        <v>15645</v>
      </c>
      <c r="L7787" s="77" t="s">
        <v>15646</v>
      </c>
    </row>
    <row r="7788" spans="10:12">
      <c r="J7788" s="77" t="str">
        <f t="shared" si="133"/>
        <v>48007PhướcDiêm</v>
      </c>
      <c r="K7788" s="77" t="s">
        <v>15647</v>
      </c>
      <c r="L7788" s="77" t="s">
        <v>15648</v>
      </c>
    </row>
    <row r="7789" spans="10:12">
      <c r="J7789" s="77" t="str">
        <f t="shared" si="133"/>
        <v>48007PhướcHữu</v>
      </c>
      <c r="K7789" s="77" t="s">
        <v>15649</v>
      </c>
      <c r="L7789" s="77" t="s">
        <v>15650</v>
      </c>
    </row>
    <row r="7790" spans="10:12">
      <c r="J7790" s="77" t="str">
        <f t="shared" si="133"/>
        <v>48007PhướcNam</v>
      </c>
      <c r="K7790" s="77" t="s">
        <v>15651</v>
      </c>
      <c r="L7790" s="77" t="s">
        <v>15652</v>
      </c>
    </row>
    <row r="7791" spans="10:12">
      <c r="J7791" s="77" t="str">
        <f t="shared" si="133"/>
        <v>48007PhướcMinh</v>
      </c>
      <c r="K7791" s="77" t="s">
        <v>15653</v>
      </c>
      <c r="L7791" s="77" t="s">
        <v>15654</v>
      </c>
    </row>
    <row r="7792" spans="10:12">
      <c r="J7792" s="77" t="str">
        <f t="shared" si="133"/>
        <v>48007PhướcHà</v>
      </c>
      <c r="K7792" s="77" t="s">
        <v>15655</v>
      </c>
      <c r="L7792" s="77" t="s">
        <v>15656</v>
      </c>
    </row>
    <row r="7793" spans="10:12">
      <c r="J7793" s="77" t="str">
        <f t="shared" si="133"/>
        <v>48007NhịHà</v>
      </c>
      <c r="K7793" s="77" t="s">
        <v>15657</v>
      </c>
      <c r="L7793" s="77" t="s">
        <v>15658</v>
      </c>
    </row>
    <row r="7794" spans="10:12">
      <c r="J7794" s="77" t="str">
        <f t="shared" si="133"/>
        <v>48007PhướcVinh</v>
      </c>
      <c r="K7794" s="77" t="s">
        <v>15659</v>
      </c>
      <c r="L7794" s="77" t="s">
        <v>15660</v>
      </c>
    </row>
    <row r="7795" spans="10:12">
      <c r="J7795" s="77" t="str">
        <f t="shared" si="133"/>
        <v>48009BắcPhong</v>
      </c>
      <c r="K7795" s="77" t="s">
        <v>15661</v>
      </c>
      <c r="L7795" s="77" t="s">
        <v>5989</v>
      </c>
    </row>
    <row r="7796" spans="10:12">
      <c r="J7796" s="77" t="str">
        <f t="shared" si="133"/>
        <v>48009PhướcKháng</v>
      </c>
      <c r="K7796" s="77" t="s">
        <v>15662</v>
      </c>
      <c r="L7796" s="77" t="s">
        <v>15663</v>
      </c>
    </row>
    <row r="7797" spans="10:12">
      <c r="J7797" s="77" t="str">
        <f t="shared" si="133"/>
        <v>48009PhướcChiến</v>
      </c>
      <c r="K7797" s="77" t="s">
        <v>15664</v>
      </c>
      <c r="L7797" s="77" t="s">
        <v>15665</v>
      </c>
    </row>
    <row r="7798" spans="10:12">
      <c r="J7798" s="77" t="str">
        <f t="shared" si="133"/>
        <v>48009CôngHải</v>
      </c>
      <c r="K7798" s="77" t="s">
        <v>15666</v>
      </c>
      <c r="L7798" s="77" t="s">
        <v>15667</v>
      </c>
    </row>
    <row r="7799" spans="10:12">
      <c r="J7799" s="77" t="str">
        <f t="shared" si="133"/>
        <v>48009LợiHải</v>
      </c>
      <c r="K7799" s="77" t="s">
        <v>15668</v>
      </c>
      <c r="L7799" s="77" t="s">
        <v>15669</v>
      </c>
    </row>
    <row r="7800" spans="10:12">
      <c r="J7800" s="77" t="str">
        <f t="shared" si="133"/>
        <v>48009BắcSơn</v>
      </c>
      <c r="K7800" s="77" t="s">
        <v>15670</v>
      </c>
      <c r="L7800" s="77" t="s">
        <v>903</v>
      </c>
    </row>
    <row r="7801" spans="10:12">
      <c r="J7801" s="77" t="str">
        <f t="shared" si="133"/>
        <v>48011PhướcThành</v>
      </c>
      <c r="K7801" s="77" t="s">
        <v>15671</v>
      </c>
      <c r="L7801" s="77" t="s">
        <v>14199</v>
      </c>
    </row>
    <row r="7802" spans="10:12">
      <c r="J7802" s="77" t="str">
        <f t="shared" si="133"/>
        <v>48011PhướcĐại</v>
      </c>
      <c r="K7802" s="77" t="s">
        <v>15672</v>
      </c>
      <c r="L7802" s="77" t="s">
        <v>15673</v>
      </c>
    </row>
    <row r="7803" spans="10:12">
      <c r="J7803" s="77" t="str">
        <f t="shared" si="133"/>
        <v>48011PhướcThắng</v>
      </c>
      <c r="K7803" s="77" t="s">
        <v>15674</v>
      </c>
      <c r="L7803" s="77" t="s">
        <v>14893</v>
      </c>
    </row>
    <row r="7804" spans="10:12">
      <c r="J7804" s="77" t="str">
        <f t="shared" si="133"/>
        <v>48011PhướcTiến</v>
      </c>
      <c r="K7804" s="77" t="s">
        <v>15675</v>
      </c>
      <c r="L7804" s="77" t="s">
        <v>15676</v>
      </c>
    </row>
    <row r="7805" spans="10:12">
      <c r="J7805" s="77" t="str">
        <f t="shared" si="133"/>
        <v>48011PhướcBình</v>
      </c>
      <c r="K7805" s="77" t="s">
        <v>15677</v>
      </c>
      <c r="L7805" s="77" t="s">
        <v>15678</v>
      </c>
    </row>
    <row r="7806" spans="10:12">
      <c r="J7806" s="77" t="str">
        <f t="shared" si="133"/>
        <v>48011PhướcHòa</v>
      </c>
      <c r="K7806" s="77" t="s">
        <v>15679</v>
      </c>
      <c r="L7806" s="77" t="s">
        <v>14897</v>
      </c>
    </row>
    <row r="7807" spans="10:12">
      <c r="J7807" s="77" t="str">
        <f t="shared" si="133"/>
        <v>48011PhướcTân</v>
      </c>
      <c r="K7807" s="77" t="s">
        <v>15680</v>
      </c>
      <c r="L7807" s="77" t="s">
        <v>15016</v>
      </c>
    </row>
    <row r="7808" spans="10:12">
      <c r="J7808" s="77" t="str">
        <f t="shared" si="133"/>
        <v>48011PhướcChính</v>
      </c>
      <c r="K7808" s="77" t="s">
        <v>15681</v>
      </c>
      <c r="L7808" s="77" t="s">
        <v>15682</v>
      </c>
    </row>
    <row r="7809" spans="10:12">
      <c r="J7809" s="77" t="str">
        <f t="shared" si="133"/>
        <v>48011PhướcTrung</v>
      </c>
      <c r="K7809" s="77" t="s">
        <v>15683</v>
      </c>
      <c r="L7809" s="77" t="s">
        <v>15684</v>
      </c>
    </row>
    <row r="7810" spans="10:12">
      <c r="J7810" s="77" t="str">
        <f t="shared" ref="J7810:J7873" si="134">SUBSTITUTE(LEFT(K7810,5)&amp;MID(L7810,IF(ISERROR(SEARCH("Thị trấn",L7810)),IF(ISERROR(SEARCH("Phường",L7810)),4,8),10),100)," ","")</f>
        <v>49001YênĐỗ</v>
      </c>
      <c r="K7810" s="77" t="s">
        <v>15685</v>
      </c>
      <c r="L7810" s="77" t="s">
        <v>15686</v>
      </c>
    </row>
    <row r="7811" spans="10:12">
      <c r="J7811" s="77" t="str">
        <f t="shared" si="134"/>
        <v>49001DiênHồng</v>
      </c>
      <c r="K7811" s="77" t="s">
        <v>15687</v>
      </c>
      <c r="L7811" s="77" t="s">
        <v>15688</v>
      </c>
    </row>
    <row r="7812" spans="10:12">
      <c r="J7812" s="77" t="str">
        <f t="shared" si="134"/>
        <v>49001HộiThương</v>
      </c>
      <c r="K7812" s="77" t="s">
        <v>15689</v>
      </c>
      <c r="L7812" s="77" t="s">
        <v>15690</v>
      </c>
    </row>
    <row r="7813" spans="10:12">
      <c r="J7813" s="77" t="str">
        <f t="shared" si="134"/>
        <v>49001HộiPhú</v>
      </c>
      <c r="K7813" s="77" t="s">
        <v>15691</v>
      </c>
      <c r="L7813" s="77" t="s">
        <v>15692</v>
      </c>
    </row>
    <row r="7814" spans="10:12">
      <c r="J7814" s="77" t="str">
        <f t="shared" si="134"/>
        <v>49001HoaLư</v>
      </c>
      <c r="K7814" s="77" t="s">
        <v>15693</v>
      </c>
      <c r="L7814" s="77" t="s">
        <v>15694</v>
      </c>
    </row>
    <row r="7815" spans="10:12">
      <c r="J7815" s="77" t="str">
        <f t="shared" si="134"/>
        <v>49001TràBá</v>
      </c>
      <c r="K7815" s="77" t="s">
        <v>15695</v>
      </c>
      <c r="L7815" s="77" t="s">
        <v>15696</v>
      </c>
    </row>
    <row r="7816" spans="10:12">
      <c r="J7816" s="77" t="str">
        <f t="shared" si="134"/>
        <v>49001YênThế</v>
      </c>
      <c r="K7816" s="77" t="s">
        <v>15697</v>
      </c>
      <c r="L7816" s="77" t="s">
        <v>15698</v>
      </c>
    </row>
    <row r="7817" spans="10:12">
      <c r="J7817" s="77" t="str">
        <f t="shared" si="134"/>
        <v>49001IaKring</v>
      </c>
      <c r="K7817" s="77" t="s">
        <v>15699</v>
      </c>
      <c r="L7817" s="77" t="s">
        <v>15700</v>
      </c>
    </row>
    <row r="7818" spans="10:12">
      <c r="J7818" s="77" t="str">
        <f t="shared" si="134"/>
        <v>49001TâySơn</v>
      </c>
      <c r="K7818" s="77" t="s">
        <v>15701</v>
      </c>
      <c r="L7818" s="77" t="s">
        <v>10030</v>
      </c>
    </row>
    <row r="7819" spans="10:12">
      <c r="J7819" s="77" t="str">
        <f t="shared" si="134"/>
        <v>49001ThốngNhất</v>
      </c>
      <c r="K7819" s="77" t="s">
        <v>15702</v>
      </c>
      <c r="L7819" s="77" t="s">
        <v>5288</v>
      </c>
    </row>
    <row r="7820" spans="10:12">
      <c r="J7820" s="77" t="str">
        <f t="shared" si="134"/>
        <v>49001AnPhú</v>
      </c>
      <c r="K7820" s="77" t="s">
        <v>15703</v>
      </c>
      <c r="L7820" s="77" t="s">
        <v>2516</v>
      </c>
    </row>
    <row r="7821" spans="10:12">
      <c r="J7821" s="77" t="str">
        <f t="shared" si="134"/>
        <v>49001DiênPhú</v>
      </c>
      <c r="K7821" s="77" t="s">
        <v>15704</v>
      </c>
      <c r="L7821" s="77" t="s">
        <v>15240</v>
      </c>
    </row>
    <row r="7822" spans="10:12">
      <c r="J7822" s="77" t="str">
        <f t="shared" si="134"/>
        <v>49001ChưHdrông</v>
      </c>
      <c r="K7822" s="77" t="s">
        <v>15705</v>
      </c>
      <c r="L7822" s="77" t="s">
        <v>15706</v>
      </c>
    </row>
    <row r="7823" spans="10:12">
      <c r="J7823" s="77" t="str">
        <f t="shared" si="134"/>
        <v>49001BiểnHồ</v>
      </c>
      <c r="K7823" s="77" t="s">
        <v>15707</v>
      </c>
      <c r="L7823" s="77" t="s">
        <v>15708</v>
      </c>
    </row>
    <row r="7824" spans="10:12">
      <c r="J7824" s="77" t="str">
        <f t="shared" si="134"/>
        <v>49001TânSơn</v>
      </c>
      <c r="K7824" s="77" t="s">
        <v>15709</v>
      </c>
      <c r="L7824" s="77" t="s">
        <v>4556</v>
      </c>
    </row>
    <row r="7825" spans="10:12">
      <c r="J7825" s="77" t="str">
        <f t="shared" si="134"/>
        <v>49001TràĐa</v>
      </c>
      <c r="K7825" s="77" t="s">
        <v>15710</v>
      </c>
      <c r="L7825" s="77" t="s">
        <v>15711</v>
      </c>
    </row>
    <row r="7826" spans="10:12">
      <c r="J7826" s="77" t="str">
        <f t="shared" si="134"/>
        <v>49001ChưÁ</v>
      </c>
      <c r="K7826" s="77" t="s">
        <v>15712</v>
      </c>
      <c r="L7826" s="77" t="s">
        <v>15713</v>
      </c>
    </row>
    <row r="7827" spans="10:12">
      <c r="J7827" s="77" t="str">
        <f t="shared" si="134"/>
        <v>49001Gào</v>
      </c>
      <c r="K7827" s="77" t="s">
        <v>15714</v>
      </c>
      <c r="L7827" s="77" t="s">
        <v>15715</v>
      </c>
    </row>
    <row r="7828" spans="10:12">
      <c r="J7828" s="77" t="str">
        <f t="shared" si="134"/>
        <v>49003Kbang</v>
      </c>
      <c r="K7828" s="77" t="s">
        <v>15716</v>
      </c>
      <c r="L7828" s="77" t="s">
        <v>15717</v>
      </c>
    </row>
    <row r="7829" spans="10:12">
      <c r="J7829" s="77" t="str">
        <f t="shared" si="134"/>
        <v>49003ĐăkRoong</v>
      </c>
      <c r="K7829" s="77" t="s">
        <v>15718</v>
      </c>
      <c r="L7829" s="77" t="s">
        <v>15719</v>
      </c>
    </row>
    <row r="7830" spans="10:12">
      <c r="J7830" s="77" t="str">
        <f t="shared" si="134"/>
        <v>49003SơnLang</v>
      </c>
      <c r="K7830" s="77" t="s">
        <v>15720</v>
      </c>
      <c r="L7830" s="77" t="s">
        <v>15721</v>
      </c>
    </row>
    <row r="7831" spans="10:12">
      <c r="J7831" s="77" t="str">
        <f t="shared" si="134"/>
        <v>49003KonPne</v>
      </c>
      <c r="K7831" s="77" t="s">
        <v>15722</v>
      </c>
      <c r="L7831" s="77" t="s">
        <v>15723</v>
      </c>
    </row>
    <row r="7832" spans="10:12">
      <c r="J7832" s="77" t="str">
        <f t="shared" si="134"/>
        <v>49003Krong</v>
      </c>
      <c r="K7832" s="77" t="s">
        <v>15724</v>
      </c>
      <c r="L7832" s="77" t="s">
        <v>15725</v>
      </c>
    </row>
    <row r="7833" spans="10:12">
      <c r="J7833" s="77" t="str">
        <f t="shared" si="134"/>
        <v>49003SơPai</v>
      </c>
      <c r="K7833" s="77" t="s">
        <v>15726</v>
      </c>
      <c r="L7833" s="77" t="s">
        <v>15727</v>
      </c>
    </row>
    <row r="7834" spans="10:12">
      <c r="J7834" s="77" t="str">
        <f t="shared" si="134"/>
        <v>49003LơKu</v>
      </c>
      <c r="K7834" s="77" t="s">
        <v>15728</v>
      </c>
      <c r="L7834" s="77" t="s">
        <v>15729</v>
      </c>
    </row>
    <row r="7835" spans="10:12">
      <c r="J7835" s="77" t="str">
        <f t="shared" si="134"/>
        <v>49003Đông</v>
      </c>
      <c r="K7835" s="77" t="s">
        <v>15730</v>
      </c>
      <c r="L7835" s="77" t="s">
        <v>15731</v>
      </c>
    </row>
    <row r="7836" spans="10:12">
      <c r="J7836" s="77" t="str">
        <f t="shared" si="134"/>
        <v>49003NghĩaAn</v>
      </c>
      <c r="K7836" s="77" t="s">
        <v>15732</v>
      </c>
      <c r="L7836" s="77" t="s">
        <v>5213</v>
      </c>
    </row>
    <row r="7837" spans="10:12">
      <c r="J7837" s="77" t="str">
        <f t="shared" si="134"/>
        <v>49003TơTung</v>
      </c>
      <c r="K7837" s="77" t="s">
        <v>15733</v>
      </c>
      <c r="L7837" s="77" t="s">
        <v>15734</v>
      </c>
    </row>
    <row r="7838" spans="10:12">
      <c r="J7838" s="77" t="str">
        <f t="shared" si="134"/>
        <v>49003KôngLơngKhơng</v>
      </c>
      <c r="K7838" s="77" t="s">
        <v>15735</v>
      </c>
      <c r="L7838" s="77" t="s">
        <v>15736</v>
      </c>
    </row>
    <row r="7839" spans="10:12">
      <c r="J7839" s="77" t="str">
        <f t="shared" si="134"/>
        <v>49003KôngBơLa</v>
      </c>
      <c r="K7839" s="77" t="s">
        <v>15737</v>
      </c>
      <c r="L7839" s="77" t="s">
        <v>15738</v>
      </c>
    </row>
    <row r="7840" spans="10:12">
      <c r="J7840" s="77" t="str">
        <f t="shared" si="134"/>
        <v>49003ĐăkHlơ</v>
      </c>
      <c r="K7840" s="77" t="s">
        <v>15739</v>
      </c>
      <c r="L7840" s="77" t="s">
        <v>15740</v>
      </c>
    </row>
    <row r="7841" spans="10:12">
      <c r="J7841" s="77" t="str">
        <f t="shared" si="134"/>
        <v>49003ĐăkSmar</v>
      </c>
      <c r="K7841" s="77" t="s">
        <v>15741</v>
      </c>
      <c r="L7841" s="77" t="s">
        <v>15742</v>
      </c>
    </row>
    <row r="7842" spans="10:12">
      <c r="J7842" s="77" t="str">
        <f t="shared" si="134"/>
        <v>49005ĐăkĐoa</v>
      </c>
      <c r="K7842" s="77" t="s">
        <v>15743</v>
      </c>
      <c r="L7842" s="77" t="s">
        <v>15744</v>
      </c>
    </row>
    <row r="7843" spans="10:12">
      <c r="J7843" s="77" t="str">
        <f t="shared" si="134"/>
        <v>49005HàĐông</v>
      </c>
      <c r="K7843" s="77" t="s">
        <v>15745</v>
      </c>
      <c r="L7843" s="77" t="s">
        <v>11145</v>
      </c>
    </row>
    <row r="7844" spans="10:12">
      <c r="J7844" s="77" t="str">
        <f t="shared" si="134"/>
        <v>49005ĐăkSơmei</v>
      </c>
      <c r="K7844" s="77" t="s">
        <v>15746</v>
      </c>
      <c r="L7844" s="77" t="s">
        <v>15747</v>
      </c>
    </row>
    <row r="7845" spans="10:12">
      <c r="J7845" s="77" t="str">
        <f t="shared" si="134"/>
        <v>49005Hnol</v>
      </c>
      <c r="K7845" s="77" t="s">
        <v>15748</v>
      </c>
      <c r="L7845" s="77" t="s">
        <v>15749</v>
      </c>
    </row>
    <row r="7846" spans="10:12">
      <c r="J7846" s="77" t="str">
        <f t="shared" si="134"/>
        <v>49005HảiYang</v>
      </c>
      <c r="K7846" s="77" t="s">
        <v>15750</v>
      </c>
      <c r="L7846" s="77" t="s">
        <v>15751</v>
      </c>
    </row>
    <row r="7847" spans="10:12">
      <c r="J7847" s="77" t="str">
        <f t="shared" si="134"/>
        <v>49005HàBầu</v>
      </c>
      <c r="K7847" s="77" t="s">
        <v>15752</v>
      </c>
      <c r="L7847" s="77" t="s">
        <v>15753</v>
      </c>
    </row>
    <row r="7848" spans="10:12">
      <c r="J7848" s="77" t="str">
        <f t="shared" si="134"/>
        <v>49005KonGang</v>
      </c>
      <c r="K7848" s="77" t="s">
        <v>15754</v>
      </c>
      <c r="L7848" s="77" t="s">
        <v>15755</v>
      </c>
    </row>
    <row r="7849" spans="10:12">
      <c r="J7849" s="77" t="str">
        <f t="shared" si="134"/>
        <v>49005Đăkkrong</v>
      </c>
      <c r="K7849" s="77" t="s">
        <v>15756</v>
      </c>
      <c r="L7849" s="77" t="s">
        <v>15757</v>
      </c>
    </row>
    <row r="7850" spans="10:12">
      <c r="J7850" s="77" t="str">
        <f t="shared" si="134"/>
        <v>49005NamYang</v>
      </c>
      <c r="K7850" s="77" t="s">
        <v>15758</v>
      </c>
      <c r="L7850" s="77" t="s">
        <v>15759</v>
      </c>
    </row>
    <row r="7851" spans="10:12">
      <c r="J7851" s="77" t="str">
        <f t="shared" si="134"/>
        <v>49005K'Dang</v>
      </c>
      <c r="K7851" s="77" t="s">
        <v>15760</v>
      </c>
      <c r="L7851" s="77" t="s">
        <v>15761</v>
      </c>
    </row>
    <row r="7852" spans="10:12">
      <c r="J7852" s="77" t="str">
        <f t="shared" si="134"/>
        <v>49005H'Neng</v>
      </c>
      <c r="K7852" s="77" t="s">
        <v>15762</v>
      </c>
      <c r="L7852" s="77" t="s">
        <v>15763</v>
      </c>
    </row>
    <row r="7853" spans="10:12">
      <c r="J7853" s="77" t="str">
        <f t="shared" si="134"/>
        <v>49005TânBình</v>
      </c>
      <c r="K7853" s="77" t="s">
        <v>15764</v>
      </c>
      <c r="L7853" s="77" t="s">
        <v>6467</v>
      </c>
    </row>
    <row r="7854" spans="10:12">
      <c r="J7854" s="77" t="str">
        <f t="shared" si="134"/>
        <v>49005Glar</v>
      </c>
      <c r="K7854" s="77" t="s">
        <v>15765</v>
      </c>
      <c r="L7854" s="77" t="s">
        <v>15766</v>
      </c>
    </row>
    <row r="7855" spans="10:12">
      <c r="J7855" s="77" t="str">
        <f t="shared" si="134"/>
        <v>49005ADơk</v>
      </c>
      <c r="K7855" s="77" t="s">
        <v>15767</v>
      </c>
      <c r="L7855" s="77" t="s">
        <v>15768</v>
      </c>
    </row>
    <row r="7856" spans="10:12">
      <c r="J7856" s="77" t="str">
        <f t="shared" si="134"/>
        <v>49005Trang</v>
      </c>
      <c r="K7856" s="77" t="s">
        <v>15769</v>
      </c>
      <c r="L7856" s="77" t="s">
        <v>15770</v>
      </c>
    </row>
    <row r="7857" spans="10:12">
      <c r="J7857" s="77" t="str">
        <f t="shared" si="134"/>
        <v>49005IaPết</v>
      </c>
      <c r="K7857" s="77" t="s">
        <v>15771</v>
      </c>
      <c r="L7857" s="77" t="s">
        <v>15772</v>
      </c>
    </row>
    <row r="7858" spans="10:12">
      <c r="J7858" s="77" t="str">
        <f t="shared" si="134"/>
        <v>49005IaBăng</v>
      </c>
      <c r="K7858" s="77" t="s">
        <v>15773</v>
      </c>
      <c r="L7858" s="77" t="s">
        <v>15774</v>
      </c>
    </row>
    <row r="7859" spans="10:12">
      <c r="J7859" s="77" t="str">
        <f t="shared" si="134"/>
        <v>49007PhúHòa</v>
      </c>
      <c r="K7859" s="77" t="s">
        <v>15775</v>
      </c>
      <c r="L7859" s="77" t="s">
        <v>15776</v>
      </c>
    </row>
    <row r="7860" spans="10:12">
      <c r="J7860" s="77" t="str">
        <f t="shared" si="134"/>
        <v>49007HàTây</v>
      </c>
      <c r="K7860" s="77" t="s">
        <v>15777</v>
      </c>
      <c r="L7860" s="77" t="s">
        <v>15778</v>
      </c>
    </row>
    <row r="7861" spans="10:12">
      <c r="J7861" s="77" t="str">
        <f t="shared" si="134"/>
        <v>49007IaKhươl</v>
      </c>
      <c r="K7861" s="77" t="s">
        <v>15779</v>
      </c>
      <c r="L7861" s="77" t="s">
        <v>15780</v>
      </c>
    </row>
    <row r="7862" spans="10:12">
      <c r="J7862" s="77" t="str">
        <f t="shared" si="134"/>
        <v>49007IaPhí</v>
      </c>
      <c r="K7862" s="77" t="s">
        <v>15781</v>
      </c>
      <c r="L7862" s="77" t="s">
        <v>15782</v>
      </c>
    </row>
    <row r="7863" spans="10:12">
      <c r="J7863" s="77" t="str">
        <f t="shared" si="134"/>
        <v>49007IaMơNông</v>
      </c>
      <c r="K7863" s="77" t="s">
        <v>15783</v>
      </c>
      <c r="L7863" s="77" t="s">
        <v>15784</v>
      </c>
    </row>
    <row r="7864" spans="10:12">
      <c r="J7864" s="77" t="str">
        <f t="shared" si="134"/>
        <v>49007ĐăkTơVer</v>
      </c>
      <c r="K7864" s="77" t="s">
        <v>15785</v>
      </c>
      <c r="L7864" s="77" t="s">
        <v>15786</v>
      </c>
    </row>
    <row r="7865" spans="10:12">
      <c r="J7865" s="77" t="str">
        <f t="shared" si="134"/>
        <v>49007HòaPhú</v>
      </c>
      <c r="K7865" s="77" t="s">
        <v>15787</v>
      </c>
      <c r="L7865" s="77" t="s">
        <v>2552</v>
      </c>
    </row>
    <row r="7866" spans="10:12">
      <c r="J7866" s="77" t="str">
        <f t="shared" si="134"/>
        <v>49007ChưĐăngYa</v>
      </c>
      <c r="K7866" s="77" t="s">
        <v>15788</v>
      </c>
      <c r="L7866" s="77" t="s">
        <v>15789</v>
      </c>
    </row>
    <row r="7867" spans="10:12">
      <c r="J7867" s="77" t="str">
        <f t="shared" si="134"/>
        <v>49007IaKa</v>
      </c>
      <c r="K7867" s="77" t="s">
        <v>15790</v>
      </c>
      <c r="L7867" s="77" t="s">
        <v>15791</v>
      </c>
    </row>
    <row r="7868" spans="10:12">
      <c r="J7868" s="77" t="str">
        <f t="shared" si="134"/>
        <v>49007NghĩaHòa</v>
      </c>
      <c r="K7868" s="77" t="s">
        <v>15792</v>
      </c>
      <c r="L7868" s="77" t="s">
        <v>7905</v>
      </c>
    </row>
    <row r="7869" spans="10:12">
      <c r="J7869" s="77" t="str">
        <f t="shared" si="134"/>
        <v>49007ChưJôr</v>
      </c>
      <c r="K7869" s="77" t="s">
        <v>15793</v>
      </c>
      <c r="L7869" s="77" t="s">
        <v>15794</v>
      </c>
    </row>
    <row r="7870" spans="10:12">
      <c r="J7870" s="77" t="str">
        <f t="shared" si="134"/>
        <v>49007NghĩaHưng</v>
      </c>
      <c r="K7870" s="77" t="s">
        <v>15795</v>
      </c>
      <c r="L7870" s="77" t="s">
        <v>7901</v>
      </c>
    </row>
    <row r="7871" spans="10:12">
      <c r="J7871" s="77" t="str">
        <f t="shared" si="134"/>
        <v>49009IaKha</v>
      </c>
      <c r="K7871" s="77" t="s">
        <v>15796</v>
      </c>
      <c r="L7871" s="77" t="s">
        <v>15797</v>
      </c>
    </row>
    <row r="7872" spans="10:12">
      <c r="J7872" s="77" t="str">
        <f t="shared" si="134"/>
        <v>49009IaSao</v>
      </c>
      <c r="K7872" s="77" t="s">
        <v>15798</v>
      </c>
      <c r="L7872" s="77" t="s">
        <v>15799</v>
      </c>
    </row>
    <row r="7873" spans="10:12">
      <c r="J7873" s="77" t="str">
        <f t="shared" si="134"/>
        <v>49009IaHrung</v>
      </c>
      <c r="K7873" s="77" t="s">
        <v>15800</v>
      </c>
      <c r="L7873" s="77" t="s">
        <v>15801</v>
      </c>
    </row>
    <row r="7874" spans="10:12">
      <c r="J7874" s="77" t="str">
        <f t="shared" ref="J7874:J7937" si="135">SUBSTITUTE(LEFT(K7874,5)&amp;MID(L7874,IF(ISERROR(SEARCH("Thị trấn",L7874)),IF(ISERROR(SEARCH("Phường",L7874)),4,8),10),100)," ","")</f>
        <v>49009IaKrai</v>
      </c>
      <c r="K7874" s="77" t="s">
        <v>15802</v>
      </c>
      <c r="L7874" s="77" t="s">
        <v>15803</v>
      </c>
    </row>
    <row r="7875" spans="10:12">
      <c r="J7875" s="77" t="str">
        <f t="shared" si="135"/>
        <v>49009IaTô</v>
      </c>
      <c r="K7875" s="77" t="s">
        <v>15804</v>
      </c>
      <c r="L7875" s="77" t="s">
        <v>15805</v>
      </c>
    </row>
    <row r="7876" spans="10:12">
      <c r="J7876" s="77" t="str">
        <f t="shared" si="135"/>
        <v>49009IaKênh</v>
      </c>
      <c r="K7876" s="77" t="s">
        <v>15806</v>
      </c>
      <c r="L7876" s="77" t="s">
        <v>15807</v>
      </c>
    </row>
    <row r="7877" spans="10:12">
      <c r="J7877" s="77" t="str">
        <f t="shared" si="135"/>
        <v>49009IaO</v>
      </c>
      <c r="K7877" s="77" t="s">
        <v>15808</v>
      </c>
      <c r="L7877" s="77" t="s">
        <v>15809</v>
      </c>
    </row>
    <row r="7878" spans="10:12">
      <c r="J7878" s="77" t="str">
        <f t="shared" si="135"/>
        <v>49009IaDêr</v>
      </c>
      <c r="K7878" s="77" t="s">
        <v>15810</v>
      </c>
      <c r="L7878" s="77" t="s">
        <v>15811</v>
      </c>
    </row>
    <row r="7879" spans="10:12">
      <c r="J7879" s="77" t="str">
        <f t="shared" si="135"/>
        <v>49009IaChia</v>
      </c>
      <c r="K7879" s="77" t="s">
        <v>15812</v>
      </c>
      <c r="L7879" s="77" t="s">
        <v>15813</v>
      </c>
    </row>
    <row r="7880" spans="10:12">
      <c r="J7880" s="77" t="str">
        <f t="shared" si="135"/>
        <v>49009IaPếch</v>
      </c>
      <c r="K7880" s="77" t="s">
        <v>15814</v>
      </c>
      <c r="L7880" s="77" t="s">
        <v>15815</v>
      </c>
    </row>
    <row r="7881" spans="10:12">
      <c r="J7881" s="77" t="str">
        <f t="shared" si="135"/>
        <v>49011AnKhê</v>
      </c>
      <c r="K7881" s="77" t="s">
        <v>15816</v>
      </c>
      <c r="L7881" s="77" t="s">
        <v>15817</v>
      </c>
    </row>
    <row r="7882" spans="10:12">
      <c r="J7882" s="77" t="str">
        <f t="shared" si="135"/>
        <v>49011AnBình</v>
      </c>
      <c r="K7882" s="77" t="s">
        <v>15818</v>
      </c>
      <c r="L7882" s="77" t="s">
        <v>15819</v>
      </c>
    </row>
    <row r="7883" spans="10:12">
      <c r="J7883" s="77" t="str">
        <f t="shared" si="135"/>
        <v>49011AnPhú</v>
      </c>
      <c r="K7883" s="77" t="s">
        <v>15820</v>
      </c>
      <c r="L7883" s="77" t="s">
        <v>15821</v>
      </c>
    </row>
    <row r="7884" spans="10:12">
      <c r="J7884" s="77" t="str">
        <f t="shared" si="135"/>
        <v>49011AnTân</v>
      </c>
      <c r="K7884" s="77" t="s">
        <v>15822</v>
      </c>
      <c r="L7884" s="77" t="s">
        <v>15823</v>
      </c>
    </row>
    <row r="7885" spans="10:12">
      <c r="J7885" s="77" t="str">
        <f t="shared" si="135"/>
        <v>49011TâySơn</v>
      </c>
      <c r="K7885" s="77" t="s">
        <v>15824</v>
      </c>
      <c r="L7885" s="77" t="s">
        <v>10030</v>
      </c>
    </row>
    <row r="7886" spans="10:12">
      <c r="J7886" s="77" t="str">
        <f t="shared" si="135"/>
        <v>49011TúAn</v>
      </c>
      <c r="K7886" s="77" t="s">
        <v>15825</v>
      </c>
      <c r="L7886" s="77" t="s">
        <v>15826</v>
      </c>
    </row>
    <row r="7887" spans="10:12">
      <c r="J7887" s="77" t="str">
        <f t="shared" si="135"/>
        <v>49011CửuAn</v>
      </c>
      <c r="K7887" s="77" t="s">
        <v>15827</v>
      </c>
      <c r="L7887" s="77" t="s">
        <v>15828</v>
      </c>
    </row>
    <row r="7888" spans="10:12">
      <c r="J7888" s="77" t="str">
        <f t="shared" si="135"/>
        <v>49011SongAn</v>
      </c>
      <c r="K7888" s="77" t="s">
        <v>15829</v>
      </c>
      <c r="L7888" s="77" t="s">
        <v>10564</v>
      </c>
    </row>
    <row r="7889" spans="10:12">
      <c r="J7889" s="77" t="str">
        <f t="shared" si="135"/>
        <v>49011ThànhAn</v>
      </c>
      <c r="K7889" s="77" t="s">
        <v>15830</v>
      </c>
      <c r="L7889" s="77" t="s">
        <v>10952</v>
      </c>
    </row>
    <row r="7890" spans="10:12">
      <c r="J7890" s="77" t="str">
        <f t="shared" si="135"/>
        <v>49013KôngChro</v>
      </c>
      <c r="K7890" s="77" t="s">
        <v>15831</v>
      </c>
      <c r="L7890" s="77" t="s">
        <v>15832</v>
      </c>
    </row>
    <row r="7891" spans="10:12">
      <c r="J7891" s="77" t="str">
        <f t="shared" si="135"/>
        <v>49013ChưKrêy</v>
      </c>
      <c r="K7891" s="77" t="s">
        <v>15833</v>
      </c>
      <c r="L7891" s="77" t="s">
        <v>15834</v>
      </c>
    </row>
    <row r="7892" spans="10:12">
      <c r="J7892" s="77" t="str">
        <f t="shared" si="135"/>
        <v>49013AnTrung</v>
      </c>
      <c r="K7892" s="77" t="s">
        <v>15835</v>
      </c>
      <c r="L7892" s="77" t="s">
        <v>14679</v>
      </c>
    </row>
    <row r="7893" spans="10:12">
      <c r="J7893" s="77" t="str">
        <f t="shared" si="135"/>
        <v>49013KôngYang</v>
      </c>
      <c r="K7893" s="77" t="s">
        <v>15836</v>
      </c>
      <c r="L7893" s="77" t="s">
        <v>15837</v>
      </c>
    </row>
    <row r="7894" spans="10:12">
      <c r="J7894" s="77" t="str">
        <f t="shared" si="135"/>
        <v>49013ĐăkTơPang</v>
      </c>
      <c r="K7894" s="77" t="s">
        <v>15838</v>
      </c>
      <c r="L7894" s="77" t="s">
        <v>15839</v>
      </c>
    </row>
    <row r="7895" spans="10:12">
      <c r="J7895" s="77" t="str">
        <f t="shared" si="135"/>
        <v>49013Sró</v>
      </c>
      <c r="K7895" s="77" t="s">
        <v>15840</v>
      </c>
      <c r="L7895" s="77" t="s">
        <v>15841</v>
      </c>
    </row>
    <row r="7896" spans="10:12">
      <c r="J7896" s="77" t="str">
        <f t="shared" si="135"/>
        <v>49013ĐăkSong</v>
      </c>
      <c r="K7896" s="77" t="s">
        <v>15842</v>
      </c>
      <c r="L7896" s="77" t="s">
        <v>15843</v>
      </c>
    </row>
    <row r="7897" spans="10:12">
      <c r="J7897" s="77" t="str">
        <f t="shared" si="135"/>
        <v>49013YangTrung</v>
      </c>
      <c r="K7897" s="77" t="s">
        <v>15844</v>
      </c>
      <c r="L7897" s="77" t="s">
        <v>15845</v>
      </c>
    </row>
    <row r="7898" spans="10:12">
      <c r="J7898" s="77" t="str">
        <f t="shared" si="135"/>
        <v>49013YaMa</v>
      </c>
      <c r="K7898" s="77" t="s">
        <v>15846</v>
      </c>
      <c r="L7898" s="77" t="s">
        <v>15847</v>
      </c>
    </row>
    <row r="7899" spans="10:12">
      <c r="J7899" s="77" t="str">
        <f t="shared" si="135"/>
        <v>49013ChơLong</v>
      </c>
      <c r="K7899" s="77" t="s">
        <v>15848</v>
      </c>
      <c r="L7899" s="77" t="s">
        <v>15849</v>
      </c>
    </row>
    <row r="7900" spans="10:12">
      <c r="J7900" s="77" t="str">
        <f t="shared" si="135"/>
        <v>49013YangNam</v>
      </c>
      <c r="K7900" s="77" t="s">
        <v>15850</v>
      </c>
      <c r="L7900" s="77" t="s">
        <v>15851</v>
      </c>
    </row>
    <row r="7901" spans="10:12">
      <c r="J7901" s="77" t="str">
        <f t="shared" si="135"/>
        <v>49013PơPho</v>
      </c>
      <c r="K7901" s="77" t="s">
        <v>15852</v>
      </c>
      <c r="L7901" s="77" t="s">
        <v>15853</v>
      </c>
    </row>
    <row r="7902" spans="10:12">
      <c r="J7902" s="77" t="str">
        <f t="shared" si="135"/>
        <v>49013ĐăkPling</v>
      </c>
      <c r="K7902" s="77" t="s">
        <v>15854</v>
      </c>
      <c r="L7902" s="77" t="s">
        <v>15855</v>
      </c>
    </row>
    <row r="7903" spans="10:12">
      <c r="J7903" s="77" t="str">
        <f t="shared" si="135"/>
        <v>49013ĐăkKơNing</v>
      </c>
      <c r="K7903" s="77" t="s">
        <v>15856</v>
      </c>
      <c r="L7903" s="77" t="s">
        <v>15857</v>
      </c>
    </row>
    <row r="7904" spans="10:12">
      <c r="J7904" s="77" t="str">
        <f t="shared" si="135"/>
        <v>49015ChưTy</v>
      </c>
      <c r="K7904" s="77" t="s">
        <v>15858</v>
      </c>
      <c r="L7904" s="77" t="s">
        <v>15859</v>
      </c>
    </row>
    <row r="7905" spans="10:12">
      <c r="J7905" s="77" t="str">
        <f t="shared" si="135"/>
        <v>49015IaDơk</v>
      </c>
      <c r="K7905" s="77" t="s">
        <v>15860</v>
      </c>
      <c r="L7905" s="77" t="s">
        <v>15861</v>
      </c>
    </row>
    <row r="7906" spans="10:12">
      <c r="J7906" s="77" t="str">
        <f t="shared" si="135"/>
        <v>49015IaKrêl</v>
      </c>
      <c r="K7906" s="77" t="s">
        <v>15862</v>
      </c>
      <c r="L7906" s="77" t="s">
        <v>15863</v>
      </c>
    </row>
    <row r="7907" spans="10:12">
      <c r="J7907" s="77" t="str">
        <f t="shared" si="135"/>
        <v>49015IaDin</v>
      </c>
      <c r="K7907" s="77" t="s">
        <v>15864</v>
      </c>
      <c r="L7907" s="77" t="s">
        <v>15865</v>
      </c>
    </row>
    <row r="7908" spans="10:12">
      <c r="J7908" s="77" t="str">
        <f t="shared" si="135"/>
        <v>49015IaKla</v>
      </c>
      <c r="K7908" s="77" t="s">
        <v>15866</v>
      </c>
      <c r="L7908" s="77" t="s">
        <v>15867</v>
      </c>
    </row>
    <row r="7909" spans="10:12">
      <c r="J7909" s="77" t="str">
        <f t="shared" si="135"/>
        <v>49015IaDom</v>
      </c>
      <c r="K7909" s="77" t="s">
        <v>15868</v>
      </c>
      <c r="L7909" s="77" t="s">
        <v>15869</v>
      </c>
    </row>
    <row r="7910" spans="10:12">
      <c r="J7910" s="77" t="str">
        <f t="shared" si="135"/>
        <v>49015IaLang</v>
      </c>
      <c r="K7910" s="77" t="s">
        <v>15870</v>
      </c>
      <c r="L7910" s="77" t="s">
        <v>15871</v>
      </c>
    </row>
    <row r="7911" spans="10:12">
      <c r="J7911" s="77" t="str">
        <f t="shared" si="135"/>
        <v>49015IaKriêng</v>
      </c>
      <c r="K7911" s="77" t="s">
        <v>15872</v>
      </c>
      <c r="L7911" s="77" t="s">
        <v>15873</v>
      </c>
    </row>
    <row r="7912" spans="10:12">
      <c r="J7912" s="77" t="str">
        <f t="shared" si="135"/>
        <v>49015IaPnôn</v>
      </c>
      <c r="K7912" s="77" t="s">
        <v>15874</v>
      </c>
      <c r="L7912" s="77" t="s">
        <v>15875</v>
      </c>
    </row>
    <row r="7913" spans="10:12">
      <c r="J7913" s="77" t="str">
        <f t="shared" si="135"/>
        <v>49015IaNan</v>
      </c>
      <c r="K7913" s="77" t="s">
        <v>15876</v>
      </c>
      <c r="L7913" s="77" t="s">
        <v>15877</v>
      </c>
    </row>
    <row r="7914" spans="10:12">
      <c r="J7914" s="77" t="str">
        <f t="shared" si="135"/>
        <v>49017ChưPrông</v>
      </c>
      <c r="K7914" s="77" t="s">
        <v>15878</v>
      </c>
      <c r="L7914" s="77" t="s">
        <v>15879</v>
      </c>
    </row>
    <row r="7915" spans="10:12">
      <c r="J7915" s="77" t="str">
        <f t="shared" si="135"/>
        <v>49017BìnhGiáo</v>
      </c>
      <c r="K7915" s="77" t="s">
        <v>15880</v>
      </c>
      <c r="L7915" s="77" t="s">
        <v>15881</v>
      </c>
    </row>
    <row r="7916" spans="10:12">
      <c r="J7916" s="77" t="str">
        <f t="shared" si="135"/>
        <v>49017ThăngHưng</v>
      </c>
      <c r="K7916" s="77" t="s">
        <v>15882</v>
      </c>
      <c r="L7916" s="77" t="s">
        <v>15883</v>
      </c>
    </row>
    <row r="7917" spans="10:12">
      <c r="J7917" s="77" t="str">
        <f t="shared" si="135"/>
        <v>49017BàuCạn</v>
      </c>
      <c r="K7917" s="77" t="s">
        <v>15884</v>
      </c>
      <c r="L7917" s="77" t="s">
        <v>15885</v>
      </c>
    </row>
    <row r="7918" spans="10:12">
      <c r="J7918" s="77" t="str">
        <f t="shared" si="135"/>
        <v>49017IaPhìn</v>
      </c>
      <c r="K7918" s="77" t="s">
        <v>15886</v>
      </c>
      <c r="L7918" s="77" t="s">
        <v>15887</v>
      </c>
    </row>
    <row r="7919" spans="10:12">
      <c r="J7919" s="77" t="str">
        <f t="shared" si="135"/>
        <v>49017IaBăng</v>
      </c>
      <c r="K7919" s="77" t="s">
        <v>15888</v>
      </c>
      <c r="L7919" s="77" t="s">
        <v>15774</v>
      </c>
    </row>
    <row r="7920" spans="10:12">
      <c r="J7920" s="77" t="str">
        <f t="shared" si="135"/>
        <v>49017IaTôr</v>
      </c>
      <c r="K7920" s="77" t="s">
        <v>15889</v>
      </c>
      <c r="L7920" s="77" t="s">
        <v>15890</v>
      </c>
    </row>
    <row r="7921" spans="10:12">
      <c r="J7921" s="77" t="str">
        <f t="shared" si="135"/>
        <v>49017IaBoòng</v>
      </c>
      <c r="K7921" s="77" t="s">
        <v>15891</v>
      </c>
      <c r="L7921" s="77" t="s">
        <v>15892</v>
      </c>
    </row>
    <row r="7922" spans="10:12">
      <c r="J7922" s="77" t="str">
        <f t="shared" si="135"/>
        <v>49017IaÓ</v>
      </c>
      <c r="K7922" s="77" t="s">
        <v>15893</v>
      </c>
      <c r="L7922" s="77" t="s">
        <v>15894</v>
      </c>
    </row>
    <row r="7923" spans="10:12">
      <c r="J7923" s="77" t="str">
        <f t="shared" si="135"/>
        <v>49017IaPúch</v>
      </c>
      <c r="K7923" s="77" t="s">
        <v>15895</v>
      </c>
      <c r="L7923" s="77" t="s">
        <v>15896</v>
      </c>
    </row>
    <row r="7924" spans="10:12">
      <c r="J7924" s="77" t="str">
        <f t="shared" si="135"/>
        <v>49017IaMe</v>
      </c>
      <c r="K7924" s="77" t="s">
        <v>15897</v>
      </c>
      <c r="L7924" s="77" t="s">
        <v>15898</v>
      </c>
    </row>
    <row r="7925" spans="10:12">
      <c r="J7925" s="77" t="str">
        <f t="shared" si="135"/>
        <v>49017IaVê</v>
      </c>
      <c r="K7925" s="77" t="s">
        <v>15899</v>
      </c>
      <c r="L7925" s="77" t="s">
        <v>15900</v>
      </c>
    </row>
    <row r="7926" spans="10:12">
      <c r="J7926" s="77" t="str">
        <f t="shared" si="135"/>
        <v>49017IaPia</v>
      </c>
      <c r="K7926" s="77" t="s">
        <v>15901</v>
      </c>
      <c r="L7926" s="77" t="s">
        <v>15902</v>
      </c>
    </row>
    <row r="7927" spans="10:12">
      <c r="J7927" s="77" t="str">
        <f t="shared" si="135"/>
        <v>49017IaLâu</v>
      </c>
      <c r="K7927" s="77" t="s">
        <v>15903</v>
      </c>
      <c r="L7927" s="77" t="s">
        <v>15904</v>
      </c>
    </row>
    <row r="7928" spans="10:12">
      <c r="J7928" s="77" t="str">
        <f t="shared" si="135"/>
        <v>49017IaMơ</v>
      </c>
      <c r="K7928" s="77" t="s">
        <v>15905</v>
      </c>
      <c r="L7928" s="77" t="s">
        <v>15906</v>
      </c>
    </row>
    <row r="7929" spans="10:12">
      <c r="J7929" s="77" t="str">
        <f t="shared" si="135"/>
        <v>49019ChưSê</v>
      </c>
      <c r="K7929" s="77" t="s">
        <v>15907</v>
      </c>
      <c r="L7929" s="77" t="s">
        <v>15908</v>
      </c>
    </row>
    <row r="7930" spans="10:12">
      <c r="J7930" s="77" t="str">
        <f t="shared" si="135"/>
        <v>49019IaTiêm</v>
      </c>
      <c r="K7930" s="77" t="s">
        <v>15909</v>
      </c>
      <c r="L7930" s="77" t="s">
        <v>15910</v>
      </c>
    </row>
    <row r="7931" spans="10:12">
      <c r="J7931" s="77" t="str">
        <f t="shared" si="135"/>
        <v>49019BờNgoong</v>
      </c>
      <c r="K7931" s="77" t="s">
        <v>15911</v>
      </c>
      <c r="L7931" s="77" t="s">
        <v>15912</v>
      </c>
    </row>
    <row r="7932" spans="10:12">
      <c r="J7932" s="77" t="str">
        <f t="shared" si="135"/>
        <v>49019IaGlai</v>
      </c>
      <c r="K7932" s="77" t="s">
        <v>15913</v>
      </c>
      <c r="L7932" s="77" t="s">
        <v>15914</v>
      </c>
    </row>
    <row r="7933" spans="10:12">
      <c r="J7933" s="77" t="str">
        <f t="shared" si="135"/>
        <v>49019AlBa</v>
      </c>
      <c r="K7933" s="77" t="s">
        <v>15915</v>
      </c>
      <c r="L7933" s="77" t="s">
        <v>15916</v>
      </c>
    </row>
    <row r="7934" spans="10:12">
      <c r="J7934" s="77" t="str">
        <f t="shared" si="135"/>
        <v>49019Ayun</v>
      </c>
      <c r="K7934" s="77" t="s">
        <v>15917</v>
      </c>
      <c r="L7934" s="77" t="s">
        <v>15918</v>
      </c>
    </row>
    <row r="7935" spans="10:12">
      <c r="J7935" s="77" t="str">
        <f t="shared" si="135"/>
        <v>49019IaHlốp</v>
      </c>
      <c r="K7935" s="77" t="s">
        <v>15919</v>
      </c>
      <c r="L7935" s="77" t="s">
        <v>15920</v>
      </c>
    </row>
    <row r="7936" spans="10:12">
      <c r="J7936" s="77" t="str">
        <f t="shared" si="135"/>
        <v>49019IaBlang</v>
      </c>
      <c r="K7936" s="77" t="s">
        <v>15921</v>
      </c>
      <c r="L7936" s="77" t="s">
        <v>15922</v>
      </c>
    </row>
    <row r="7937" spans="10:12">
      <c r="J7937" s="77" t="str">
        <f t="shared" si="135"/>
        <v>49019Dun</v>
      </c>
      <c r="K7937" s="77" t="s">
        <v>15923</v>
      </c>
      <c r="L7937" s="77" t="s">
        <v>15924</v>
      </c>
    </row>
    <row r="7938" spans="10:12">
      <c r="J7938" s="77" t="str">
        <f t="shared" ref="J7938:J8001" si="136">SUBSTITUTE(LEFT(K7938,5)&amp;MID(L7938,IF(ISERROR(SEARCH("Thị trấn",L7938)),IF(ISERROR(SEARCH("Phường",L7938)),4,8),10),100)," ","")</f>
        <v>49019HBông</v>
      </c>
      <c r="K7938" s="77" t="s">
        <v>15925</v>
      </c>
      <c r="L7938" s="77" t="s">
        <v>15926</v>
      </c>
    </row>
    <row r="7939" spans="10:12">
      <c r="J7939" s="77" t="str">
        <f t="shared" si="136"/>
        <v>49019IaHrú</v>
      </c>
      <c r="K7939" s="77" t="s">
        <v>15927</v>
      </c>
      <c r="L7939" s="77" t="s">
        <v>15928</v>
      </c>
    </row>
    <row r="7940" spans="10:12">
      <c r="J7940" s="77" t="str">
        <f t="shared" si="136"/>
        <v>49019IaDreng</v>
      </c>
      <c r="K7940" s="77" t="s">
        <v>15929</v>
      </c>
      <c r="L7940" s="77" t="s">
        <v>15930</v>
      </c>
    </row>
    <row r="7941" spans="10:12">
      <c r="J7941" s="77" t="str">
        <f t="shared" si="136"/>
        <v>49019IaKo</v>
      </c>
      <c r="K7941" s="77" t="s">
        <v>15931</v>
      </c>
      <c r="L7941" s="77" t="s">
        <v>15932</v>
      </c>
    </row>
    <row r="7942" spans="10:12">
      <c r="J7942" s="77" t="str">
        <f t="shared" si="136"/>
        <v>49019NhơnHòa</v>
      </c>
      <c r="K7942" s="77" t="s">
        <v>15933</v>
      </c>
      <c r="L7942" s="77" t="s">
        <v>14883</v>
      </c>
    </row>
    <row r="7943" spans="10:12">
      <c r="J7943" s="77" t="str">
        <f t="shared" si="136"/>
        <v>49019IaPhang</v>
      </c>
      <c r="K7943" s="77" t="s">
        <v>15934</v>
      </c>
      <c r="L7943" s="77" t="s">
        <v>15935</v>
      </c>
    </row>
    <row r="7944" spans="10:12">
      <c r="J7944" s="77" t="str">
        <f t="shared" si="136"/>
        <v>49019IaLe</v>
      </c>
      <c r="K7944" s="77" t="s">
        <v>15936</v>
      </c>
      <c r="L7944" s="77" t="s">
        <v>15937</v>
      </c>
    </row>
    <row r="7945" spans="10:12">
      <c r="J7945" s="77" t="str">
        <f t="shared" si="136"/>
        <v>49021CheoReo</v>
      </c>
      <c r="K7945" s="77" t="s">
        <v>15938</v>
      </c>
      <c r="L7945" s="77" t="s">
        <v>15939</v>
      </c>
    </row>
    <row r="7946" spans="10:12">
      <c r="J7946" s="77" t="str">
        <f t="shared" si="136"/>
        <v>49021ĐoànKết</v>
      </c>
      <c r="K7946" s="77" t="s">
        <v>15940</v>
      </c>
      <c r="L7946" s="77" t="s">
        <v>6168</v>
      </c>
    </row>
    <row r="7947" spans="10:12">
      <c r="J7947" s="77" t="str">
        <f t="shared" si="136"/>
        <v>49021HòaBình</v>
      </c>
      <c r="K7947" s="77" t="s">
        <v>15941</v>
      </c>
      <c r="L7947" s="77" t="s">
        <v>15942</v>
      </c>
    </row>
    <row r="7948" spans="10:12">
      <c r="J7948" s="77" t="str">
        <f t="shared" si="136"/>
        <v>49021SôngBờ</v>
      </c>
      <c r="K7948" s="77" t="s">
        <v>15943</v>
      </c>
      <c r="L7948" s="77" t="s">
        <v>15944</v>
      </c>
    </row>
    <row r="7949" spans="10:12">
      <c r="J7949" s="77" t="str">
        <f t="shared" si="136"/>
        <v>49021ChưBah</v>
      </c>
      <c r="K7949" s="77" t="s">
        <v>15945</v>
      </c>
      <c r="L7949" s="77" t="s">
        <v>15946</v>
      </c>
    </row>
    <row r="7950" spans="10:12">
      <c r="J7950" s="77" t="str">
        <f t="shared" si="136"/>
        <v>49021IaRbol</v>
      </c>
      <c r="K7950" s="77" t="s">
        <v>15947</v>
      </c>
      <c r="L7950" s="77" t="s">
        <v>15948</v>
      </c>
    </row>
    <row r="7951" spans="10:12">
      <c r="J7951" s="77" t="str">
        <f t="shared" si="136"/>
        <v>49021IaRtô</v>
      </c>
      <c r="K7951" s="77" t="s">
        <v>15949</v>
      </c>
      <c r="L7951" s="77" t="s">
        <v>15950</v>
      </c>
    </row>
    <row r="7952" spans="10:12">
      <c r="J7952" s="77" t="str">
        <f t="shared" si="136"/>
        <v>49021IaSao</v>
      </c>
      <c r="K7952" s="77" t="s">
        <v>15951</v>
      </c>
      <c r="L7952" s="77" t="s">
        <v>15799</v>
      </c>
    </row>
    <row r="7953" spans="10:12">
      <c r="J7953" s="77" t="str">
        <f t="shared" si="136"/>
        <v>49023PhúTúc</v>
      </c>
      <c r="K7953" s="77" t="s">
        <v>15952</v>
      </c>
      <c r="L7953" s="77" t="s">
        <v>15953</v>
      </c>
    </row>
    <row r="7954" spans="10:12">
      <c r="J7954" s="77" t="str">
        <f t="shared" si="136"/>
        <v>49023IaRsai</v>
      </c>
      <c r="K7954" s="77" t="s">
        <v>15954</v>
      </c>
      <c r="L7954" s="77" t="s">
        <v>15955</v>
      </c>
    </row>
    <row r="7955" spans="10:12">
      <c r="J7955" s="77" t="str">
        <f t="shared" si="136"/>
        <v>49023IaRsươm</v>
      </c>
      <c r="K7955" s="77" t="s">
        <v>15956</v>
      </c>
      <c r="L7955" s="77" t="s">
        <v>15957</v>
      </c>
    </row>
    <row r="7956" spans="10:12">
      <c r="J7956" s="77" t="str">
        <f t="shared" si="136"/>
        <v>49023ChưGu</v>
      </c>
      <c r="K7956" s="77" t="s">
        <v>15958</v>
      </c>
      <c r="L7956" s="77" t="s">
        <v>15959</v>
      </c>
    </row>
    <row r="7957" spans="10:12">
      <c r="J7957" s="77" t="str">
        <f t="shared" si="136"/>
        <v>49023ĐấtBằng</v>
      </c>
      <c r="K7957" s="77" t="s">
        <v>15960</v>
      </c>
      <c r="L7957" s="77" t="s">
        <v>15961</v>
      </c>
    </row>
    <row r="7958" spans="10:12">
      <c r="J7958" s="77" t="str">
        <f t="shared" si="136"/>
        <v>49023IaMláh</v>
      </c>
      <c r="K7958" s="77" t="s">
        <v>15962</v>
      </c>
      <c r="L7958" s="77" t="s">
        <v>15963</v>
      </c>
    </row>
    <row r="7959" spans="10:12">
      <c r="J7959" s="77" t="str">
        <f t="shared" si="136"/>
        <v>49023ChưDrăng</v>
      </c>
      <c r="K7959" s="77" t="s">
        <v>15964</v>
      </c>
      <c r="L7959" s="77" t="s">
        <v>15965</v>
      </c>
    </row>
    <row r="7960" spans="10:12">
      <c r="J7960" s="77" t="str">
        <f t="shared" si="136"/>
        <v>49023PhúCần</v>
      </c>
      <c r="K7960" s="77" t="s">
        <v>15966</v>
      </c>
      <c r="L7960" s="77" t="s">
        <v>15967</v>
      </c>
    </row>
    <row r="7961" spans="10:12">
      <c r="J7961" s="77" t="str">
        <f t="shared" si="136"/>
        <v>49023IaHdreh</v>
      </c>
      <c r="K7961" s="77" t="s">
        <v>15968</v>
      </c>
      <c r="L7961" s="77" t="s">
        <v>15969</v>
      </c>
    </row>
    <row r="7962" spans="10:12">
      <c r="J7962" s="77" t="str">
        <f t="shared" si="136"/>
        <v>49023IaRmok</v>
      </c>
      <c r="K7962" s="77" t="s">
        <v>15970</v>
      </c>
      <c r="L7962" s="77" t="s">
        <v>15971</v>
      </c>
    </row>
    <row r="7963" spans="10:12">
      <c r="J7963" s="77" t="str">
        <f t="shared" si="136"/>
        <v>49023ChưNgọc</v>
      </c>
      <c r="K7963" s="77" t="s">
        <v>15972</v>
      </c>
      <c r="L7963" s="77" t="s">
        <v>15973</v>
      </c>
    </row>
    <row r="7964" spans="10:12">
      <c r="J7964" s="77" t="str">
        <f t="shared" si="136"/>
        <v>49023Uar</v>
      </c>
      <c r="K7964" s="77" t="s">
        <v>15974</v>
      </c>
      <c r="L7964" s="77" t="s">
        <v>15975</v>
      </c>
    </row>
    <row r="7965" spans="10:12">
      <c r="J7965" s="77" t="str">
        <f t="shared" si="136"/>
        <v>49023ChưRcăm</v>
      </c>
      <c r="K7965" s="77" t="s">
        <v>15976</v>
      </c>
      <c r="L7965" s="77" t="s">
        <v>15977</v>
      </c>
    </row>
    <row r="7966" spans="10:12">
      <c r="J7966" s="77" t="str">
        <f t="shared" si="136"/>
        <v>49023KrôngNăng</v>
      </c>
      <c r="K7966" s="77" t="s">
        <v>15978</v>
      </c>
      <c r="L7966" s="77" t="s">
        <v>15979</v>
      </c>
    </row>
    <row r="7967" spans="10:12">
      <c r="J7967" s="77" t="str">
        <f t="shared" si="136"/>
        <v>49025PhúThiện</v>
      </c>
      <c r="K7967" s="77" t="s">
        <v>15980</v>
      </c>
      <c r="L7967" s="77" t="s">
        <v>15981</v>
      </c>
    </row>
    <row r="7968" spans="10:12">
      <c r="J7968" s="77" t="str">
        <f t="shared" si="136"/>
        <v>49025ChưAThai</v>
      </c>
      <c r="K7968" s="77" t="s">
        <v>15982</v>
      </c>
      <c r="L7968" s="77" t="s">
        <v>15983</v>
      </c>
    </row>
    <row r="7969" spans="10:12">
      <c r="J7969" s="77" t="str">
        <f t="shared" si="136"/>
        <v>49025IaSol</v>
      </c>
      <c r="K7969" s="77" t="s">
        <v>15984</v>
      </c>
      <c r="L7969" s="77" t="s">
        <v>15985</v>
      </c>
    </row>
    <row r="7970" spans="10:12">
      <c r="J7970" s="77" t="str">
        <f t="shared" si="136"/>
        <v>49025IaPiar</v>
      </c>
      <c r="K7970" s="77" t="s">
        <v>15986</v>
      </c>
      <c r="L7970" s="77" t="s">
        <v>15987</v>
      </c>
    </row>
    <row r="7971" spans="10:12">
      <c r="J7971" s="77" t="str">
        <f t="shared" si="136"/>
        <v>49025IaHiao</v>
      </c>
      <c r="K7971" s="77" t="s">
        <v>15988</v>
      </c>
      <c r="L7971" s="77" t="s">
        <v>15989</v>
      </c>
    </row>
    <row r="7972" spans="10:12">
      <c r="J7972" s="77" t="str">
        <f t="shared" si="136"/>
        <v>49025IaYeng</v>
      </c>
      <c r="K7972" s="77" t="s">
        <v>15990</v>
      </c>
      <c r="L7972" s="77" t="s">
        <v>15991</v>
      </c>
    </row>
    <row r="7973" spans="10:12">
      <c r="J7973" s="77" t="str">
        <f t="shared" si="136"/>
        <v>49025AyunHạ</v>
      </c>
      <c r="K7973" s="77" t="s">
        <v>15992</v>
      </c>
      <c r="L7973" s="77" t="s">
        <v>15993</v>
      </c>
    </row>
    <row r="7974" spans="10:12">
      <c r="J7974" s="77" t="str">
        <f t="shared" si="136"/>
        <v>49025ChrôPơnan</v>
      </c>
      <c r="K7974" s="77" t="s">
        <v>15994</v>
      </c>
      <c r="L7974" s="77" t="s">
        <v>15995</v>
      </c>
    </row>
    <row r="7975" spans="10:12">
      <c r="J7975" s="77" t="str">
        <f t="shared" si="136"/>
        <v>49025IaKe</v>
      </c>
      <c r="K7975" s="77" t="s">
        <v>15996</v>
      </c>
      <c r="L7975" s="77" t="s">
        <v>15997</v>
      </c>
    </row>
    <row r="7976" spans="10:12">
      <c r="J7976" s="77" t="str">
        <f t="shared" si="136"/>
        <v>49025IaPeng</v>
      </c>
      <c r="K7976" s="77" t="s">
        <v>15998</v>
      </c>
      <c r="L7976" s="77" t="s">
        <v>15999</v>
      </c>
    </row>
    <row r="7977" spans="10:12">
      <c r="J7977" s="77" t="str">
        <f t="shared" si="136"/>
        <v>49027KonDơng</v>
      </c>
      <c r="K7977" s="77" t="s">
        <v>16000</v>
      </c>
      <c r="L7977" s="77" t="s">
        <v>16001</v>
      </c>
    </row>
    <row r="7978" spans="10:12">
      <c r="J7978" s="77" t="str">
        <f t="shared" si="136"/>
        <v>49027Ayun</v>
      </c>
      <c r="K7978" s="77" t="s">
        <v>16002</v>
      </c>
      <c r="L7978" s="77" t="s">
        <v>15918</v>
      </c>
    </row>
    <row r="7979" spans="10:12">
      <c r="J7979" s="77" t="str">
        <f t="shared" si="136"/>
        <v>49027HàRa</v>
      </c>
      <c r="K7979" s="77" t="s">
        <v>16003</v>
      </c>
      <c r="L7979" s="77" t="s">
        <v>16004</v>
      </c>
    </row>
    <row r="7980" spans="10:12">
      <c r="J7980" s="77" t="str">
        <f t="shared" si="136"/>
        <v>49027ĐăkYă</v>
      </c>
      <c r="K7980" s="77" t="s">
        <v>16005</v>
      </c>
      <c r="L7980" s="77" t="s">
        <v>16006</v>
      </c>
    </row>
    <row r="7981" spans="10:12">
      <c r="J7981" s="77" t="str">
        <f t="shared" si="136"/>
        <v>49027ĐăkDjrăng</v>
      </c>
      <c r="K7981" s="77" t="s">
        <v>16007</v>
      </c>
      <c r="L7981" s="77" t="s">
        <v>16008</v>
      </c>
    </row>
    <row r="7982" spans="10:12">
      <c r="J7982" s="77" t="str">
        <f t="shared" si="136"/>
        <v>49027LơPang</v>
      </c>
      <c r="K7982" s="77" t="s">
        <v>16009</v>
      </c>
      <c r="L7982" s="77" t="s">
        <v>16010</v>
      </c>
    </row>
    <row r="7983" spans="10:12">
      <c r="J7983" s="77" t="str">
        <f t="shared" si="136"/>
        <v>49027KonThụp</v>
      </c>
      <c r="K7983" s="77" t="s">
        <v>16011</v>
      </c>
      <c r="L7983" s="77" t="s">
        <v>16012</v>
      </c>
    </row>
    <row r="7984" spans="10:12">
      <c r="J7984" s="77" t="str">
        <f t="shared" si="136"/>
        <v>49027ĐêAr</v>
      </c>
      <c r="K7984" s="77" t="s">
        <v>16013</v>
      </c>
      <c r="L7984" s="77" t="s">
        <v>16014</v>
      </c>
    </row>
    <row r="7985" spans="10:12">
      <c r="J7985" s="77" t="str">
        <f t="shared" si="136"/>
        <v>49027KonChiêng</v>
      </c>
      <c r="K7985" s="77" t="s">
        <v>16015</v>
      </c>
      <c r="L7985" s="77" t="s">
        <v>16016</v>
      </c>
    </row>
    <row r="7986" spans="10:12">
      <c r="J7986" s="77" t="str">
        <f t="shared" si="136"/>
        <v>49027ĐăkTrôi</v>
      </c>
      <c r="K7986" s="77" t="s">
        <v>16017</v>
      </c>
      <c r="L7986" s="77" t="s">
        <v>16018</v>
      </c>
    </row>
    <row r="7987" spans="10:12">
      <c r="J7987" s="77" t="str">
        <f t="shared" si="136"/>
        <v>49029ĐăkPơ</v>
      </c>
      <c r="K7987" s="77" t="s">
        <v>16019</v>
      </c>
      <c r="L7987" s="77" t="s">
        <v>16020</v>
      </c>
    </row>
    <row r="7988" spans="10:12">
      <c r="J7988" s="77" t="str">
        <f t="shared" si="136"/>
        <v>49029HàTam</v>
      </c>
      <c r="K7988" s="77" t="s">
        <v>16021</v>
      </c>
      <c r="L7988" s="77" t="s">
        <v>16022</v>
      </c>
    </row>
    <row r="7989" spans="10:12">
      <c r="J7989" s="77" t="str">
        <f t="shared" si="136"/>
        <v>49029CưAn</v>
      </c>
      <c r="K7989" s="77" t="s">
        <v>16023</v>
      </c>
      <c r="L7989" s="77" t="s">
        <v>16024</v>
      </c>
    </row>
    <row r="7990" spans="10:12">
      <c r="J7990" s="77" t="str">
        <f t="shared" si="136"/>
        <v>49029TânAn</v>
      </c>
      <c r="K7990" s="77" t="s">
        <v>16025</v>
      </c>
      <c r="L7990" s="77" t="s">
        <v>2971</v>
      </c>
    </row>
    <row r="7991" spans="10:12">
      <c r="J7991" s="77" t="str">
        <f t="shared" si="136"/>
        <v>49029PhúAn</v>
      </c>
      <c r="K7991" s="77" t="s">
        <v>16026</v>
      </c>
      <c r="L7991" s="77" t="s">
        <v>13680</v>
      </c>
    </row>
    <row r="7992" spans="10:12">
      <c r="J7992" s="77" t="str">
        <f t="shared" si="136"/>
        <v>49029YangBắc</v>
      </c>
      <c r="K7992" s="77" t="s">
        <v>16027</v>
      </c>
      <c r="L7992" s="77" t="s">
        <v>16028</v>
      </c>
    </row>
    <row r="7993" spans="10:12">
      <c r="J7993" s="77" t="str">
        <f t="shared" si="136"/>
        <v>49029AnThành</v>
      </c>
      <c r="K7993" s="77" t="s">
        <v>16029</v>
      </c>
      <c r="L7993" s="77" t="s">
        <v>16030</v>
      </c>
    </row>
    <row r="7994" spans="10:12">
      <c r="J7994" s="77" t="str">
        <f t="shared" si="136"/>
        <v>49029YaHội</v>
      </c>
      <c r="K7994" s="77" t="s">
        <v>16031</v>
      </c>
      <c r="L7994" s="77" t="s">
        <v>16032</v>
      </c>
    </row>
    <row r="7995" spans="10:12">
      <c r="J7995" s="77" t="str">
        <f t="shared" si="136"/>
        <v>49031IaPa</v>
      </c>
      <c r="K7995" s="77" t="s">
        <v>16033</v>
      </c>
      <c r="L7995" s="77" t="s">
        <v>16034</v>
      </c>
    </row>
    <row r="7996" spans="10:12">
      <c r="J7996" s="77" t="str">
        <f t="shared" si="136"/>
        <v>49031PờTó</v>
      </c>
      <c r="K7996" s="77" t="s">
        <v>16035</v>
      </c>
      <c r="L7996" s="77" t="s">
        <v>16036</v>
      </c>
    </row>
    <row r="7997" spans="10:12">
      <c r="J7997" s="77" t="str">
        <f t="shared" si="136"/>
        <v>49031ChưRăng</v>
      </c>
      <c r="K7997" s="77" t="s">
        <v>16037</v>
      </c>
      <c r="L7997" s="77" t="s">
        <v>16038</v>
      </c>
    </row>
    <row r="7998" spans="10:12">
      <c r="J7998" s="77" t="str">
        <f t="shared" si="136"/>
        <v>49031KimTân</v>
      </c>
      <c r="K7998" s="77" t="s">
        <v>16039</v>
      </c>
      <c r="L7998" s="77" t="s">
        <v>7207</v>
      </c>
    </row>
    <row r="7999" spans="10:12">
      <c r="J7999" s="77" t="str">
        <f t="shared" si="136"/>
        <v>49031ChưMố</v>
      </c>
      <c r="K7999" s="77" t="s">
        <v>16040</v>
      </c>
      <c r="L7999" s="77" t="s">
        <v>16041</v>
      </c>
    </row>
    <row r="8000" spans="10:12">
      <c r="J8000" s="77" t="str">
        <f t="shared" si="136"/>
        <v>49031IaTul</v>
      </c>
      <c r="K8000" s="77" t="s">
        <v>16042</v>
      </c>
      <c r="L8000" s="77" t="s">
        <v>16043</v>
      </c>
    </row>
    <row r="8001" spans="10:12">
      <c r="J8001" s="77" t="str">
        <f t="shared" si="136"/>
        <v>49031IaBroăi</v>
      </c>
      <c r="K8001" s="77" t="s">
        <v>16044</v>
      </c>
      <c r="L8001" s="77" t="s">
        <v>16045</v>
      </c>
    </row>
    <row r="8002" spans="10:12">
      <c r="J8002" s="77" t="str">
        <f t="shared" ref="J8002:J8065" si="137">SUBSTITUTE(LEFT(K8002,5)&amp;MID(L8002,IF(ISERROR(SEARCH("Thị trấn",L8002)),IF(ISERROR(SEARCH("Phường",L8002)),4,8),10),100)," ","")</f>
        <v>49031IaMrơn</v>
      </c>
      <c r="K8002" s="77" t="s">
        <v>16046</v>
      </c>
      <c r="L8002" s="77" t="s">
        <v>16047</v>
      </c>
    </row>
    <row r="8003" spans="10:12">
      <c r="J8003" s="77" t="str">
        <f t="shared" si="137"/>
        <v>49031IaKdăm</v>
      </c>
      <c r="K8003" s="77" t="s">
        <v>16048</v>
      </c>
      <c r="L8003" s="77" t="s">
        <v>16049</v>
      </c>
    </row>
    <row r="8004" spans="10:12">
      <c r="J8004" s="77" t="str">
        <f t="shared" si="137"/>
        <v>49031IaTrok</v>
      </c>
      <c r="K8004" s="77" t="s">
        <v>16050</v>
      </c>
      <c r="L8004" s="77" t="s">
        <v>16051</v>
      </c>
    </row>
    <row r="8005" spans="10:12">
      <c r="J8005" s="77" t="str">
        <f t="shared" si="137"/>
        <v>50001TânĐịnh</v>
      </c>
      <c r="K8005" s="77" t="s">
        <v>16052</v>
      </c>
      <c r="L8005" s="77" t="s">
        <v>16053</v>
      </c>
    </row>
    <row r="8006" spans="10:12">
      <c r="J8006" s="77" t="str">
        <f t="shared" si="137"/>
        <v>50001ĐaKao</v>
      </c>
      <c r="K8006" s="77" t="s">
        <v>16054</v>
      </c>
      <c r="L8006" s="77" t="s">
        <v>16055</v>
      </c>
    </row>
    <row r="8007" spans="10:12">
      <c r="J8007" s="77" t="str">
        <f t="shared" si="137"/>
        <v>50001BếnNghé</v>
      </c>
      <c r="K8007" s="77" t="s">
        <v>16056</v>
      </c>
      <c r="L8007" s="77" t="s">
        <v>16057</v>
      </c>
    </row>
    <row r="8008" spans="10:12">
      <c r="J8008" s="77" t="str">
        <f t="shared" si="137"/>
        <v>50001BếnThành</v>
      </c>
      <c r="K8008" s="77" t="s">
        <v>16058</v>
      </c>
      <c r="L8008" s="77" t="s">
        <v>16059</v>
      </c>
    </row>
    <row r="8009" spans="10:12">
      <c r="J8009" s="77" t="str">
        <f t="shared" si="137"/>
        <v>50001NguyễnTháiBình</v>
      </c>
      <c r="K8009" s="77" t="s">
        <v>16060</v>
      </c>
      <c r="L8009" s="77" t="s">
        <v>16061</v>
      </c>
    </row>
    <row r="8010" spans="10:12">
      <c r="J8010" s="77" t="str">
        <f t="shared" si="137"/>
        <v>50001PhạmNgũLão</v>
      </c>
      <c r="K8010" s="77" t="s">
        <v>16062</v>
      </c>
      <c r="L8010" s="77" t="s">
        <v>7017</v>
      </c>
    </row>
    <row r="8011" spans="10:12">
      <c r="J8011" s="77" t="str">
        <f t="shared" si="137"/>
        <v>50001CầuÔngLãnh</v>
      </c>
      <c r="K8011" s="77" t="s">
        <v>16063</v>
      </c>
      <c r="L8011" s="77" t="s">
        <v>16064</v>
      </c>
    </row>
    <row r="8012" spans="10:12">
      <c r="J8012" s="77" t="str">
        <f t="shared" si="137"/>
        <v>50001CôGiang</v>
      </c>
      <c r="K8012" s="77" t="s">
        <v>16065</v>
      </c>
      <c r="L8012" s="77" t="s">
        <v>16066</v>
      </c>
    </row>
    <row r="8013" spans="10:12">
      <c r="J8013" s="77" t="str">
        <f t="shared" si="137"/>
        <v>50001NguyễnCưTrinh</v>
      </c>
      <c r="K8013" s="77" t="s">
        <v>16067</v>
      </c>
      <c r="L8013" s="77" t="s">
        <v>16068</v>
      </c>
    </row>
    <row r="8014" spans="10:12">
      <c r="J8014" s="77" t="str">
        <f t="shared" si="137"/>
        <v>50001CầuKho</v>
      </c>
      <c r="K8014" s="77" t="s">
        <v>16069</v>
      </c>
      <c r="L8014" s="77" t="s">
        <v>16070</v>
      </c>
    </row>
    <row r="8015" spans="10:12">
      <c r="J8015" s="77" t="str">
        <f t="shared" si="137"/>
        <v>50003AnPhú</v>
      </c>
      <c r="K8015" s="77" t="s">
        <v>16071</v>
      </c>
      <c r="L8015" s="77" t="s">
        <v>15821</v>
      </c>
    </row>
    <row r="8016" spans="10:12">
      <c r="J8016" s="77" t="str">
        <f t="shared" si="137"/>
        <v>50003ThảoĐiền</v>
      </c>
      <c r="K8016" s="77" t="s">
        <v>16072</v>
      </c>
      <c r="L8016" s="77" t="s">
        <v>16073</v>
      </c>
    </row>
    <row r="8017" spans="10:12">
      <c r="J8017" s="77" t="str">
        <f t="shared" si="137"/>
        <v>50003AnKhánh</v>
      </c>
      <c r="K8017" s="77" t="s">
        <v>16074</v>
      </c>
      <c r="L8017" s="77" t="s">
        <v>16075</v>
      </c>
    </row>
    <row r="8018" spans="10:12">
      <c r="J8018" s="77" t="str">
        <f t="shared" si="137"/>
        <v>50003BìnhKhánh</v>
      </c>
      <c r="K8018" s="77" t="s">
        <v>16076</v>
      </c>
      <c r="L8018" s="77" t="s">
        <v>16077</v>
      </c>
    </row>
    <row r="8019" spans="10:12">
      <c r="J8019" s="77" t="str">
        <f t="shared" si="137"/>
        <v>50003BìnhAn</v>
      </c>
      <c r="K8019" s="77" t="s">
        <v>16078</v>
      </c>
      <c r="L8019" s="77" t="s">
        <v>16079</v>
      </c>
    </row>
    <row r="8020" spans="10:12">
      <c r="J8020" s="77" t="str">
        <f t="shared" si="137"/>
        <v>50003ThủThiêm</v>
      </c>
      <c r="K8020" s="77" t="s">
        <v>16080</v>
      </c>
      <c r="L8020" s="77" t="s">
        <v>16081</v>
      </c>
    </row>
    <row r="8021" spans="10:12">
      <c r="J8021" s="77" t="str">
        <f t="shared" si="137"/>
        <v>50003AnLợiĐông</v>
      </c>
      <c r="K8021" s="77" t="s">
        <v>16082</v>
      </c>
      <c r="L8021" s="77" t="s">
        <v>16083</v>
      </c>
    </row>
    <row r="8022" spans="10:12">
      <c r="J8022" s="77" t="str">
        <f t="shared" si="137"/>
        <v>50003BìnhTrưngTây</v>
      </c>
      <c r="K8022" s="77" t="s">
        <v>16084</v>
      </c>
      <c r="L8022" s="77" t="s">
        <v>16085</v>
      </c>
    </row>
    <row r="8023" spans="10:12">
      <c r="J8023" s="77" t="str">
        <f t="shared" si="137"/>
        <v>50003BìnhTrưngĐông</v>
      </c>
      <c r="K8023" s="77" t="s">
        <v>16086</v>
      </c>
      <c r="L8023" s="77" t="s">
        <v>16087</v>
      </c>
    </row>
    <row r="8024" spans="10:12">
      <c r="J8024" s="77" t="str">
        <f t="shared" si="137"/>
        <v>50003CátLái</v>
      </c>
      <c r="K8024" s="77" t="s">
        <v>16088</v>
      </c>
      <c r="L8024" s="77" t="s">
        <v>16089</v>
      </c>
    </row>
    <row r="8025" spans="10:12">
      <c r="J8025" s="77" t="str">
        <f t="shared" si="137"/>
        <v>50003ThạnhMỹLợi</v>
      </c>
      <c r="K8025" s="77" t="s">
        <v>16090</v>
      </c>
      <c r="L8025" s="77" t="s">
        <v>16091</v>
      </c>
    </row>
    <row r="8026" spans="10:12">
      <c r="J8026" s="77" t="str">
        <f t="shared" si="137"/>
        <v>5000501</v>
      </c>
      <c r="K8026" s="77" t="s">
        <v>16092</v>
      </c>
      <c r="L8026" s="77" t="s">
        <v>16093</v>
      </c>
    </row>
    <row r="8027" spans="10:12">
      <c r="J8027" s="77" t="str">
        <f t="shared" si="137"/>
        <v>5000502</v>
      </c>
      <c r="K8027" s="77" t="s">
        <v>16094</v>
      </c>
      <c r="L8027" s="77" t="s">
        <v>16095</v>
      </c>
    </row>
    <row r="8028" spans="10:12">
      <c r="J8028" s="77" t="str">
        <f t="shared" si="137"/>
        <v>5000503</v>
      </c>
      <c r="K8028" s="77" t="s">
        <v>16096</v>
      </c>
      <c r="L8028" s="77" t="s">
        <v>16097</v>
      </c>
    </row>
    <row r="8029" spans="10:12">
      <c r="J8029" s="77" t="str">
        <f t="shared" si="137"/>
        <v>5000504</v>
      </c>
      <c r="K8029" s="77" t="s">
        <v>16098</v>
      </c>
      <c r="L8029" s="77" t="s">
        <v>16099</v>
      </c>
    </row>
    <row r="8030" spans="10:12">
      <c r="J8030" s="77" t="str">
        <f t="shared" si="137"/>
        <v>5000505</v>
      </c>
      <c r="K8030" s="77" t="s">
        <v>16100</v>
      </c>
      <c r="L8030" s="77" t="s">
        <v>16101</v>
      </c>
    </row>
    <row r="8031" spans="10:12">
      <c r="J8031" s="77" t="str">
        <f t="shared" si="137"/>
        <v>5000506</v>
      </c>
      <c r="K8031" s="77" t="s">
        <v>16102</v>
      </c>
      <c r="L8031" s="77" t="s">
        <v>16103</v>
      </c>
    </row>
    <row r="8032" spans="10:12">
      <c r="J8032" s="77" t="str">
        <f t="shared" si="137"/>
        <v>5000507</v>
      </c>
      <c r="K8032" s="77" t="s">
        <v>16104</v>
      </c>
      <c r="L8032" s="77" t="s">
        <v>16105</v>
      </c>
    </row>
    <row r="8033" spans="10:12">
      <c r="J8033" s="77" t="str">
        <f t="shared" si="137"/>
        <v>5000508</v>
      </c>
      <c r="K8033" s="77" t="s">
        <v>16106</v>
      </c>
      <c r="L8033" s="77" t="s">
        <v>16107</v>
      </c>
    </row>
    <row r="8034" spans="10:12">
      <c r="J8034" s="77" t="str">
        <f t="shared" si="137"/>
        <v>5000509</v>
      </c>
      <c r="K8034" s="77" t="s">
        <v>16108</v>
      </c>
      <c r="L8034" s="77" t="s">
        <v>16109</v>
      </c>
    </row>
    <row r="8035" spans="10:12">
      <c r="J8035" s="77" t="str">
        <f t="shared" si="137"/>
        <v>5000510</v>
      </c>
      <c r="K8035" s="77" t="s">
        <v>16110</v>
      </c>
      <c r="L8035" s="77" t="s">
        <v>16111</v>
      </c>
    </row>
    <row r="8036" spans="10:12">
      <c r="J8036" s="77" t="str">
        <f t="shared" si="137"/>
        <v>5000511</v>
      </c>
      <c r="K8036" s="77" t="s">
        <v>16112</v>
      </c>
      <c r="L8036" s="77" t="s">
        <v>16113</v>
      </c>
    </row>
    <row r="8037" spans="10:12">
      <c r="J8037" s="77" t="str">
        <f t="shared" si="137"/>
        <v>5000512</v>
      </c>
      <c r="K8037" s="77" t="s">
        <v>16114</v>
      </c>
      <c r="L8037" s="77" t="s">
        <v>16115</v>
      </c>
    </row>
    <row r="8038" spans="10:12">
      <c r="J8038" s="77" t="str">
        <f t="shared" si="137"/>
        <v>5000513</v>
      </c>
      <c r="K8038" s="77" t="s">
        <v>16116</v>
      </c>
      <c r="L8038" s="77" t="s">
        <v>16117</v>
      </c>
    </row>
    <row r="8039" spans="10:12">
      <c r="J8039" s="77" t="str">
        <f t="shared" si="137"/>
        <v>5000514</v>
      </c>
      <c r="K8039" s="77" t="s">
        <v>16118</v>
      </c>
      <c r="L8039" s="77" t="s">
        <v>16119</v>
      </c>
    </row>
    <row r="8040" spans="10:12">
      <c r="J8040" s="77" t="str">
        <f t="shared" si="137"/>
        <v>5000701</v>
      </c>
      <c r="K8040" s="77" t="s">
        <v>16120</v>
      </c>
      <c r="L8040" s="77" t="s">
        <v>16093</v>
      </c>
    </row>
    <row r="8041" spans="10:12">
      <c r="J8041" s="77" t="str">
        <f t="shared" si="137"/>
        <v>5000702</v>
      </c>
      <c r="K8041" s="77" t="s">
        <v>16121</v>
      </c>
      <c r="L8041" s="77" t="s">
        <v>16095</v>
      </c>
    </row>
    <row r="8042" spans="10:12">
      <c r="J8042" s="77" t="str">
        <f t="shared" si="137"/>
        <v>5000703</v>
      </c>
      <c r="K8042" s="77" t="s">
        <v>16122</v>
      </c>
      <c r="L8042" s="77" t="s">
        <v>16097</v>
      </c>
    </row>
    <row r="8043" spans="10:12">
      <c r="J8043" s="77" t="str">
        <f t="shared" si="137"/>
        <v>5000704</v>
      </c>
      <c r="K8043" s="77" t="s">
        <v>16123</v>
      </c>
      <c r="L8043" s="77" t="s">
        <v>16099</v>
      </c>
    </row>
    <row r="8044" spans="10:12">
      <c r="J8044" s="77" t="str">
        <f t="shared" si="137"/>
        <v>5000705</v>
      </c>
      <c r="K8044" s="77" t="s">
        <v>16124</v>
      </c>
      <c r="L8044" s="77" t="s">
        <v>16101</v>
      </c>
    </row>
    <row r="8045" spans="10:12">
      <c r="J8045" s="77" t="str">
        <f t="shared" si="137"/>
        <v>5000706</v>
      </c>
      <c r="K8045" s="77" t="s">
        <v>16125</v>
      </c>
      <c r="L8045" s="77" t="s">
        <v>16103</v>
      </c>
    </row>
    <row r="8046" spans="10:12">
      <c r="J8046" s="77" t="str">
        <f t="shared" si="137"/>
        <v>5000708</v>
      </c>
      <c r="K8046" s="77" t="s">
        <v>16126</v>
      </c>
      <c r="L8046" s="77" t="s">
        <v>16107</v>
      </c>
    </row>
    <row r="8047" spans="10:12">
      <c r="J8047" s="77" t="str">
        <f t="shared" si="137"/>
        <v>5000709</v>
      </c>
      <c r="K8047" s="77" t="s">
        <v>16127</v>
      </c>
      <c r="L8047" s="77" t="s">
        <v>16109</v>
      </c>
    </row>
    <row r="8048" spans="10:12">
      <c r="J8048" s="77" t="str">
        <f t="shared" si="137"/>
        <v>5000710</v>
      </c>
      <c r="K8048" s="77" t="s">
        <v>16128</v>
      </c>
      <c r="L8048" s="77" t="s">
        <v>16111</v>
      </c>
    </row>
    <row r="8049" spans="10:12">
      <c r="J8049" s="77" t="str">
        <f t="shared" si="137"/>
        <v>5000712</v>
      </c>
      <c r="K8049" s="77" t="s">
        <v>16129</v>
      </c>
      <c r="L8049" s="77" t="s">
        <v>16115</v>
      </c>
    </row>
    <row r="8050" spans="10:12">
      <c r="J8050" s="77" t="str">
        <f t="shared" si="137"/>
        <v>5000713</v>
      </c>
      <c r="K8050" s="77" t="s">
        <v>16130</v>
      </c>
      <c r="L8050" s="77" t="s">
        <v>16117</v>
      </c>
    </row>
    <row r="8051" spans="10:12">
      <c r="J8051" s="77" t="str">
        <f t="shared" si="137"/>
        <v>5000714</v>
      </c>
      <c r="K8051" s="77" t="s">
        <v>16131</v>
      </c>
      <c r="L8051" s="77" t="s">
        <v>16119</v>
      </c>
    </row>
    <row r="8052" spans="10:12">
      <c r="J8052" s="77" t="str">
        <f t="shared" si="137"/>
        <v>5000715</v>
      </c>
      <c r="K8052" s="77" t="s">
        <v>16132</v>
      </c>
      <c r="L8052" s="77" t="s">
        <v>16133</v>
      </c>
    </row>
    <row r="8053" spans="10:12">
      <c r="J8053" s="77" t="str">
        <f t="shared" si="137"/>
        <v>5000716</v>
      </c>
      <c r="K8053" s="77" t="s">
        <v>16134</v>
      </c>
      <c r="L8053" s="77" t="s">
        <v>16135</v>
      </c>
    </row>
    <row r="8054" spans="10:12">
      <c r="J8054" s="77" t="str">
        <f t="shared" si="137"/>
        <v>5000718</v>
      </c>
      <c r="K8054" s="77" t="s">
        <v>16136</v>
      </c>
      <c r="L8054" s="77" t="s">
        <v>16137</v>
      </c>
    </row>
    <row r="8055" spans="10:12">
      <c r="J8055" s="77" t="str">
        <f t="shared" si="137"/>
        <v>5000901</v>
      </c>
      <c r="K8055" s="77" t="s">
        <v>16138</v>
      </c>
      <c r="L8055" s="77" t="s">
        <v>16093</v>
      </c>
    </row>
    <row r="8056" spans="10:12">
      <c r="J8056" s="77" t="str">
        <f t="shared" si="137"/>
        <v>5000902</v>
      </c>
      <c r="K8056" s="77" t="s">
        <v>16139</v>
      </c>
      <c r="L8056" s="77" t="s">
        <v>16095</v>
      </c>
    </row>
    <row r="8057" spans="10:12">
      <c r="J8057" s="77" t="str">
        <f t="shared" si="137"/>
        <v>5000903</v>
      </c>
      <c r="K8057" s="77" t="s">
        <v>16140</v>
      </c>
      <c r="L8057" s="77" t="s">
        <v>16097</v>
      </c>
    </row>
    <row r="8058" spans="10:12">
      <c r="J8058" s="77" t="str">
        <f t="shared" si="137"/>
        <v>5000904</v>
      </c>
      <c r="K8058" s="77" t="s">
        <v>16141</v>
      </c>
      <c r="L8058" s="77" t="s">
        <v>16099</v>
      </c>
    </row>
    <row r="8059" spans="10:12">
      <c r="J8059" s="77" t="str">
        <f t="shared" si="137"/>
        <v>5000905</v>
      </c>
      <c r="K8059" s="77" t="s">
        <v>16142</v>
      </c>
      <c r="L8059" s="77" t="s">
        <v>16101</v>
      </c>
    </row>
    <row r="8060" spans="10:12">
      <c r="J8060" s="77" t="str">
        <f t="shared" si="137"/>
        <v>5000906</v>
      </c>
      <c r="K8060" s="77" t="s">
        <v>16143</v>
      </c>
      <c r="L8060" s="77" t="s">
        <v>16103</v>
      </c>
    </row>
    <row r="8061" spans="10:12">
      <c r="J8061" s="77" t="str">
        <f t="shared" si="137"/>
        <v>5000907</v>
      </c>
      <c r="K8061" s="77" t="s">
        <v>16144</v>
      </c>
      <c r="L8061" s="77" t="s">
        <v>16105</v>
      </c>
    </row>
    <row r="8062" spans="10:12">
      <c r="J8062" s="77" t="str">
        <f t="shared" si="137"/>
        <v>5000908</v>
      </c>
      <c r="K8062" s="77" t="s">
        <v>16145</v>
      </c>
      <c r="L8062" s="77" t="s">
        <v>16107</v>
      </c>
    </row>
    <row r="8063" spans="10:12">
      <c r="J8063" s="77" t="str">
        <f t="shared" si="137"/>
        <v>5000909</v>
      </c>
      <c r="K8063" s="77" t="s">
        <v>16146</v>
      </c>
      <c r="L8063" s="77" t="s">
        <v>16109</v>
      </c>
    </row>
    <row r="8064" spans="10:12">
      <c r="J8064" s="77" t="str">
        <f t="shared" si="137"/>
        <v>5000910</v>
      </c>
      <c r="K8064" s="77" t="s">
        <v>16147</v>
      </c>
      <c r="L8064" s="77" t="s">
        <v>16111</v>
      </c>
    </row>
    <row r="8065" spans="10:12">
      <c r="J8065" s="77" t="str">
        <f t="shared" si="137"/>
        <v>5000911</v>
      </c>
      <c r="K8065" s="77" t="s">
        <v>16148</v>
      </c>
      <c r="L8065" s="77" t="s">
        <v>16113</v>
      </c>
    </row>
    <row r="8066" spans="10:12">
      <c r="J8066" s="77" t="str">
        <f t="shared" ref="J8066:J8129" si="138">SUBSTITUTE(LEFT(K8066,5)&amp;MID(L8066,IF(ISERROR(SEARCH("Thị trấn",L8066)),IF(ISERROR(SEARCH("Phường",L8066)),4,8),10),100)," ","")</f>
        <v>5000912</v>
      </c>
      <c r="K8066" s="77" t="s">
        <v>16149</v>
      </c>
      <c r="L8066" s="77" t="s">
        <v>16115</v>
      </c>
    </row>
    <row r="8067" spans="10:12">
      <c r="J8067" s="77" t="str">
        <f t="shared" si="138"/>
        <v>5000913</v>
      </c>
      <c r="K8067" s="77" t="s">
        <v>16150</v>
      </c>
      <c r="L8067" s="77" t="s">
        <v>16117</v>
      </c>
    </row>
    <row r="8068" spans="10:12">
      <c r="J8068" s="77" t="str">
        <f t="shared" si="138"/>
        <v>5000914</v>
      </c>
      <c r="K8068" s="77" t="s">
        <v>16151</v>
      </c>
      <c r="L8068" s="77" t="s">
        <v>16119</v>
      </c>
    </row>
    <row r="8069" spans="10:12">
      <c r="J8069" s="77" t="str">
        <f t="shared" si="138"/>
        <v>5000915</v>
      </c>
      <c r="K8069" s="77" t="s">
        <v>16152</v>
      </c>
      <c r="L8069" s="77" t="s">
        <v>16133</v>
      </c>
    </row>
    <row r="8070" spans="10:12">
      <c r="J8070" s="77" t="str">
        <f t="shared" si="138"/>
        <v>5001101</v>
      </c>
      <c r="K8070" s="77" t="s">
        <v>16153</v>
      </c>
      <c r="L8070" s="77" t="s">
        <v>16093</v>
      </c>
    </row>
    <row r="8071" spans="10:12">
      <c r="J8071" s="77" t="str">
        <f t="shared" si="138"/>
        <v>5001102</v>
      </c>
      <c r="K8071" s="77" t="s">
        <v>16154</v>
      </c>
      <c r="L8071" s="77" t="s">
        <v>16095</v>
      </c>
    </row>
    <row r="8072" spans="10:12">
      <c r="J8072" s="77" t="str">
        <f t="shared" si="138"/>
        <v>5001103</v>
      </c>
      <c r="K8072" s="77" t="s">
        <v>16155</v>
      </c>
      <c r="L8072" s="77" t="s">
        <v>16097</v>
      </c>
    </row>
    <row r="8073" spans="10:12">
      <c r="J8073" s="77" t="str">
        <f t="shared" si="138"/>
        <v>5001104</v>
      </c>
      <c r="K8073" s="77" t="s">
        <v>16156</v>
      </c>
      <c r="L8073" s="77" t="s">
        <v>16099</v>
      </c>
    </row>
    <row r="8074" spans="10:12">
      <c r="J8074" s="77" t="str">
        <f t="shared" si="138"/>
        <v>5001105</v>
      </c>
      <c r="K8074" s="77" t="s">
        <v>16157</v>
      </c>
      <c r="L8074" s="77" t="s">
        <v>16101</v>
      </c>
    </row>
    <row r="8075" spans="10:12">
      <c r="J8075" s="77" t="str">
        <f t="shared" si="138"/>
        <v>5001106</v>
      </c>
      <c r="K8075" s="77" t="s">
        <v>16158</v>
      </c>
      <c r="L8075" s="77" t="s">
        <v>16103</v>
      </c>
    </row>
    <row r="8076" spans="10:12">
      <c r="J8076" s="77" t="str">
        <f t="shared" si="138"/>
        <v>5001107</v>
      </c>
      <c r="K8076" s="77" t="s">
        <v>16159</v>
      </c>
      <c r="L8076" s="77" t="s">
        <v>16105</v>
      </c>
    </row>
    <row r="8077" spans="10:12">
      <c r="J8077" s="77" t="str">
        <f t="shared" si="138"/>
        <v>5001108</v>
      </c>
      <c r="K8077" s="77" t="s">
        <v>16160</v>
      </c>
      <c r="L8077" s="77" t="s">
        <v>16107</v>
      </c>
    </row>
    <row r="8078" spans="10:12">
      <c r="J8078" s="77" t="str">
        <f t="shared" si="138"/>
        <v>5001109</v>
      </c>
      <c r="K8078" s="77" t="s">
        <v>16161</v>
      </c>
      <c r="L8078" s="77" t="s">
        <v>16109</v>
      </c>
    </row>
    <row r="8079" spans="10:12">
      <c r="J8079" s="77" t="str">
        <f t="shared" si="138"/>
        <v>5001110</v>
      </c>
      <c r="K8079" s="77" t="s">
        <v>16162</v>
      </c>
      <c r="L8079" s="77" t="s">
        <v>16111</v>
      </c>
    </row>
    <row r="8080" spans="10:12">
      <c r="J8080" s="77" t="str">
        <f t="shared" si="138"/>
        <v>5001111</v>
      </c>
      <c r="K8080" s="77" t="s">
        <v>16163</v>
      </c>
      <c r="L8080" s="77" t="s">
        <v>16113</v>
      </c>
    </row>
    <row r="8081" spans="10:12">
      <c r="J8081" s="77" t="str">
        <f t="shared" si="138"/>
        <v>5001112</v>
      </c>
      <c r="K8081" s="77" t="s">
        <v>16164</v>
      </c>
      <c r="L8081" s="77" t="s">
        <v>16115</v>
      </c>
    </row>
    <row r="8082" spans="10:12">
      <c r="J8082" s="77" t="str">
        <f t="shared" si="138"/>
        <v>5001113</v>
      </c>
      <c r="K8082" s="77" t="s">
        <v>16165</v>
      </c>
      <c r="L8082" s="77" t="s">
        <v>16117</v>
      </c>
    </row>
    <row r="8083" spans="10:12">
      <c r="J8083" s="77" t="str">
        <f t="shared" si="138"/>
        <v>5001114</v>
      </c>
      <c r="K8083" s="77" t="s">
        <v>16166</v>
      </c>
      <c r="L8083" s="77" t="s">
        <v>16119</v>
      </c>
    </row>
    <row r="8084" spans="10:12">
      <c r="J8084" s="77" t="str">
        <f t="shared" si="138"/>
        <v>50013PhúMỹ</v>
      </c>
      <c r="K8084" s="77" t="s">
        <v>16167</v>
      </c>
      <c r="L8084" s="77" t="s">
        <v>16168</v>
      </c>
    </row>
    <row r="8085" spans="10:12">
      <c r="J8085" s="77" t="str">
        <f t="shared" si="138"/>
        <v>50013PhúThuận</v>
      </c>
      <c r="K8085" s="77" t="s">
        <v>16169</v>
      </c>
      <c r="L8085" s="77" t="s">
        <v>13544</v>
      </c>
    </row>
    <row r="8086" spans="10:12">
      <c r="J8086" s="77" t="str">
        <f t="shared" si="138"/>
        <v>50013TânPhú</v>
      </c>
      <c r="K8086" s="77" t="s">
        <v>16170</v>
      </c>
      <c r="L8086" s="77" t="s">
        <v>16171</v>
      </c>
    </row>
    <row r="8087" spans="10:12">
      <c r="J8087" s="77" t="str">
        <f t="shared" si="138"/>
        <v>50013TânThuậnĐông</v>
      </c>
      <c r="K8087" s="77" t="s">
        <v>16172</v>
      </c>
      <c r="L8087" s="77" t="s">
        <v>16173</v>
      </c>
    </row>
    <row r="8088" spans="10:12">
      <c r="J8088" s="77" t="str">
        <f t="shared" si="138"/>
        <v>50013BìnhThuận</v>
      </c>
      <c r="K8088" s="77" t="s">
        <v>16174</v>
      </c>
      <c r="L8088" s="77" t="s">
        <v>13816</v>
      </c>
    </row>
    <row r="8089" spans="10:12">
      <c r="J8089" s="77" t="str">
        <f t="shared" si="138"/>
        <v>50013TânThuậnTây</v>
      </c>
      <c r="K8089" s="77" t="s">
        <v>16175</v>
      </c>
      <c r="L8089" s="77" t="s">
        <v>16176</v>
      </c>
    </row>
    <row r="8090" spans="10:12">
      <c r="J8090" s="77" t="str">
        <f t="shared" si="138"/>
        <v>50013TânKiểng</v>
      </c>
      <c r="K8090" s="77" t="s">
        <v>16177</v>
      </c>
      <c r="L8090" s="77" t="s">
        <v>16178</v>
      </c>
    </row>
    <row r="8091" spans="10:12">
      <c r="J8091" s="77" t="str">
        <f t="shared" si="138"/>
        <v>50013TânQuy</v>
      </c>
      <c r="K8091" s="77" t="s">
        <v>16179</v>
      </c>
      <c r="L8091" s="77" t="s">
        <v>16180</v>
      </c>
    </row>
    <row r="8092" spans="10:12">
      <c r="J8092" s="77" t="str">
        <f t="shared" si="138"/>
        <v>50013TânPhong</v>
      </c>
      <c r="K8092" s="77" t="s">
        <v>16181</v>
      </c>
      <c r="L8092" s="77" t="s">
        <v>6170</v>
      </c>
    </row>
    <row r="8093" spans="10:12">
      <c r="J8093" s="77" t="str">
        <f t="shared" si="138"/>
        <v>50013TânHưng</v>
      </c>
      <c r="K8093" s="77" t="s">
        <v>16182</v>
      </c>
      <c r="L8093" s="77" t="s">
        <v>16183</v>
      </c>
    </row>
    <row r="8094" spans="10:12">
      <c r="J8094" s="77" t="str">
        <f t="shared" si="138"/>
        <v>5001501</v>
      </c>
      <c r="K8094" s="77" t="s">
        <v>16184</v>
      </c>
      <c r="L8094" s="77" t="s">
        <v>16093</v>
      </c>
    </row>
    <row r="8095" spans="10:12">
      <c r="J8095" s="77" t="str">
        <f t="shared" si="138"/>
        <v>5001502</v>
      </c>
      <c r="K8095" s="77" t="s">
        <v>16185</v>
      </c>
      <c r="L8095" s="77" t="s">
        <v>16095</v>
      </c>
    </row>
    <row r="8096" spans="10:12">
      <c r="J8096" s="77" t="str">
        <f t="shared" si="138"/>
        <v>5001503</v>
      </c>
      <c r="K8096" s="77" t="s">
        <v>16186</v>
      </c>
      <c r="L8096" s="77" t="s">
        <v>16097</v>
      </c>
    </row>
    <row r="8097" spans="10:12">
      <c r="J8097" s="77" t="str">
        <f t="shared" si="138"/>
        <v>5001504</v>
      </c>
      <c r="K8097" s="77" t="s">
        <v>16187</v>
      </c>
      <c r="L8097" s="77" t="s">
        <v>16099</v>
      </c>
    </row>
    <row r="8098" spans="10:12">
      <c r="J8098" s="77" t="str">
        <f t="shared" si="138"/>
        <v>5001505</v>
      </c>
      <c r="K8098" s="77" t="s">
        <v>16188</v>
      </c>
      <c r="L8098" s="77" t="s">
        <v>16101</v>
      </c>
    </row>
    <row r="8099" spans="10:12">
      <c r="J8099" s="77" t="str">
        <f t="shared" si="138"/>
        <v>5001506</v>
      </c>
      <c r="K8099" s="77" t="s">
        <v>16189</v>
      </c>
      <c r="L8099" s="77" t="s">
        <v>16103</v>
      </c>
    </row>
    <row r="8100" spans="10:12">
      <c r="J8100" s="77" t="str">
        <f t="shared" si="138"/>
        <v>5001507</v>
      </c>
      <c r="K8100" s="77" t="s">
        <v>16190</v>
      </c>
      <c r="L8100" s="77" t="s">
        <v>16105</v>
      </c>
    </row>
    <row r="8101" spans="10:12">
      <c r="J8101" s="77" t="str">
        <f t="shared" si="138"/>
        <v>5001508</v>
      </c>
      <c r="K8101" s="77" t="s">
        <v>16191</v>
      </c>
      <c r="L8101" s="77" t="s">
        <v>16107</v>
      </c>
    </row>
    <row r="8102" spans="10:12">
      <c r="J8102" s="77" t="str">
        <f t="shared" si="138"/>
        <v>5001509</v>
      </c>
      <c r="K8102" s="77" t="s">
        <v>16192</v>
      </c>
      <c r="L8102" s="77" t="s">
        <v>16109</v>
      </c>
    </row>
    <row r="8103" spans="10:12">
      <c r="J8103" s="77" t="str">
        <f t="shared" si="138"/>
        <v>5001510</v>
      </c>
      <c r="K8103" s="77" t="s">
        <v>16193</v>
      </c>
      <c r="L8103" s="77" t="s">
        <v>16111</v>
      </c>
    </row>
    <row r="8104" spans="10:12">
      <c r="J8104" s="77" t="str">
        <f t="shared" si="138"/>
        <v>5001511</v>
      </c>
      <c r="K8104" s="77" t="s">
        <v>16194</v>
      </c>
      <c r="L8104" s="77" t="s">
        <v>16113</v>
      </c>
    </row>
    <row r="8105" spans="10:12">
      <c r="J8105" s="77" t="str">
        <f t="shared" si="138"/>
        <v>5001512</v>
      </c>
      <c r="K8105" s="77" t="s">
        <v>16195</v>
      </c>
      <c r="L8105" s="77" t="s">
        <v>16115</v>
      </c>
    </row>
    <row r="8106" spans="10:12">
      <c r="J8106" s="77" t="str">
        <f t="shared" si="138"/>
        <v>5001513</v>
      </c>
      <c r="K8106" s="77" t="s">
        <v>16196</v>
      </c>
      <c r="L8106" s="77" t="s">
        <v>16117</v>
      </c>
    </row>
    <row r="8107" spans="10:12">
      <c r="J8107" s="77" t="str">
        <f t="shared" si="138"/>
        <v>5001514</v>
      </c>
      <c r="K8107" s="77" t="s">
        <v>16197</v>
      </c>
      <c r="L8107" s="77" t="s">
        <v>16119</v>
      </c>
    </row>
    <row r="8108" spans="10:12">
      <c r="J8108" s="77" t="str">
        <f t="shared" si="138"/>
        <v>5001515</v>
      </c>
      <c r="K8108" s="77" t="s">
        <v>16198</v>
      </c>
      <c r="L8108" s="77" t="s">
        <v>16133</v>
      </c>
    </row>
    <row r="8109" spans="10:12">
      <c r="J8109" s="77" t="str">
        <f t="shared" si="138"/>
        <v>5001516</v>
      </c>
      <c r="K8109" s="77" t="s">
        <v>16199</v>
      </c>
      <c r="L8109" s="77" t="s">
        <v>16135</v>
      </c>
    </row>
    <row r="8110" spans="10:12">
      <c r="J8110" s="77" t="str">
        <f t="shared" si="138"/>
        <v>50017PhướcLongA</v>
      </c>
      <c r="K8110" s="77" t="s">
        <v>16200</v>
      </c>
      <c r="L8110" s="77" t="s">
        <v>16201</v>
      </c>
    </row>
    <row r="8111" spans="10:12">
      <c r="J8111" s="77" t="str">
        <f t="shared" si="138"/>
        <v>50017PhướcLongB</v>
      </c>
      <c r="K8111" s="77" t="s">
        <v>16202</v>
      </c>
      <c r="L8111" s="77" t="s">
        <v>16203</v>
      </c>
    </row>
    <row r="8112" spans="10:12">
      <c r="J8112" s="77" t="str">
        <f t="shared" si="138"/>
        <v>50017TăngNhơnPhúA</v>
      </c>
      <c r="K8112" s="77" t="s">
        <v>16204</v>
      </c>
      <c r="L8112" s="77" t="s">
        <v>16205</v>
      </c>
    </row>
    <row r="8113" spans="10:12">
      <c r="J8113" s="77" t="str">
        <f t="shared" si="138"/>
        <v>50017TăngNhơnPhúB</v>
      </c>
      <c r="K8113" s="77" t="s">
        <v>16206</v>
      </c>
      <c r="L8113" s="77" t="s">
        <v>16207</v>
      </c>
    </row>
    <row r="8114" spans="10:12">
      <c r="J8114" s="77" t="str">
        <f t="shared" si="138"/>
        <v>50017LongTrường</v>
      </c>
      <c r="K8114" s="77" t="s">
        <v>16208</v>
      </c>
      <c r="L8114" s="77" t="s">
        <v>16209</v>
      </c>
    </row>
    <row r="8115" spans="10:12">
      <c r="J8115" s="77" t="str">
        <f t="shared" si="138"/>
        <v>50017TrườngThạnh</v>
      </c>
      <c r="K8115" s="77" t="s">
        <v>16210</v>
      </c>
      <c r="L8115" s="77" t="s">
        <v>16211</v>
      </c>
    </row>
    <row r="8116" spans="10:12">
      <c r="J8116" s="77" t="str">
        <f t="shared" si="138"/>
        <v>50017PhướcBình</v>
      </c>
      <c r="K8116" s="77" t="s">
        <v>16212</v>
      </c>
      <c r="L8116" s="77" t="s">
        <v>16213</v>
      </c>
    </row>
    <row r="8117" spans="10:12">
      <c r="J8117" s="77" t="str">
        <f t="shared" si="138"/>
        <v>50017TânPhú</v>
      </c>
      <c r="K8117" s="77" t="s">
        <v>16214</v>
      </c>
      <c r="L8117" s="77" t="s">
        <v>16171</v>
      </c>
    </row>
    <row r="8118" spans="10:12">
      <c r="J8118" s="77" t="str">
        <f t="shared" si="138"/>
        <v>50017HiệpPhú</v>
      </c>
      <c r="K8118" s="77" t="s">
        <v>16215</v>
      </c>
      <c r="L8118" s="77" t="s">
        <v>16216</v>
      </c>
    </row>
    <row r="8119" spans="10:12">
      <c r="J8119" s="77" t="str">
        <f t="shared" si="138"/>
        <v>50017LongThạnhMỹ</v>
      </c>
      <c r="K8119" s="77" t="s">
        <v>16217</v>
      </c>
      <c r="L8119" s="77" t="s">
        <v>16218</v>
      </c>
    </row>
    <row r="8120" spans="10:12">
      <c r="J8120" s="77" t="str">
        <f t="shared" si="138"/>
        <v>50017LongBình</v>
      </c>
      <c r="K8120" s="77" t="s">
        <v>16219</v>
      </c>
      <c r="L8120" s="77" t="s">
        <v>16220</v>
      </c>
    </row>
    <row r="8121" spans="10:12">
      <c r="J8121" s="77" t="str">
        <f t="shared" si="138"/>
        <v>50017LongPhước</v>
      </c>
      <c r="K8121" s="77" t="s">
        <v>16221</v>
      </c>
      <c r="L8121" s="77" t="s">
        <v>16222</v>
      </c>
    </row>
    <row r="8122" spans="10:12">
      <c r="J8122" s="77" t="str">
        <f t="shared" si="138"/>
        <v>50017PhúHữu</v>
      </c>
      <c r="K8122" s="77" t="s">
        <v>16223</v>
      </c>
      <c r="L8122" s="77" t="s">
        <v>16224</v>
      </c>
    </row>
    <row r="8123" spans="10:12">
      <c r="J8123" s="77" t="str">
        <f t="shared" si="138"/>
        <v>5001901</v>
      </c>
      <c r="K8123" s="77" t="s">
        <v>16225</v>
      </c>
      <c r="L8123" s="77" t="s">
        <v>16093</v>
      </c>
    </row>
    <row r="8124" spans="10:12">
      <c r="J8124" s="77" t="str">
        <f t="shared" si="138"/>
        <v>5001902</v>
      </c>
      <c r="K8124" s="77" t="s">
        <v>16226</v>
      </c>
      <c r="L8124" s="77" t="s">
        <v>16095</v>
      </c>
    </row>
    <row r="8125" spans="10:12">
      <c r="J8125" s="77" t="str">
        <f t="shared" si="138"/>
        <v>5001903</v>
      </c>
      <c r="K8125" s="77" t="s">
        <v>16227</v>
      </c>
      <c r="L8125" s="77" t="s">
        <v>16097</v>
      </c>
    </row>
    <row r="8126" spans="10:12">
      <c r="J8126" s="77" t="str">
        <f t="shared" si="138"/>
        <v>5001904</v>
      </c>
      <c r="K8126" s="77" t="s">
        <v>16228</v>
      </c>
      <c r="L8126" s="77" t="s">
        <v>16099</v>
      </c>
    </row>
    <row r="8127" spans="10:12">
      <c r="J8127" s="77" t="str">
        <f t="shared" si="138"/>
        <v>5001905</v>
      </c>
      <c r="K8127" s="77" t="s">
        <v>16229</v>
      </c>
      <c r="L8127" s="77" t="s">
        <v>16101</v>
      </c>
    </row>
    <row r="8128" spans="10:12">
      <c r="J8128" s="77" t="str">
        <f t="shared" si="138"/>
        <v>5001906</v>
      </c>
      <c r="K8128" s="77" t="s">
        <v>16230</v>
      </c>
      <c r="L8128" s="77" t="s">
        <v>16103</v>
      </c>
    </row>
    <row r="8129" spans="10:12">
      <c r="J8129" s="77" t="str">
        <f t="shared" si="138"/>
        <v>5001907</v>
      </c>
      <c r="K8129" s="77" t="s">
        <v>16231</v>
      </c>
      <c r="L8129" s="77" t="s">
        <v>16105</v>
      </c>
    </row>
    <row r="8130" spans="10:12">
      <c r="J8130" s="77" t="str">
        <f t="shared" ref="J8130:J8193" si="139">SUBSTITUTE(LEFT(K8130,5)&amp;MID(L8130,IF(ISERROR(SEARCH("Thị trấn",L8130)),IF(ISERROR(SEARCH("Phường",L8130)),4,8),10),100)," ","")</f>
        <v>5001908</v>
      </c>
      <c r="K8130" s="77" t="s">
        <v>16232</v>
      </c>
      <c r="L8130" s="77" t="s">
        <v>16107</v>
      </c>
    </row>
    <row r="8131" spans="10:12">
      <c r="J8131" s="77" t="str">
        <f t="shared" si="139"/>
        <v>5001909</v>
      </c>
      <c r="K8131" s="77" t="s">
        <v>16233</v>
      </c>
      <c r="L8131" s="77" t="s">
        <v>16109</v>
      </c>
    </row>
    <row r="8132" spans="10:12">
      <c r="J8132" s="77" t="str">
        <f t="shared" si="139"/>
        <v>5001910</v>
      </c>
      <c r="K8132" s="77" t="s">
        <v>16234</v>
      </c>
      <c r="L8132" s="77" t="s">
        <v>16111</v>
      </c>
    </row>
    <row r="8133" spans="10:12">
      <c r="J8133" s="77" t="str">
        <f t="shared" si="139"/>
        <v>5001911</v>
      </c>
      <c r="K8133" s="77" t="s">
        <v>16235</v>
      </c>
      <c r="L8133" s="77" t="s">
        <v>16113</v>
      </c>
    </row>
    <row r="8134" spans="10:12">
      <c r="J8134" s="77" t="str">
        <f t="shared" si="139"/>
        <v>5001912</v>
      </c>
      <c r="K8134" s="77" t="s">
        <v>16236</v>
      </c>
      <c r="L8134" s="77" t="s">
        <v>16115</v>
      </c>
    </row>
    <row r="8135" spans="10:12">
      <c r="J8135" s="77" t="str">
        <f t="shared" si="139"/>
        <v>5001913</v>
      </c>
      <c r="K8135" s="77" t="s">
        <v>16237</v>
      </c>
      <c r="L8135" s="77" t="s">
        <v>16117</v>
      </c>
    </row>
    <row r="8136" spans="10:12">
      <c r="J8136" s="77" t="str">
        <f t="shared" si="139"/>
        <v>5001914</v>
      </c>
      <c r="K8136" s="77" t="s">
        <v>16238</v>
      </c>
      <c r="L8136" s="77" t="s">
        <v>16119</v>
      </c>
    </row>
    <row r="8137" spans="10:12">
      <c r="J8137" s="77" t="str">
        <f t="shared" si="139"/>
        <v>5001915</v>
      </c>
      <c r="K8137" s="77" t="s">
        <v>16239</v>
      </c>
      <c r="L8137" s="77" t="s">
        <v>16133</v>
      </c>
    </row>
    <row r="8138" spans="10:12">
      <c r="J8138" s="77" t="str">
        <f t="shared" si="139"/>
        <v>5002101</v>
      </c>
      <c r="K8138" s="77" t="s">
        <v>16240</v>
      </c>
      <c r="L8138" s="77" t="s">
        <v>16093</v>
      </c>
    </row>
    <row r="8139" spans="10:12">
      <c r="J8139" s="77" t="str">
        <f t="shared" si="139"/>
        <v>5002102</v>
      </c>
      <c r="K8139" s="77" t="s">
        <v>16241</v>
      </c>
      <c r="L8139" s="77" t="s">
        <v>16095</v>
      </c>
    </row>
    <row r="8140" spans="10:12">
      <c r="J8140" s="77" t="str">
        <f t="shared" si="139"/>
        <v>5002103</v>
      </c>
      <c r="K8140" s="77" t="s">
        <v>16242</v>
      </c>
      <c r="L8140" s="77" t="s">
        <v>16097</v>
      </c>
    </row>
    <row r="8141" spans="10:12">
      <c r="J8141" s="77" t="str">
        <f t="shared" si="139"/>
        <v>5002104</v>
      </c>
      <c r="K8141" s="77" t="s">
        <v>16243</v>
      </c>
      <c r="L8141" s="77" t="s">
        <v>16099</v>
      </c>
    </row>
    <row r="8142" spans="10:12">
      <c r="J8142" s="77" t="str">
        <f t="shared" si="139"/>
        <v>5002105</v>
      </c>
      <c r="K8142" s="77" t="s">
        <v>16244</v>
      </c>
      <c r="L8142" s="77" t="s">
        <v>16101</v>
      </c>
    </row>
    <row r="8143" spans="10:12">
      <c r="J8143" s="77" t="str">
        <f t="shared" si="139"/>
        <v>5002106</v>
      </c>
      <c r="K8143" s="77" t="s">
        <v>16245</v>
      </c>
      <c r="L8143" s="77" t="s">
        <v>16103</v>
      </c>
    </row>
    <row r="8144" spans="10:12">
      <c r="J8144" s="77" t="str">
        <f t="shared" si="139"/>
        <v>5002107</v>
      </c>
      <c r="K8144" s="77" t="s">
        <v>16246</v>
      </c>
      <c r="L8144" s="77" t="s">
        <v>16105</v>
      </c>
    </row>
    <row r="8145" spans="10:12">
      <c r="J8145" s="77" t="str">
        <f t="shared" si="139"/>
        <v>5002108</v>
      </c>
      <c r="K8145" s="77" t="s">
        <v>16247</v>
      </c>
      <c r="L8145" s="77" t="s">
        <v>16107</v>
      </c>
    </row>
    <row r="8146" spans="10:12">
      <c r="J8146" s="77" t="str">
        <f t="shared" si="139"/>
        <v>5002109</v>
      </c>
      <c r="K8146" s="77" t="s">
        <v>16248</v>
      </c>
      <c r="L8146" s="77" t="s">
        <v>16109</v>
      </c>
    </row>
    <row r="8147" spans="10:12">
      <c r="J8147" s="77" t="str">
        <f t="shared" si="139"/>
        <v>5002110</v>
      </c>
      <c r="K8147" s="77" t="s">
        <v>16249</v>
      </c>
      <c r="L8147" s="77" t="s">
        <v>16111</v>
      </c>
    </row>
    <row r="8148" spans="10:12">
      <c r="J8148" s="77" t="str">
        <f t="shared" si="139"/>
        <v>5002111</v>
      </c>
      <c r="K8148" s="77" t="s">
        <v>16250</v>
      </c>
      <c r="L8148" s="77" t="s">
        <v>16113</v>
      </c>
    </row>
    <row r="8149" spans="10:12">
      <c r="J8149" s="77" t="str">
        <f t="shared" si="139"/>
        <v>5002112</v>
      </c>
      <c r="K8149" s="77" t="s">
        <v>16251</v>
      </c>
      <c r="L8149" s="77" t="s">
        <v>16115</v>
      </c>
    </row>
    <row r="8150" spans="10:12">
      <c r="J8150" s="77" t="str">
        <f t="shared" si="139"/>
        <v>5002113</v>
      </c>
      <c r="K8150" s="77" t="s">
        <v>16252</v>
      </c>
      <c r="L8150" s="77" t="s">
        <v>16117</v>
      </c>
    </row>
    <row r="8151" spans="10:12">
      <c r="J8151" s="77" t="str">
        <f t="shared" si="139"/>
        <v>5002114</v>
      </c>
      <c r="K8151" s="77" t="s">
        <v>16253</v>
      </c>
      <c r="L8151" s="77" t="s">
        <v>16119</v>
      </c>
    </row>
    <row r="8152" spans="10:12">
      <c r="J8152" s="77" t="str">
        <f t="shared" si="139"/>
        <v>5002115</v>
      </c>
      <c r="K8152" s="77" t="s">
        <v>16254</v>
      </c>
      <c r="L8152" s="77" t="s">
        <v>16133</v>
      </c>
    </row>
    <row r="8153" spans="10:12">
      <c r="J8153" s="77" t="str">
        <f t="shared" si="139"/>
        <v>5002116</v>
      </c>
      <c r="K8153" s="77" t="s">
        <v>16255</v>
      </c>
      <c r="L8153" s="77" t="s">
        <v>16135</v>
      </c>
    </row>
    <row r="8154" spans="10:12">
      <c r="J8154" s="77" t="str">
        <f t="shared" si="139"/>
        <v>50023TânThớiNhất</v>
      </c>
      <c r="K8154" s="77" t="s">
        <v>16256</v>
      </c>
      <c r="L8154" s="77" t="s">
        <v>16257</v>
      </c>
    </row>
    <row r="8155" spans="10:12">
      <c r="J8155" s="77" t="str">
        <f t="shared" si="139"/>
        <v>50023ĐôngHưngThuận</v>
      </c>
      <c r="K8155" s="77" t="s">
        <v>16258</v>
      </c>
      <c r="L8155" s="77" t="s">
        <v>16259</v>
      </c>
    </row>
    <row r="8156" spans="10:12">
      <c r="J8156" s="77" t="str">
        <f t="shared" si="139"/>
        <v>50023AnPhúĐông</v>
      </c>
      <c r="K8156" s="77" t="s">
        <v>16260</v>
      </c>
      <c r="L8156" s="77" t="s">
        <v>16261</v>
      </c>
    </row>
    <row r="8157" spans="10:12">
      <c r="J8157" s="77" t="str">
        <f t="shared" si="139"/>
        <v>50023TrungMỹTây</v>
      </c>
      <c r="K8157" s="77" t="s">
        <v>16262</v>
      </c>
      <c r="L8157" s="77" t="s">
        <v>16263</v>
      </c>
    </row>
    <row r="8158" spans="10:12">
      <c r="J8158" s="77" t="str">
        <f t="shared" si="139"/>
        <v>50023TânChánhHiệp</v>
      </c>
      <c r="K8158" s="77" t="s">
        <v>16264</v>
      </c>
      <c r="L8158" s="77" t="s">
        <v>16265</v>
      </c>
    </row>
    <row r="8159" spans="10:12">
      <c r="J8159" s="77" t="str">
        <f t="shared" si="139"/>
        <v>50023ThạnhLộc</v>
      </c>
      <c r="K8159" s="77" t="s">
        <v>16266</v>
      </c>
      <c r="L8159" s="77" t="s">
        <v>16267</v>
      </c>
    </row>
    <row r="8160" spans="10:12">
      <c r="J8160" s="77" t="str">
        <f t="shared" si="139"/>
        <v>50023ThạnhXuân</v>
      </c>
      <c r="K8160" s="77" t="s">
        <v>16268</v>
      </c>
      <c r="L8160" s="77" t="s">
        <v>16269</v>
      </c>
    </row>
    <row r="8161" spans="10:12">
      <c r="J8161" s="77" t="str">
        <f t="shared" si="139"/>
        <v>50023HiệpThành</v>
      </c>
      <c r="K8161" s="77" t="s">
        <v>16270</v>
      </c>
      <c r="L8161" s="77" t="s">
        <v>16271</v>
      </c>
    </row>
    <row r="8162" spans="10:12">
      <c r="J8162" s="77" t="str">
        <f t="shared" si="139"/>
        <v>50023ThớiAn</v>
      </c>
      <c r="K8162" s="77" t="s">
        <v>16272</v>
      </c>
      <c r="L8162" s="77" t="s">
        <v>16273</v>
      </c>
    </row>
    <row r="8163" spans="10:12">
      <c r="J8163" s="77" t="str">
        <f t="shared" si="139"/>
        <v>50023TânThớiHiệp</v>
      </c>
      <c r="K8163" s="77" t="s">
        <v>16274</v>
      </c>
      <c r="L8163" s="77" t="s">
        <v>16275</v>
      </c>
    </row>
    <row r="8164" spans="10:12">
      <c r="J8164" s="77" t="str">
        <f t="shared" si="139"/>
        <v>5002501</v>
      </c>
      <c r="K8164" s="77" t="s">
        <v>16276</v>
      </c>
      <c r="L8164" s="77" t="s">
        <v>16093</v>
      </c>
    </row>
    <row r="8165" spans="10:12">
      <c r="J8165" s="77" t="str">
        <f t="shared" si="139"/>
        <v>5002503</v>
      </c>
      <c r="K8165" s="77" t="s">
        <v>16277</v>
      </c>
      <c r="L8165" s="77" t="s">
        <v>16097</v>
      </c>
    </row>
    <row r="8166" spans="10:12">
      <c r="J8166" s="77" t="str">
        <f t="shared" si="139"/>
        <v>5002504</v>
      </c>
      <c r="K8166" s="77" t="s">
        <v>16278</v>
      </c>
      <c r="L8166" s="77" t="s">
        <v>16099</v>
      </c>
    </row>
    <row r="8167" spans="10:12">
      <c r="J8167" s="77" t="str">
        <f t="shared" si="139"/>
        <v>5002505</v>
      </c>
      <c r="K8167" s="77" t="s">
        <v>16279</v>
      </c>
      <c r="L8167" s="77" t="s">
        <v>16101</v>
      </c>
    </row>
    <row r="8168" spans="10:12">
      <c r="J8168" s="77" t="str">
        <f t="shared" si="139"/>
        <v>5002507</v>
      </c>
      <c r="K8168" s="77" t="s">
        <v>16280</v>
      </c>
      <c r="L8168" s="77" t="s">
        <v>16105</v>
      </c>
    </row>
    <row r="8169" spans="10:12">
      <c r="J8169" s="77" t="str">
        <f t="shared" si="139"/>
        <v>5002510</v>
      </c>
      <c r="K8169" s="77" t="s">
        <v>16281</v>
      </c>
      <c r="L8169" s="77" t="s">
        <v>16111</v>
      </c>
    </row>
    <row r="8170" spans="10:12">
      <c r="J8170" s="77" t="str">
        <f t="shared" si="139"/>
        <v>5002511</v>
      </c>
      <c r="K8170" s="77" t="s">
        <v>16282</v>
      </c>
      <c r="L8170" s="77" t="s">
        <v>16113</v>
      </c>
    </row>
    <row r="8171" spans="10:12">
      <c r="J8171" s="77" t="str">
        <f t="shared" si="139"/>
        <v>5002512</v>
      </c>
      <c r="K8171" s="77" t="s">
        <v>16283</v>
      </c>
      <c r="L8171" s="77" t="s">
        <v>16115</v>
      </c>
    </row>
    <row r="8172" spans="10:12">
      <c r="J8172" s="77" t="str">
        <f t="shared" si="139"/>
        <v>5002513</v>
      </c>
      <c r="K8172" s="77" t="s">
        <v>16284</v>
      </c>
      <c r="L8172" s="77" t="s">
        <v>16117</v>
      </c>
    </row>
    <row r="8173" spans="10:12">
      <c r="J8173" s="77" t="str">
        <f t="shared" si="139"/>
        <v>5002515</v>
      </c>
      <c r="K8173" s="77" t="s">
        <v>16285</v>
      </c>
      <c r="L8173" s="77" t="s">
        <v>16133</v>
      </c>
    </row>
    <row r="8174" spans="10:12">
      <c r="J8174" s="77" t="str">
        <f t="shared" si="139"/>
        <v>5002516</v>
      </c>
      <c r="K8174" s="77" t="s">
        <v>16286</v>
      </c>
      <c r="L8174" s="77" t="s">
        <v>16135</v>
      </c>
    </row>
    <row r="8175" spans="10:12">
      <c r="J8175" s="77" t="str">
        <f t="shared" si="139"/>
        <v>5002517</v>
      </c>
      <c r="K8175" s="77" t="s">
        <v>16287</v>
      </c>
      <c r="L8175" s="77" t="s">
        <v>16288</v>
      </c>
    </row>
    <row r="8176" spans="10:12">
      <c r="J8176" s="77" t="str">
        <f t="shared" si="139"/>
        <v>5002701</v>
      </c>
      <c r="K8176" s="77" t="s">
        <v>16289</v>
      </c>
      <c r="L8176" s="77" t="s">
        <v>16093</v>
      </c>
    </row>
    <row r="8177" spans="10:12">
      <c r="J8177" s="77" t="str">
        <f t="shared" si="139"/>
        <v>5002702</v>
      </c>
      <c r="K8177" s="77" t="s">
        <v>16290</v>
      </c>
      <c r="L8177" s="77" t="s">
        <v>16095</v>
      </c>
    </row>
    <row r="8178" spans="10:12">
      <c r="J8178" s="77" t="str">
        <f t="shared" si="139"/>
        <v>5002703</v>
      </c>
      <c r="K8178" s="77" t="s">
        <v>16291</v>
      </c>
      <c r="L8178" s="77" t="s">
        <v>16097</v>
      </c>
    </row>
    <row r="8179" spans="10:12">
      <c r="J8179" s="77" t="str">
        <f t="shared" si="139"/>
        <v>5002704</v>
      </c>
      <c r="K8179" s="77" t="s">
        <v>16292</v>
      </c>
      <c r="L8179" s="77" t="s">
        <v>16099</v>
      </c>
    </row>
    <row r="8180" spans="10:12">
      <c r="J8180" s="77" t="str">
        <f t="shared" si="139"/>
        <v>5002705</v>
      </c>
      <c r="K8180" s="77" t="s">
        <v>16293</v>
      </c>
      <c r="L8180" s="77" t="s">
        <v>16101</v>
      </c>
    </row>
    <row r="8181" spans="10:12">
      <c r="J8181" s="77" t="str">
        <f t="shared" si="139"/>
        <v>5002706</v>
      </c>
      <c r="K8181" s="77" t="s">
        <v>16294</v>
      </c>
      <c r="L8181" s="77" t="s">
        <v>16103</v>
      </c>
    </row>
    <row r="8182" spans="10:12">
      <c r="J8182" s="77" t="str">
        <f t="shared" si="139"/>
        <v>5002707</v>
      </c>
      <c r="K8182" s="77" t="s">
        <v>16295</v>
      </c>
      <c r="L8182" s="77" t="s">
        <v>16105</v>
      </c>
    </row>
    <row r="8183" spans="10:12">
      <c r="J8183" s="77" t="str">
        <f t="shared" si="139"/>
        <v>5002708</v>
      </c>
      <c r="K8183" s="77" t="s">
        <v>16296</v>
      </c>
      <c r="L8183" s="77" t="s">
        <v>16107</v>
      </c>
    </row>
    <row r="8184" spans="10:12">
      <c r="J8184" s="77" t="str">
        <f t="shared" si="139"/>
        <v>5002709</v>
      </c>
      <c r="K8184" s="77" t="s">
        <v>16297</v>
      </c>
      <c r="L8184" s="77" t="s">
        <v>16109</v>
      </c>
    </row>
    <row r="8185" spans="10:12">
      <c r="J8185" s="77" t="str">
        <f t="shared" si="139"/>
        <v>5002710</v>
      </c>
      <c r="K8185" s="77" t="s">
        <v>16298</v>
      </c>
      <c r="L8185" s="77" t="s">
        <v>16111</v>
      </c>
    </row>
    <row r="8186" spans="10:12">
      <c r="J8186" s="77" t="str">
        <f t="shared" si="139"/>
        <v>5002711</v>
      </c>
      <c r="K8186" s="77" t="s">
        <v>16299</v>
      </c>
      <c r="L8186" s="77" t="s">
        <v>16113</v>
      </c>
    </row>
    <row r="8187" spans="10:12">
      <c r="J8187" s="77" t="str">
        <f t="shared" si="139"/>
        <v>5002712</v>
      </c>
      <c r="K8187" s="77" t="s">
        <v>16300</v>
      </c>
      <c r="L8187" s="77" t="s">
        <v>16115</v>
      </c>
    </row>
    <row r="8188" spans="10:12">
      <c r="J8188" s="77" t="str">
        <f t="shared" si="139"/>
        <v>5002713</v>
      </c>
      <c r="K8188" s="77" t="s">
        <v>16301</v>
      </c>
      <c r="L8188" s="77" t="s">
        <v>16117</v>
      </c>
    </row>
    <row r="8189" spans="10:12">
      <c r="J8189" s="77" t="str">
        <f t="shared" si="139"/>
        <v>5002714</v>
      </c>
      <c r="K8189" s="77" t="s">
        <v>16302</v>
      </c>
      <c r="L8189" s="77" t="s">
        <v>16119</v>
      </c>
    </row>
    <row r="8190" spans="10:12">
      <c r="J8190" s="77" t="str">
        <f t="shared" si="139"/>
        <v>5002715</v>
      </c>
      <c r="K8190" s="77" t="s">
        <v>16303</v>
      </c>
      <c r="L8190" s="77" t="s">
        <v>16133</v>
      </c>
    </row>
    <row r="8191" spans="10:12">
      <c r="J8191" s="77" t="str">
        <f t="shared" si="139"/>
        <v>5002901</v>
      </c>
      <c r="K8191" s="77" t="s">
        <v>16304</v>
      </c>
      <c r="L8191" s="77" t="s">
        <v>16093</v>
      </c>
    </row>
    <row r="8192" spans="10:12">
      <c r="J8192" s="77" t="str">
        <f t="shared" si="139"/>
        <v>5002902</v>
      </c>
      <c r="K8192" s="77" t="s">
        <v>16305</v>
      </c>
      <c r="L8192" s="77" t="s">
        <v>16095</v>
      </c>
    </row>
    <row r="8193" spans="10:12">
      <c r="J8193" s="77" t="str">
        <f t="shared" si="139"/>
        <v>5002903</v>
      </c>
      <c r="K8193" s="77" t="s">
        <v>16306</v>
      </c>
      <c r="L8193" s="77" t="s">
        <v>16097</v>
      </c>
    </row>
    <row r="8194" spans="10:12">
      <c r="J8194" s="77" t="str">
        <f t="shared" ref="J8194:J8257" si="140">SUBSTITUTE(LEFT(K8194,5)&amp;MID(L8194,IF(ISERROR(SEARCH("Thị trấn",L8194)),IF(ISERROR(SEARCH("Phường",L8194)),4,8),10),100)," ","")</f>
        <v>5002905</v>
      </c>
      <c r="K8194" s="77" t="s">
        <v>16307</v>
      </c>
      <c r="L8194" s="77" t="s">
        <v>16101</v>
      </c>
    </row>
    <row r="8195" spans="10:12">
      <c r="J8195" s="77" t="str">
        <f t="shared" si="140"/>
        <v>5002906</v>
      </c>
      <c r="K8195" s="77" t="s">
        <v>16308</v>
      </c>
      <c r="L8195" s="77" t="s">
        <v>16103</v>
      </c>
    </row>
    <row r="8196" spans="10:12">
      <c r="J8196" s="77" t="str">
        <f t="shared" si="140"/>
        <v>5002907</v>
      </c>
      <c r="K8196" s="77" t="s">
        <v>16309</v>
      </c>
      <c r="L8196" s="77" t="s">
        <v>16105</v>
      </c>
    </row>
    <row r="8197" spans="10:12">
      <c r="J8197" s="77" t="str">
        <f t="shared" si="140"/>
        <v>5002911</v>
      </c>
      <c r="K8197" s="77" t="s">
        <v>16310</v>
      </c>
      <c r="L8197" s="77" t="s">
        <v>16113</v>
      </c>
    </row>
    <row r="8198" spans="10:12">
      <c r="J8198" s="77" t="str">
        <f t="shared" si="140"/>
        <v>5002912</v>
      </c>
      <c r="K8198" s="77" t="s">
        <v>16311</v>
      </c>
      <c r="L8198" s="77" t="s">
        <v>16115</v>
      </c>
    </row>
    <row r="8199" spans="10:12">
      <c r="J8199" s="77" t="str">
        <f t="shared" si="140"/>
        <v>5002913</v>
      </c>
      <c r="K8199" s="77" t="s">
        <v>16312</v>
      </c>
      <c r="L8199" s="77" t="s">
        <v>16117</v>
      </c>
    </row>
    <row r="8200" spans="10:12">
      <c r="J8200" s="77" t="str">
        <f t="shared" si="140"/>
        <v>5002914</v>
      </c>
      <c r="K8200" s="77" t="s">
        <v>16313</v>
      </c>
      <c r="L8200" s="77" t="s">
        <v>16119</v>
      </c>
    </row>
    <row r="8201" spans="10:12">
      <c r="J8201" s="77" t="str">
        <f t="shared" si="140"/>
        <v>5002915</v>
      </c>
      <c r="K8201" s="77" t="s">
        <v>16314</v>
      </c>
      <c r="L8201" s="77" t="s">
        <v>16133</v>
      </c>
    </row>
    <row r="8202" spans="10:12">
      <c r="J8202" s="77" t="str">
        <f t="shared" si="140"/>
        <v>5002917</v>
      </c>
      <c r="K8202" s="77" t="s">
        <v>16315</v>
      </c>
      <c r="L8202" s="77" t="s">
        <v>16288</v>
      </c>
    </row>
    <row r="8203" spans="10:12">
      <c r="J8203" s="77" t="str">
        <f t="shared" si="140"/>
        <v>5002919</v>
      </c>
      <c r="K8203" s="77" t="s">
        <v>16316</v>
      </c>
      <c r="L8203" s="77" t="s">
        <v>16317</v>
      </c>
    </row>
    <row r="8204" spans="10:12">
      <c r="J8204" s="77" t="str">
        <f t="shared" si="140"/>
        <v>5002921</v>
      </c>
      <c r="K8204" s="77" t="s">
        <v>16318</v>
      </c>
      <c r="L8204" s="77" t="s">
        <v>16319</v>
      </c>
    </row>
    <row r="8205" spans="10:12">
      <c r="J8205" s="77" t="str">
        <f t="shared" si="140"/>
        <v>5002922</v>
      </c>
      <c r="K8205" s="77" t="s">
        <v>16320</v>
      </c>
      <c r="L8205" s="77" t="s">
        <v>16321</v>
      </c>
    </row>
    <row r="8206" spans="10:12">
      <c r="J8206" s="77" t="str">
        <f t="shared" si="140"/>
        <v>5002924</v>
      </c>
      <c r="K8206" s="77" t="s">
        <v>16322</v>
      </c>
      <c r="L8206" s="77" t="s">
        <v>16323</v>
      </c>
    </row>
    <row r="8207" spans="10:12">
      <c r="J8207" s="77" t="str">
        <f t="shared" si="140"/>
        <v>5002925</v>
      </c>
      <c r="K8207" s="77" t="s">
        <v>16324</v>
      </c>
      <c r="L8207" s="77" t="s">
        <v>16325</v>
      </c>
    </row>
    <row r="8208" spans="10:12">
      <c r="J8208" s="77" t="str">
        <f t="shared" si="140"/>
        <v>5002926</v>
      </c>
      <c r="K8208" s="77" t="s">
        <v>16326</v>
      </c>
      <c r="L8208" s="77" t="s">
        <v>16327</v>
      </c>
    </row>
    <row r="8209" spans="10:12">
      <c r="J8209" s="77" t="str">
        <f t="shared" si="140"/>
        <v>5002927</v>
      </c>
      <c r="K8209" s="77" t="s">
        <v>16328</v>
      </c>
      <c r="L8209" s="77" t="s">
        <v>16329</v>
      </c>
    </row>
    <row r="8210" spans="10:12">
      <c r="J8210" s="77" t="str">
        <f t="shared" si="140"/>
        <v>5002928</v>
      </c>
      <c r="K8210" s="77" t="s">
        <v>16330</v>
      </c>
      <c r="L8210" s="77" t="s">
        <v>16331</v>
      </c>
    </row>
    <row r="8211" spans="10:12">
      <c r="J8211" s="77" t="str">
        <f t="shared" si="140"/>
        <v>5003101</v>
      </c>
      <c r="K8211" s="77" t="s">
        <v>16332</v>
      </c>
      <c r="L8211" s="77" t="s">
        <v>16093</v>
      </c>
    </row>
    <row r="8212" spans="10:12">
      <c r="J8212" s="77" t="str">
        <f t="shared" si="140"/>
        <v>5003102</v>
      </c>
      <c r="K8212" s="77" t="s">
        <v>16333</v>
      </c>
      <c r="L8212" s="77" t="s">
        <v>16095</v>
      </c>
    </row>
    <row r="8213" spans="10:12">
      <c r="J8213" s="77" t="str">
        <f t="shared" si="140"/>
        <v>5003103</v>
      </c>
      <c r="K8213" s="77" t="s">
        <v>16334</v>
      </c>
      <c r="L8213" s="77" t="s">
        <v>16097</v>
      </c>
    </row>
    <row r="8214" spans="10:12">
      <c r="J8214" s="77" t="str">
        <f t="shared" si="140"/>
        <v>5003104</v>
      </c>
      <c r="K8214" s="77" t="s">
        <v>16335</v>
      </c>
      <c r="L8214" s="77" t="s">
        <v>16099</v>
      </c>
    </row>
    <row r="8215" spans="10:12">
      <c r="J8215" s="77" t="str">
        <f t="shared" si="140"/>
        <v>5003105</v>
      </c>
      <c r="K8215" s="77" t="s">
        <v>16336</v>
      </c>
      <c r="L8215" s="77" t="s">
        <v>16101</v>
      </c>
    </row>
    <row r="8216" spans="10:12">
      <c r="J8216" s="77" t="str">
        <f t="shared" si="140"/>
        <v>5003107</v>
      </c>
      <c r="K8216" s="77" t="s">
        <v>16337</v>
      </c>
      <c r="L8216" s="77" t="s">
        <v>16105</v>
      </c>
    </row>
    <row r="8217" spans="10:12">
      <c r="J8217" s="77" t="str">
        <f t="shared" si="140"/>
        <v>5003108</v>
      </c>
      <c r="K8217" s="77" t="s">
        <v>16338</v>
      </c>
      <c r="L8217" s="77" t="s">
        <v>16107</v>
      </c>
    </row>
    <row r="8218" spans="10:12">
      <c r="J8218" s="77" t="str">
        <f t="shared" si="140"/>
        <v>5003109</v>
      </c>
      <c r="K8218" s="77" t="s">
        <v>16339</v>
      </c>
      <c r="L8218" s="77" t="s">
        <v>16109</v>
      </c>
    </row>
    <row r="8219" spans="10:12">
      <c r="J8219" s="77" t="str">
        <f t="shared" si="140"/>
        <v>5003110</v>
      </c>
      <c r="K8219" s="77" t="s">
        <v>16340</v>
      </c>
      <c r="L8219" s="77" t="s">
        <v>16111</v>
      </c>
    </row>
    <row r="8220" spans="10:12">
      <c r="J8220" s="77" t="str">
        <f t="shared" si="140"/>
        <v>5003111</v>
      </c>
      <c r="K8220" s="77" t="s">
        <v>16341</v>
      </c>
      <c r="L8220" s="77" t="s">
        <v>16113</v>
      </c>
    </row>
    <row r="8221" spans="10:12">
      <c r="J8221" s="77" t="str">
        <f t="shared" si="140"/>
        <v>5003112</v>
      </c>
      <c r="K8221" s="77" t="s">
        <v>16342</v>
      </c>
      <c r="L8221" s="77" t="s">
        <v>16115</v>
      </c>
    </row>
    <row r="8222" spans="10:12">
      <c r="J8222" s="77" t="str">
        <f t="shared" si="140"/>
        <v>5003113</v>
      </c>
      <c r="K8222" s="77" t="s">
        <v>16343</v>
      </c>
      <c r="L8222" s="77" t="s">
        <v>16117</v>
      </c>
    </row>
    <row r="8223" spans="10:12">
      <c r="J8223" s="77" t="str">
        <f t="shared" si="140"/>
        <v>5003114</v>
      </c>
      <c r="K8223" s="77" t="s">
        <v>16344</v>
      </c>
      <c r="L8223" s="77" t="s">
        <v>16119</v>
      </c>
    </row>
    <row r="8224" spans="10:12">
      <c r="J8224" s="77" t="str">
        <f t="shared" si="140"/>
        <v>5003115</v>
      </c>
      <c r="K8224" s="77" t="s">
        <v>16345</v>
      </c>
      <c r="L8224" s="77" t="s">
        <v>16133</v>
      </c>
    </row>
    <row r="8225" spans="10:12">
      <c r="J8225" s="77" t="str">
        <f t="shared" si="140"/>
        <v>5003117</v>
      </c>
      <c r="K8225" s="77" t="s">
        <v>16346</v>
      </c>
      <c r="L8225" s="77" t="s">
        <v>16288</v>
      </c>
    </row>
    <row r="8226" spans="10:12">
      <c r="J8226" s="77" t="str">
        <f t="shared" si="140"/>
        <v>50033LinhĐông</v>
      </c>
      <c r="K8226" s="77" t="s">
        <v>16347</v>
      </c>
      <c r="L8226" s="77" t="s">
        <v>16348</v>
      </c>
    </row>
    <row r="8227" spans="10:12">
      <c r="J8227" s="77" t="str">
        <f t="shared" si="140"/>
        <v>50033HiệpBìnhChánh</v>
      </c>
      <c r="K8227" s="77" t="s">
        <v>16349</v>
      </c>
      <c r="L8227" s="77" t="s">
        <v>16350</v>
      </c>
    </row>
    <row r="8228" spans="10:12">
      <c r="J8228" s="77" t="str">
        <f t="shared" si="140"/>
        <v>50033HiệpBìnhPhước</v>
      </c>
      <c r="K8228" s="77" t="s">
        <v>16351</v>
      </c>
      <c r="L8228" s="77" t="s">
        <v>16352</v>
      </c>
    </row>
    <row r="8229" spans="10:12">
      <c r="J8229" s="77" t="str">
        <f t="shared" si="140"/>
        <v>50033TamPhú</v>
      </c>
      <c r="K8229" s="77" t="s">
        <v>16353</v>
      </c>
      <c r="L8229" s="77" t="s">
        <v>16354</v>
      </c>
    </row>
    <row r="8230" spans="10:12">
      <c r="J8230" s="77" t="str">
        <f t="shared" si="140"/>
        <v>50033LinhXuân</v>
      </c>
      <c r="K8230" s="77" t="s">
        <v>16355</v>
      </c>
      <c r="L8230" s="77" t="s">
        <v>16356</v>
      </c>
    </row>
    <row r="8231" spans="10:12">
      <c r="J8231" s="77" t="str">
        <f t="shared" si="140"/>
        <v>50033LinhChiểu</v>
      </c>
      <c r="K8231" s="77" t="s">
        <v>16357</v>
      </c>
      <c r="L8231" s="77" t="s">
        <v>16358</v>
      </c>
    </row>
    <row r="8232" spans="10:12">
      <c r="J8232" s="77" t="str">
        <f t="shared" si="140"/>
        <v>50033TrườngThọ</v>
      </c>
      <c r="K8232" s="77" t="s">
        <v>16359</v>
      </c>
      <c r="L8232" s="77" t="s">
        <v>16360</v>
      </c>
    </row>
    <row r="8233" spans="10:12">
      <c r="J8233" s="77" t="str">
        <f t="shared" si="140"/>
        <v>50033BìnhChiểu</v>
      </c>
      <c r="K8233" s="77" t="s">
        <v>16361</v>
      </c>
      <c r="L8233" s="77" t="s">
        <v>16362</v>
      </c>
    </row>
    <row r="8234" spans="10:12">
      <c r="J8234" s="77" t="str">
        <f t="shared" si="140"/>
        <v>50033LinhTây</v>
      </c>
      <c r="K8234" s="77" t="s">
        <v>16363</v>
      </c>
      <c r="L8234" s="77" t="s">
        <v>16364</v>
      </c>
    </row>
    <row r="8235" spans="10:12">
      <c r="J8235" s="77" t="str">
        <f t="shared" si="140"/>
        <v>50033BìnhThọ</v>
      </c>
      <c r="K8235" s="77" t="s">
        <v>16365</v>
      </c>
      <c r="L8235" s="77" t="s">
        <v>16366</v>
      </c>
    </row>
    <row r="8236" spans="10:12">
      <c r="J8236" s="77" t="str">
        <f t="shared" si="140"/>
        <v>50033TamBình</v>
      </c>
      <c r="K8236" s="77" t="s">
        <v>16367</v>
      </c>
      <c r="L8236" s="77" t="s">
        <v>16368</v>
      </c>
    </row>
    <row r="8237" spans="10:12">
      <c r="J8237" s="77" t="str">
        <f t="shared" si="140"/>
        <v>50033LinhTrung</v>
      </c>
      <c r="K8237" s="77" t="s">
        <v>16369</v>
      </c>
      <c r="L8237" s="77" t="s">
        <v>16370</v>
      </c>
    </row>
    <row r="8238" spans="10:12">
      <c r="J8238" s="77" t="str">
        <f t="shared" si="140"/>
        <v>50035TâySơnNhì</v>
      </c>
      <c r="K8238" s="77" t="s">
        <v>16371</v>
      </c>
      <c r="L8238" s="77" t="s">
        <v>16372</v>
      </c>
    </row>
    <row r="8239" spans="10:12">
      <c r="J8239" s="77" t="str">
        <f t="shared" si="140"/>
        <v>50035TâyThạnh</v>
      </c>
      <c r="K8239" s="77" t="s">
        <v>16373</v>
      </c>
      <c r="L8239" s="77" t="s">
        <v>16374</v>
      </c>
    </row>
    <row r="8240" spans="10:12">
      <c r="J8240" s="77" t="str">
        <f t="shared" si="140"/>
        <v>50035SơnKý</v>
      </c>
      <c r="K8240" s="77" t="s">
        <v>16375</v>
      </c>
      <c r="L8240" s="77" t="s">
        <v>16376</v>
      </c>
    </row>
    <row r="8241" spans="10:12">
      <c r="J8241" s="77" t="str">
        <f t="shared" si="140"/>
        <v>50035TânQuý</v>
      </c>
      <c r="K8241" s="77" t="s">
        <v>16377</v>
      </c>
      <c r="L8241" s="77" t="s">
        <v>16378</v>
      </c>
    </row>
    <row r="8242" spans="10:12">
      <c r="J8242" s="77" t="str">
        <f t="shared" si="140"/>
        <v>50035TânThành</v>
      </c>
      <c r="K8242" s="77" t="s">
        <v>16379</v>
      </c>
      <c r="L8242" s="77" t="s">
        <v>4634</v>
      </c>
    </row>
    <row r="8243" spans="10:12">
      <c r="J8243" s="77" t="str">
        <f t="shared" si="140"/>
        <v>50035PhúThọHòa</v>
      </c>
      <c r="K8243" s="77" t="s">
        <v>16380</v>
      </c>
      <c r="L8243" s="77" t="s">
        <v>16381</v>
      </c>
    </row>
    <row r="8244" spans="10:12">
      <c r="J8244" s="77" t="str">
        <f t="shared" si="140"/>
        <v>50035PhúThạnh</v>
      </c>
      <c r="K8244" s="77" t="s">
        <v>16382</v>
      </c>
      <c r="L8244" s="77" t="s">
        <v>14949</v>
      </c>
    </row>
    <row r="8245" spans="10:12">
      <c r="J8245" s="77" t="str">
        <f t="shared" si="140"/>
        <v>50035PhúTrung</v>
      </c>
      <c r="K8245" s="77" t="s">
        <v>16383</v>
      </c>
      <c r="L8245" s="77" t="s">
        <v>16384</v>
      </c>
    </row>
    <row r="8246" spans="10:12">
      <c r="J8246" s="77" t="str">
        <f t="shared" si="140"/>
        <v>50035HòaThạnh</v>
      </c>
      <c r="K8246" s="77" t="s">
        <v>16385</v>
      </c>
      <c r="L8246" s="77" t="s">
        <v>16386</v>
      </c>
    </row>
    <row r="8247" spans="10:12">
      <c r="J8247" s="77" t="str">
        <f t="shared" si="140"/>
        <v>50035HiệpTân</v>
      </c>
      <c r="K8247" s="77" t="s">
        <v>16387</v>
      </c>
      <c r="L8247" s="77" t="s">
        <v>16388</v>
      </c>
    </row>
    <row r="8248" spans="10:12">
      <c r="J8248" s="77" t="str">
        <f t="shared" si="140"/>
        <v>50035TânThớiHòa</v>
      </c>
      <c r="K8248" s="77" t="s">
        <v>16389</v>
      </c>
      <c r="L8248" s="77" t="s">
        <v>16390</v>
      </c>
    </row>
    <row r="8249" spans="10:12">
      <c r="J8249" s="77" t="str">
        <f t="shared" si="140"/>
        <v>50037BìnhHưngHòa</v>
      </c>
      <c r="K8249" s="77" t="s">
        <v>16391</v>
      </c>
      <c r="L8249" s="77" t="s">
        <v>16392</v>
      </c>
    </row>
    <row r="8250" spans="10:12">
      <c r="J8250" s="77" t="str">
        <f t="shared" si="140"/>
        <v>50037BìnhHưngHòaA</v>
      </c>
      <c r="K8250" s="77" t="s">
        <v>16393</v>
      </c>
      <c r="L8250" s="77" t="s">
        <v>16394</v>
      </c>
    </row>
    <row r="8251" spans="10:12">
      <c r="J8251" s="77" t="str">
        <f t="shared" si="140"/>
        <v>50037BìnhHưngHòaB</v>
      </c>
      <c r="K8251" s="77" t="s">
        <v>16395</v>
      </c>
      <c r="L8251" s="77" t="s">
        <v>16396</v>
      </c>
    </row>
    <row r="8252" spans="10:12">
      <c r="J8252" s="77" t="str">
        <f t="shared" si="140"/>
        <v>50037BìnhTrịĐông</v>
      </c>
      <c r="K8252" s="77" t="s">
        <v>16397</v>
      </c>
      <c r="L8252" s="77" t="s">
        <v>16398</v>
      </c>
    </row>
    <row r="8253" spans="10:12">
      <c r="J8253" s="77" t="str">
        <f t="shared" si="140"/>
        <v>50037BìnhTrịĐôngA</v>
      </c>
      <c r="K8253" s="77" t="s">
        <v>16399</v>
      </c>
      <c r="L8253" s="77" t="s">
        <v>16400</v>
      </c>
    </row>
    <row r="8254" spans="10:12">
      <c r="J8254" s="77" t="str">
        <f t="shared" si="140"/>
        <v>50037BìnhTrịĐôngB</v>
      </c>
      <c r="K8254" s="77" t="s">
        <v>16401</v>
      </c>
      <c r="L8254" s="77" t="s">
        <v>16402</v>
      </c>
    </row>
    <row r="8255" spans="10:12">
      <c r="J8255" s="77" t="str">
        <f t="shared" si="140"/>
        <v>50037TânTạo</v>
      </c>
      <c r="K8255" s="77" t="s">
        <v>16403</v>
      </c>
      <c r="L8255" s="77" t="s">
        <v>16404</v>
      </c>
    </row>
    <row r="8256" spans="10:12">
      <c r="J8256" s="77" t="str">
        <f t="shared" si="140"/>
        <v>50037TânTạoA</v>
      </c>
      <c r="K8256" s="77" t="s">
        <v>16405</v>
      </c>
      <c r="L8256" s="77" t="s">
        <v>16406</v>
      </c>
    </row>
    <row r="8257" spans="10:12">
      <c r="J8257" s="77" t="str">
        <f t="shared" si="140"/>
        <v>50037AnLạc</v>
      </c>
      <c r="K8257" s="77" t="s">
        <v>16407</v>
      </c>
      <c r="L8257" s="77" t="s">
        <v>16408</v>
      </c>
    </row>
    <row r="8258" spans="10:12">
      <c r="J8258" s="77" t="str">
        <f t="shared" ref="J8258:J8321" si="141">SUBSTITUTE(LEFT(K8258,5)&amp;MID(L8258,IF(ISERROR(SEARCH("Thị trấn",L8258)),IF(ISERROR(SEARCH("Phường",L8258)),4,8),10),100)," ","")</f>
        <v>50037AnLạcA</v>
      </c>
      <c r="K8258" s="77" t="s">
        <v>16409</v>
      </c>
      <c r="L8258" s="77" t="s">
        <v>16410</v>
      </c>
    </row>
    <row r="8259" spans="10:12">
      <c r="J8259" s="77" t="str">
        <f t="shared" si="141"/>
        <v>50039TânTúc</v>
      </c>
      <c r="K8259" s="77" t="s">
        <v>16411</v>
      </c>
      <c r="L8259" s="77" t="s">
        <v>16412</v>
      </c>
    </row>
    <row r="8260" spans="10:12">
      <c r="J8260" s="77" t="str">
        <f t="shared" si="141"/>
        <v>50039BìnhHưng</v>
      </c>
      <c r="K8260" s="77" t="s">
        <v>16413</v>
      </c>
      <c r="L8260" s="77" t="s">
        <v>16414</v>
      </c>
    </row>
    <row r="8261" spans="10:12">
      <c r="J8261" s="77" t="str">
        <f t="shared" si="141"/>
        <v>50039PhongPhú</v>
      </c>
      <c r="K8261" s="77" t="s">
        <v>16415</v>
      </c>
      <c r="L8261" s="77" t="s">
        <v>8429</v>
      </c>
    </row>
    <row r="8262" spans="10:12">
      <c r="J8262" s="77" t="str">
        <f t="shared" si="141"/>
        <v>50039ĐaPhước</v>
      </c>
      <c r="K8262" s="77" t="s">
        <v>16416</v>
      </c>
      <c r="L8262" s="77" t="s">
        <v>16417</v>
      </c>
    </row>
    <row r="8263" spans="10:12">
      <c r="J8263" s="77" t="str">
        <f t="shared" si="141"/>
        <v>50039QuyĐức</v>
      </c>
      <c r="K8263" s="77" t="s">
        <v>16418</v>
      </c>
      <c r="L8263" s="77" t="s">
        <v>16419</v>
      </c>
    </row>
    <row r="8264" spans="10:12">
      <c r="J8264" s="77" t="str">
        <f t="shared" si="141"/>
        <v>50039HưngLong</v>
      </c>
      <c r="K8264" s="77" t="s">
        <v>16420</v>
      </c>
      <c r="L8264" s="77" t="s">
        <v>7428</v>
      </c>
    </row>
    <row r="8265" spans="10:12">
      <c r="J8265" s="77" t="str">
        <f t="shared" si="141"/>
        <v>50039TânQuýTây</v>
      </c>
      <c r="K8265" s="77" t="s">
        <v>16421</v>
      </c>
      <c r="L8265" s="77" t="s">
        <v>16422</v>
      </c>
    </row>
    <row r="8266" spans="10:12">
      <c r="J8266" s="77" t="str">
        <f t="shared" si="141"/>
        <v>50039BìnhChánh</v>
      </c>
      <c r="K8266" s="77" t="s">
        <v>16423</v>
      </c>
      <c r="L8266" s="77" t="s">
        <v>14095</v>
      </c>
    </row>
    <row r="8267" spans="10:12">
      <c r="J8267" s="77" t="str">
        <f t="shared" si="141"/>
        <v>50039TânKiên</v>
      </c>
      <c r="K8267" s="77" t="s">
        <v>16424</v>
      </c>
      <c r="L8267" s="77" t="s">
        <v>16425</v>
      </c>
    </row>
    <row r="8268" spans="10:12">
      <c r="J8268" s="77" t="str">
        <f t="shared" si="141"/>
        <v>50039TânNhựt</v>
      </c>
      <c r="K8268" s="77" t="s">
        <v>16426</v>
      </c>
      <c r="L8268" s="77" t="s">
        <v>16427</v>
      </c>
    </row>
    <row r="8269" spans="10:12">
      <c r="J8269" s="77" t="str">
        <f t="shared" si="141"/>
        <v>50039BìnhLợi</v>
      </c>
      <c r="K8269" s="77" t="s">
        <v>16428</v>
      </c>
      <c r="L8269" s="77" t="s">
        <v>16429</v>
      </c>
    </row>
    <row r="8270" spans="10:12">
      <c r="J8270" s="77" t="str">
        <f t="shared" si="141"/>
        <v>50039VĩnhLộcA</v>
      </c>
      <c r="K8270" s="77" t="s">
        <v>16430</v>
      </c>
      <c r="L8270" s="77" t="s">
        <v>16431</v>
      </c>
    </row>
    <row r="8271" spans="10:12">
      <c r="J8271" s="77" t="str">
        <f t="shared" si="141"/>
        <v>50039VĩnhLộcB</v>
      </c>
      <c r="K8271" s="77" t="s">
        <v>16432</v>
      </c>
      <c r="L8271" s="77" t="s">
        <v>16433</v>
      </c>
    </row>
    <row r="8272" spans="10:12">
      <c r="J8272" s="77" t="str">
        <f t="shared" si="141"/>
        <v>50039PhạmVănHai</v>
      </c>
      <c r="K8272" s="77" t="s">
        <v>16434</v>
      </c>
      <c r="L8272" s="77" t="s">
        <v>16435</v>
      </c>
    </row>
    <row r="8273" spans="10:12">
      <c r="J8273" s="77" t="str">
        <f t="shared" si="141"/>
        <v>50039LêMinhXuân</v>
      </c>
      <c r="K8273" s="77" t="s">
        <v>16436</v>
      </c>
      <c r="L8273" s="77" t="s">
        <v>16437</v>
      </c>
    </row>
    <row r="8274" spans="10:12">
      <c r="J8274" s="77" t="str">
        <f t="shared" si="141"/>
        <v>50039AnPhúTây</v>
      </c>
      <c r="K8274" s="77" t="s">
        <v>16438</v>
      </c>
      <c r="L8274" s="77" t="s">
        <v>16439</v>
      </c>
    </row>
    <row r="8275" spans="10:12">
      <c r="J8275" s="77" t="str">
        <f t="shared" si="141"/>
        <v>50041NhàBè</v>
      </c>
      <c r="K8275" s="77" t="s">
        <v>16440</v>
      </c>
      <c r="L8275" s="77" t="s">
        <v>16441</v>
      </c>
    </row>
    <row r="8276" spans="10:12">
      <c r="J8276" s="77" t="str">
        <f t="shared" si="141"/>
        <v>50041PhúXuân</v>
      </c>
      <c r="K8276" s="77" t="s">
        <v>16442</v>
      </c>
      <c r="L8276" s="77" t="s">
        <v>9029</v>
      </c>
    </row>
    <row r="8277" spans="10:12">
      <c r="J8277" s="77" t="str">
        <f t="shared" si="141"/>
        <v>50041PhướcKiển</v>
      </c>
      <c r="K8277" s="77" t="s">
        <v>16443</v>
      </c>
      <c r="L8277" s="77" t="s">
        <v>16444</v>
      </c>
    </row>
    <row r="8278" spans="10:12">
      <c r="J8278" s="77" t="str">
        <f t="shared" si="141"/>
        <v>50041PhướcLộc</v>
      </c>
      <c r="K8278" s="77" t="s">
        <v>16445</v>
      </c>
      <c r="L8278" s="77" t="s">
        <v>14904</v>
      </c>
    </row>
    <row r="8279" spans="10:12">
      <c r="J8279" s="77" t="str">
        <f t="shared" si="141"/>
        <v>50041NhơnĐức</v>
      </c>
      <c r="K8279" s="77" t="s">
        <v>16446</v>
      </c>
      <c r="L8279" s="77" t="s">
        <v>16447</v>
      </c>
    </row>
    <row r="8280" spans="10:12">
      <c r="J8280" s="77" t="str">
        <f t="shared" si="141"/>
        <v>50041LongThới</v>
      </c>
      <c r="K8280" s="77" t="s">
        <v>16448</v>
      </c>
      <c r="L8280" s="77" t="s">
        <v>16449</v>
      </c>
    </row>
    <row r="8281" spans="10:12">
      <c r="J8281" s="77" t="str">
        <f t="shared" si="141"/>
        <v>50041HiệpPhước</v>
      </c>
      <c r="K8281" s="77" t="s">
        <v>16450</v>
      </c>
      <c r="L8281" s="77" t="s">
        <v>16451</v>
      </c>
    </row>
    <row r="8282" spans="10:12">
      <c r="J8282" s="77" t="str">
        <f t="shared" si="141"/>
        <v>50043CầnThạnh</v>
      </c>
      <c r="K8282" s="77" t="s">
        <v>16452</v>
      </c>
      <c r="L8282" s="77" t="s">
        <v>16453</v>
      </c>
    </row>
    <row r="8283" spans="10:12">
      <c r="J8283" s="77" t="str">
        <f t="shared" si="141"/>
        <v>50043LongHòa</v>
      </c>
      <c r="K8283" s="77" t="s">
        <v>16454</v>
      </c>
      <c r="L8283" s="77" t="s">
        <v>16455</v>
      </c>
    </row>
    <row r="8284" spans="10:12">
      <c r="J8284" s="77" t="str">
        <f t="shared" si="141"/>
        <v>50043LýNhơn</v>
      </c>
      <c r="K8284" s="77" t="s">
        <v>16456</v>
      </c>
      <c r="L8284" s="77" t="s">
        <v>16457</v>
      </c>
    </row>
    <row r="8285" spans="10:12">
      <c r="J8285" s="77" t="str">
        <f t="shared" si="141"/>
        <v>50043ThạnhAn</v>
      </c>
      <c r="K8285" s="77" t="s">
        <v>16458</v>
      </c>
      <c r="L8285" s="77" t="s">
        <v>16459</v>
      </c>
    </row>
    <row r="8286" spans="10:12">
      <c r="J8286" s="77" t="str">
        <f t="shared" si="141"/>
        <v>50043TamThônHiệp</v>
      </c>
      <c r="K8286" s="77" t="s">
        <v>16460</v>
      </c>
      <c r="L8286" s="77" t="s">
        <v>16461</v>
      </c>
    </row>
    <row r="8287" spans="10:12">
      <c r="J8287" s="77" t="str">
        <f t="shared" si="141"/>
        <v>50043BìnhKhánh</v>
      </c>
      <c r="K8287" s="77" t="s">
        <v>16462</v>
      </c>
      <c r="L8287" s="77" t="s">
        <v>16463</v>
      </c>
    </row>
    <row r="8288" spans="10:12">
      <c r="J8288" s="77" t="str">
        <f t="shared" si="141"/>
        <v>50043AnThớiĐông</v>
      </c>
      <c r="K8288" s="77" t="s">
        <v>16464</v>
      </c>
      <c r="L8288" s="77" t="s">
        <v>16465</v>
      </c>
    </row>
    <row r="8289" spans="10:12">
      <c r="J8289" s="77" t="str">
        <f t="shared" si="141"/>
        <v>50045CủChi</v>
      </c>
      <c r="K8289" s="77" t="s">
        <v>16466</v>
      </c>
      <c r="L8289" s="77" t="s">
        <v>16467</v>
      </c>
    </row>
    <row r="8290" spans="10:12">
      <c r="J8290" s="77" t="str">
        <f t="shared" si="141"/>
        <v>50045PhúHòaĐông</v>
      </c>
      <c r="K8290" s="77" t="s">
        <v>16468</v>
      </c>
      <c r="L8290" s="77" t="s">
        <v>16469</v>
      </c>
    </row>
    <row r="8291" spans="10:12">
      <c r="J8291" s="77" t="str">
        <f t="shared" si="141"/>
        <v>50045TânThạnhĐông</v>
      </c>
      <c r="K8291" s="77" t="s">
        <v>16470</v>
      </c>
      <c r="L8291" s="77" t="s">
        <v>16471</v>
      </c>
    </row>
    <row r="8292" spans="10:12">
      <c r="J8292" s="77" t="str">
        <f t="shared" si="141"/>
        <v>50045TânThạnhTây</v>
      </c>
      <c r="K8292" s="77" t="s">
        <v>16472</v>
      </c>
      <c r="L8292" s="77" t="s">
        <v>16473</v>
      </c>
    </row>
    <row r="8293" spans="10:12">
      <c r="J8293" s="77" t="str">
        <f t="shared" si="141"/>
        <v>50045TrungAn</v>
      </c>
      <c r="K8293" s="77" t="s">
        <v>16474</v>
      </c>
      <c r="L8293" s="77" t="s">
        <v>10567</v>
      </c>
    </row>
    <row r="8294" spans="10:12">
      <c r="J8294" s="77" t="str">
        <f t="shared" si="141"/>
        <v>50045PhướcVĩnhAn</v>
      </c>
      <c r="K8294" s="77" t="s">
        <v>16475</v>
      </c>
      <c r="L8294" s="77" t="s">
        <v>16476</v>
      </c>
    </row>
    <row r="8295" spans="10:12">
      <c r="J8295" s="77" t="str">
        <f t="shared" si="141"/>
        <v>50045HòaPhú</v>
      </c>
      <c r="K8295" s="77" t="s">
        <v>16477</v>
      </c>
      <c r="L8295" s="77" t="s">
        <v>2552</v>
      </c>
    </row>
    <row r="8296" spans="10:12">
      <c r="J8296" s="77" t="str">
        <f t="shared" si="141"/>
        <v>50045TânAnHội</v>
      </c>
      <c r="K8296" s="77" t="s">
        <v>16478</v>
      </c>
      <c r="L8296" s="77" t="s">
        <v>16479</v>
      </c>
    </row>
    <row r="8297" spans="10:12">
      <c r="J8297" s="77" t="str">
        <f t="shared" si="141"/>
        <v>50045TânThôngHội</v>
      </c>
      <c r="K8297" s="77" t="s">
        <v>16480</v>
      </c>
      <c r="L8297" s="77" t="s">
        <v>16481</v>
      </c>
    </row>
    <row r="8298" spans="10:12">
      <c r="J8298" s="77" t="str">
        <f t="shared" si="141"/>
        <v>50045TânPhúTrung</v>
      </c>
      <c r="K8298" s="77" t="s">
        <v>16482</v>
      </c>
      <c r="L8298" s="77" t="s">
        <v>16483</v>
      </c>
    </row>
    <row r="8299" spans="10:12">
      <c r="J8299" s="77" t="str">
        <f t="shared" si="141"/>
        <v>50045TháiMỹ</v>
      </c>
      <c r="K8299" s="77" t="s">
        <v>16484</v>
      </c>
      <c r="L8299" s="77" t="s">
        <v>16485</v>
      </c>
    </row>
    <row r="8300" spans="10:12">
      <c r="J8300" s="77" t="str">
        <f t="shared" si="141"/>
        <v>50045PhướcThạnh</v>
      </c>
      <c r="K8300" s="77" t="s">
        <v>16486</v>
      </c>
      <c r="L8300" s="77" t="s">
        <v>16487</v>
      </c>
    </row>
    <row r="8301" spans="10:12">
      <c r="J8301" s="77" t="str">
        <f t="shared" si="141"/>
        <v>50045AnNhơnTây</v>
      </c>
      <c r="K8301" s="77" t="s">
        <v>16488</v>
      </c>
      <c r="L8301" s="77" t="s">
        <v>16489</v>
      </c>
    </row>
    <row r="8302" spans="10:12">
      <c r="J8302" s="77" t="str">
        <f t="shared" si="141"/>
        <v>50045TrungLậpThượng</v>
      </c>
      <c r="K8302" s="77" t="s">
        <v>16490</v>
      </c>
      <c r="L8302" s="77" t="s">
        <v>16491</v>
      </c>
    </row>
    <row r="8303" spans="10:12">
      <c r="J8303" s="77" t="str">
        <f t="shared" si="141"/>
        <v>50045PhúMỹHưng</v>
      </c>
      <c r="K8303" s="77" t="s">
        <v>16492</v>
      </c>
      <c r="L8303" s="77" t="s">
        <v>16493</v>
      </c>
    </row>
    <row r="8304" spans="10:12">
      <c r="J8304" s="77" t="str">
        <f t="shared" si="141"/>
        <v>50045AnPhú</v>
      </c>
      <c r="K8304" s="77" t="s">
        <v>16494</v>
      </c>
      <c r="L8304" s="77" t="s">
        <v>2516</v>
      </c>
    </row>
    <row r="8305" spans="10:12">
      <c r="J8305" s="77" t="str">
        <f t="shared" si="141"/>
        <v>50045NhuậnĐức</v>
      </c>
      <c r="K8305" s="77" t="s">
        <v>16495</v>
      </c>
      <c r="L8305" s="77" t="s">
        <v>16496</v>
      </c>
    </row>
    <row r="8306" spans="10:12">
      <c r="J8306" s="77" t="str">
        <f t="shared" si="141"/>
        <v>50045PhạmVănCội</v>
      </c>
      <c r="K8306" s="77" t="s">
        <v>16497</v>
      </c>
      <c r="L8306" s="77" t="s">
        <v>16498</v>
      </c>
    </row>
    <row r="8307" spans="10:12">
      <c r="J8307" s="77" t="str">
        <f t="shared" si="141"/>
        <v>50045BìnhMỹ</v>
      </c>
      <c r="K8307" s="77" t="s">
        <v>16499</v>
      </c>
      <c r="L8307" s="77" t="s">
        <v>14379</v>
      </c>
    </row>
    <row r="8308" spans="10:12">
      <c r="J8308" s="77" t="str">
        <f t="shared" si="141"/>
        <v>50045PhướcHiệp</v>
      </c>
      <c r="K8308" s="77" t="s">
        <v>16500</v>
      </c>
      <c r="L8308" s="77" t="s">
        <v>14185</v>
      </c>
    </row>
    <row r="8309" spans="10:12">
      <c r="J8309" s="77" t="str">
        <f t="shared" si="141"/>
        <v>50045TrungLậpHạ</v>
      </c>
      <c r="K8309" s="77" t="s">
        <v>16501</v>
      </c>
      <c r="L8309" s="77" t="s">
        <v>16502</v>
      </c>
    </row>
    <row r="8310" spans="10:12">
      <c r="J8310" s="77" t="str">
        <f t="shared" si="141"/>
        <v>50047HócMôn</v>
      </c>
      <c r="K8310" s="77" t="s">
        <v>16503</v>
      </c>
      <c r="L8310" s="77" t="s">
        <v>16504</v>
      </c>
    </row>
    <row r="8311" spans="10:12">
      <c r="J8311" s="77" t="str">
        <f t="shared" si="141"/>
        <v>50047TânThớiNhì</v>
      </c>
      <c r="K8311" s="77" t="s">
        <v>16505</v>
      </c>
      <c r="L8311" s="77" t="s">
        <v>16506</v>
      </c>
    </row>
    <row r="8312" spans="10:12">
      <c r="J8312" s="77" t="str">
        <f t="shared" si="141"/>
        <v>50047TânHiệp</v>
      </c>
      <c r="K8312" s="77" t="s">
        <v>16507</v>
      </c>
      <c r="L8312" s="77" t="s">
        <v>7744</v>
      </c>
    </row>
    <row r="8313" spans="10:12">
      <c r="J8313" s="77" t="str">
        <f t="shared" si="141"/>
        <v>50047ThớiTamThôn</v>
      </c>
      <c r="K8313" s="77" t="s">
        <v>16508</v>
      </c>
      <c r="L8313" s="77" t="s">
        <v>16509</v>
      </c>
    </row>
    <row r="8314" spans="10:12">
      <c r="J8314" s="77" t="str">
        <f t="shared" si="141"/>
        <v>50047ĐôngThạnh</v>
      </c>
      <c r="K8314" s="77" t="s">
        <v>16510</v>
      </c>
      <c r="L8314" s="77" t="s">
        <v>16511</v>
      </c>
    </row>
    <row r="8315" spans="10:12">
      <c r="J8315" s="77" t="str">
        <f t="shared" si="141"/>
        <v>50047NhịBình</v>
      </c>
      <c r="K8315" s="77" t="s">
        <v>16512</v>
      </c>
      <c r="L8315" s="77" t="s">
        <v>16513</v>
      </c>
    </row>
    <row r="8316" spans="10:12">
      <c r="J8316" s="77" t="str">
        <f t="shared" si="141"/>
        <v>50047XuânThớiSơn</v>
      </c>
      <c r="K8316" s="77" t="s">
        <v>16514</v>
      </c>
      <c r="L8316" s="77" t="s">
        <v>16515</v>
      </c>
    </row>
    <row r="8317" spans="10:12">
      <c r="J8317" s="77" t="str">
        <f t="shared" si="141"/>
        <v>50047TânXuân</v>
      </c>
      <c r="K8317" s="77" t="s">
        <v>16516</v>
      </c>
      <c r="L8317" s="77" t="s">
        <v>12107</v>
      </c>
    </row>
    <row r="8318" spans="10:12">
      <c r="J8318" s="77" t="str">
        <f t="shared" si="141"/>
        <v>50047XuânThớiThượng</v>
      </c>
      <c r="K8318" s="77" t="s">
        <v>16517</v>
      </c>
      <c r="L8318" s="77" t="s">
        <v>16518</v>
      </c>
    </row>
    <row r="8319" spans="10:12">
      <c r="J8319" s="77" t="str">
        <f t="shared" si="141"/>
        <v>50047BàĐiểm</v>
      </c>
      <c r="K8319" s="77" t="s">
        <v>16519</v>
      </c>
      <c r="L8319" s="77" t="s">
        <v>16520</v>
      </c>
    </row>
    <row r="8320" spans="10:12">
      <c r="J8320" s="77" t="str">
        <f t="shared" si="141"/>
        <v>50047TrungChánh</v>
      </c>
      <c r="K8320" s="77" t="s">
        <v>16521</v>
      </c>
      <c r="L8320" s="77" t="s">
        <v>16522</v>
      </c>
    </row>
    <row r="8321" spans="10:12">
      <c r="J8321" s="77" t="str">
        <f t="shared" si="141"/>
        <v>50047XuânThớiĐông</v>
      </c>
      <c r="K8321" s="77" t="s">
        <v>16523</v>
      </c>
      <c r="L8321" s="77" t="s">
        <v>16524</v>
      </c>
    </row>
    <row r="8322" spans="10:12">
      <c r="J8322" s="77" t="str">
        <f t="shared" ref="J8322:J8385" si="142">SUBSTITUTE(LEFT(K8322,5)&amp;MID(L8322,IF(ISERROR(SEARCH("Thị trấn",L8322)),IF(ISERROR(SEARCH("Phường",L8322)),4,8),10),100)," ","")</f>
        <v>51001QuangTrung</v>
      </c>
      <c r="K8322" s="77" t="s">
        <v>16525</v>
      </c>
      <c r="L8322" s="77" t="s">
        <v>665</v>
      </c>
    </row>
    <row r="8323" spans="10:12">
      <c r="J8323" s="77" t="str">
        <f t="shared" si="142"/>
        <v>51001DuyTân</v>
      </c>
      <c r="K8323" s="77" t="s">
        <v>16526</v>
      </c>
      <c r="L8323" s="77" t="s">
        <v>16527</v>
      </c>
    </row>
    <row r="8324" spans="10:12">
      <c r="J8324" s="77" t="str">
        <f t="shared" si="142"/>
        <v>51001QuyếtThắng</v>
      </c>
      <c r="K8324" s="77" t="s">
        <v>16528</v>
      </c>
      <c r="L8324" s="77" t="s">
        <v>5777</v>
      </c>
    </row>
    <row r="8325" spans="10:12">
      <c r="J8325" s="77" t="str">
        <f t="shared" si="142"/>
        <v>51001ThắngLợi</v>
      </c>
      <c r="K8325" s="77" t="s">
        <v>16529</v>
      </c>
      <c r="L8325" s="77" t="s">
        <v>4652</v>
      </c>
    </row>
    <row r="8326" spans="10:12">
      <c r="J8326" s="77" t="str">
        <f t="shared" si="142"/>
        <v>51001ThốngNhất</v>
      </c>
      <c r="K8326" s="77" t="s">
        <v>16530</v>
      </c>
      <c r="L8326" s="77" t="s">
        <v>5288</v>
      </c>
    </row>
    <row r="8327" spans="10:12">
      <c r="J8327" s="77" t="str">
        <f t="shared" si="142"/>
        <v>51001NgôMây</v>
      </c>
      <c r="K8327" s="77" t="s">
        <v>16531</v>
      </c>
      <c r="L8327" s="77" t="s">
        <v>14652</v>
      </c>
    </row>
    <row r="8328" spans="10:12">
      <c r="J8328" s="77" t="str">
        <f t="shared" si="142"/>
        <v>51001TrườngChinh</v>
      </c>
      <c r="K8328" s="77" t="s">
        <v>16532</v>
      </c>
      <c r="L8328" s="77" t="s">
        <v>16533</v>
      </c>
    </row>
    <row r="8329" spans="10:12">
      <c r="J8329" s="77" t="str">
        <f t="shared" si="142"/>
        <v>51001TrầnHưngĐạo</v>
      </c>
      <c r="K8329" s="77" t="s">
        <v>16534</v>
      </c>
      <c r="L8329" s="77" t="s">
        <v>349</v>
      </c>
    </row>
    <row r="8330" spans="10:12">
      <c r="J8330" s="77" t="str">
        <f t="shared" si="142"/>
        <v>51001NguyễnTrãi</v>
      </c>
      <c r="K8330" s="77" t="s">
        <v>16535</v>
      </c>
      <c r="L8330" s="77" t="s">
        <v>1438</v>
      </c>
    </row>
    <row r="8331" spans="10:12">
      <c r="J8331" s="77" t="str">
        <f t="shared" si="142"/>
        <v>51001LêLợi</v>
      </c>
      <c r="K8331" s="77" t="s">
        <v>16536</v>
      </c>
      <c r="L8331" s="77" t="s">
        <v>1505</v>
      </c>
    </row>
    <row r="8332" spans="10:12">
      <c r="J8332" s="77" t="str">
        <f t="shared" si="142"/>
        <v>51001ĐắkCấm</v>
      </c>
      <c r="K8332" s="77" t="s">
        <v>16537</v>
      </c>
      <c r="L8332" s="77" t="s">
        <v>16538</v>
      </c>
    </row>
    <row r="8333" spans="10:12">
      <c r="J8333" s="77" t="str">
        <f t="shared" si="142"/>
        <v>51001Kroong</v>
      </c>
      <c r="K8333" s="77" t="s">
        <v>16539</v>
      </c>
      <c r="L8333" s="77" t="s">
        <v>16540</v>
      </c>
    </row>
    <row r="8334" spans="10:12">
      <c r="J8334" s="77" t="str">
        <f t="shared" si="142"/>
        <v>51001NgọkBay</v>
      </c>
      <c r="K8334" s="77" t="s">
        <v>16541</v>
      </c>
      <c r="L8334" s="77" t="s">
        <v>16542</v>
      </c>
    </row>
    <row r="8335" spans="10:12">
      <c r="J8335" s="77" t="str">
        <f t="shared" si="142"/>
        <v>51001VinhQuang</v>
      </c>
      <c r="K8335" s="77" t="s">
        <v>16543</v>
      </c>
      <c r="L8335" s="77" t="s">
        <v>3009</v>
      </c>
    </row>
    <row r="8336" spans="10:12">
      <c r="J8336" s="77" t="str">
        <f t="shared" si="142"/>
        <v>51001ĐắkBlà</v>
      </c>
      <c r="K8336" s="77" t="s">
        <v>16544</v>
      </c>
      <c r="L8336" s="77" t="s">
        <v>16545</v>
      </c>
    </row>
    <row r="8337" spans="10:12">
      <c r="J8337" s="77" t="str">
        <f t="shared" si="142"/>
        <v>51001IaChim</v>
      </c>
      <c r="K8337" s="77" t="s">
        <v>16546</v>
      </c>
      <c r="L8337" s="77" t="s">
        <v>16547</v>
      </c>
    </row>
    <row r="8338" spans="10:12">
      <c r="J8338" s="77" t="str">
        <f t="shared" si="142"/>
        <v>51001ĐoànKết</v>
      </c>
      <c r="K8338" s="77" t="s">
        <v>16548</v>
      </c>
      <c r="L8338" s="77" t="s">
        <v>3993</v>
      </c>
    </row>
    <row r="8339" spans="10:12">
      <c r="J8339" s="77" t="str">
        <f t="shared" si="142"/>
        <v>51001ChưHreng</v>
      </c>
      <c r="K8339" s="77" t="s">
        <v>16549</v>
      </c>
      <c r="L8339" s="77" t="s">
        <v>16550</v>
      </c>
    </row>
    <row r="8340" spans="10:12">
      <c r="J8340" s="77" t="str">
        <f t="shared" si="142"/>
        <v>51001ĐắkRơWa</v>
      </c>
      <c r="K8340" s="77" t="s">
        <v>16551</v>
      </c>
      <c r="L8340" s="77" t="s">
        <v>16552</v>
      </c>
    </row>
    <row r="8341" spans="10:12">
      <c r="J8341" s="77" t="str">
        <f t="shared" si="142"/>
        <v>51001HòaBình</v>
      </c>
      <c r="K8341" s="77" t="s">
        <v>16553</v>
      </c>
      <c r="L8341" s="77" t="s">
        <v>2331</v>
      </c>
    </row>
    <row r="8342" spans="10:12">
      <c r="J8342" s="77" t="str">
        <f t="shared" si="142"/>
        <v>51003ĐắkGlei</v>
      </c>
      <c r="K8342" s="77" t="s">
        <v>16554</v>
      </c>
      <c r="L8342" s="77" t="s">
        <v>16555</v>
      </c>
    </row>
    <row r="8343" spans="10:12">
      <c r="J8343" s="77" t="str">
        <f t="shared" si="142"/>
        <v>51003ĐắkPlô</v>
      </c>
      <c r="K8343" s="77" t="s">
        <v>16556</v>
      </c>
      <c r="L8343" s="77" t="s">
        <v>16557</v>
      </c>
    </row>
    <row r="8344" spans="10:12">
      <c r="J8344" s="77" t="str">
        <f t="shared" si="142"/>
        <v>51003ĐắkMan</v>
      </c>
      <c r="K8344" s="77" t="s">
        <v>16558</v>
      </c>
      <c r="L8344" s="77" t="s">
        <v>16559</v>
      </c>
    </row>
    <row r="8345" spans="10:12">
      <c r="J8345" s="77" t="str">
        <f t="shared" si="142"/>
        <v>51003ĐắkNhoong</v>
      </c>
      <c r="K8345" s="77" t="s">
        <v>16560</v>
      </c>
      <c r="L8345" s="77" t="s">
        <v>16561</v>
      </c>
    </row>
    <row r="8346" spans="10:12">
      <c r="J8346" s="77" t="str">
        <f t="shared" si="142"/>
        <v>51003ĐắkPék</v>
      </c>
      <c r="K8346" s="77" t="s">
        <v>16562</v>
      </c>
      <c r="L8346" s="77" t="s">
        <v>16563</v>
      </c>
    </row>
    <row r="8347" spans="10:12">
      <c r="J8347" s="77" t="str">
        <f t="shared" si="142"/>
        <v>51003ĐắkChoong</v>
      </c>
      <c r="K8347" s="77" t="s">
        <v>16564</v>
      </c>
      <c r="L8347" s="77" t="s">
        <v>16565</v>
      </c>
    </row>
    <row r="8348" spans="10:12">
      <c r="J8348" s="77" t="str">
        <f t="shared" si="142"/>
        <v>51003MườngHoong</v>
      </c>
      <c r="K8348" s="77" t="s">
        <v>16566</v>
      </c>
      <c r="L8348" s="77" t="s">
        <v>16567</v>
      </c>
    </row>
    <row r="8349" spans="10:12">
      <c r="J8349" s="77" t="str">
        <f t="shared" si="142"/>
        <v>51003NgọcLinh</v>
      </c>
      <c r="K8349" s="77" t="s">
        <v>16568</v>
      </c>
      <c r="L8349" s="77" t="s">
        <v>3497</v>
      </c>
    </row>
    <row r="8350" spans="10:12">
      <c r="J8350" s="77" t="str">
        <f t="shared" si="142"/>
        <v>51003ĐắkLong</v>
      </c>
      <c r="K8350" s="77" t="s">
        <v>16569</v>
      </c>
      <c r="L8350" s="77" t="s">
        <v>16570</v>
      </c>
    </row>
    <row r="8351" spans="10:12">
      <c r="J8351" s="77" t="str">
        <f t="shared" si="142"/>
        <v>51003ĐắkKroong</v>
      </c>
      <c r="K8351" s="77" t="s">
        <v>16571</v>
      </c>
      <c r="L8351" s="77" t="s">
        <v>16572</v>
      </c>
    </row>
    <row r="8352" spans="10:12">
      <c r="J8352" s="77" t="str">
        <f t="shared" si="142"/>
        <v>51003ĐắkMôn</v>
      </c>
      <c r="K8352" s="77" t="s">
        <v>16573</v>
      </c>
      <c r="L8352" s="77" t="s">
        <v>16574</v>
      </c>
    </row>
    <row r="8353" spans="10:12">
      <c r="J8353" s="77" t="str">
        <f t="shared" si="142"/>
        <v>51005PleiCần</v>
      </c>
      <c r="K8353" s="77" t="s">
        <v>16575</v>
      </c>
      <c r="L8353" s="77" t="s">
        <v>16576</v>
      </c>
    </row>
    <row r="8354" spans="10:12">
      <c r="J8354" s="77" t="str">
        <f t="shared" si="142"/>
        <v>51005ĐắkAng</v>
      </c>
      <c r="K8354" s="77" t="s">
        <v>16577</v>
      </c>
      <c r="L8354" s="77" t="s">
        <v>16578</v>
      </c>
    </row>
    <row r="8355" spans="10:12">
      <c r="J8355" s="77" t="str">
        <f t="shared" si="142"/>
        <v>51005ĐắkDục</v>
      </c>
      <c r="K8355" s="77" t="s">
        <v>16579</v>
      </c>
      <c r="L8355" s="77" t="s">
        <v>16580</v>
      </c>
    </row>
    <row r="8356" spans="10:12">
      <c r="J8356" s="77" t="str">
        <f t="shared" si="142"/>
        <v>51005ĐắkNông</v>
      </c>
      <c r="K8356" s="77" t="s">
        <v>16581</v>
      </c>
      <c r="L8356" s="77" t="s">
        <v>16582</v>
      </c>
    </row>
    <row r="8357" spans="10:12">
      <c r="J8357" s="77" t="str">
        <f t="shared" si="142"/>
        <v>51005ĐắkXú</v>
      </c>
      <c r="K8357" s="77" t="s">
        <v>16583</v>
      </c>
      <c r="L8357" s="77" t="s">
        <v>16584</v>
      </c>
    </row>
    <row r="8358" spans="10:12">
      <c r="J8358" s="77" t="str">
        <f t="shared" si="142"/>
        <v>51005PờY</v>
      </c>
      <c r="K8358" s="77" t="s">
        <v>16585</v>
      </c>
      <c r="L8358" s="77" t="s">
        <v>16586</v>
      </c>
    </row>
    <row r="8359" spans="10:12">
      <c r="J8359" s="77" t="str">
        <f t="shared" si="142"/>
        <v>51005SaLoong</v>
      </c>
      <c r="K8359" s="77" t="s">
        <v>16587</v>
      </c>
      <c r="L8359" s="77" t="s">
        <v>16588</v>
      </c>
    </row>
    <row r="8360" spans="10:12">
      <c r="J8360" s="77" t="str">
        <f t="shared" si="142"/>
        <v>51007ĐắkTô</v>
      </c>
      <c r="K8360" s="77" t="s">
        <v>16589</v>
      </c>
      <c r="L8360" s="77" t="s">
        <v>16590</v>
      </c>
    </row>
    <row r="8361" spans="10:12">
      <c r="J8361" s="77" t="str">
        <f t="shared" si="142"/>
        <v>51007NgọkTụ</v>
      </c>
      <c r="K8361" s="77" t="s">
        <v>16591</v>
      </c>
      <c r="L8361" s="77" t="s">
        <v>16592</v>
      </c>
    </row>
    <row r="8362" spans="10:12">
      <c r="J8362" s="77" t="str">
        <f t="shared" si="142"/>
        <v>51007ĐắkRơNga</v>
      </c>
      <c r="K8362" s="77" t="s">
        <v>16593</v>
      </c>
      <c r="L8362" s="77" t="s">
        <v>16594</v>
      </c>
    </row>
    <row r="8363" spans="10:12">
      <c r="J8363" s="77" t="str">
        <f t="shared" si="142"/>
        <v>51007VănLem</v>
      </c>
      <c r="K8363" s="77" t="s">
        <v>16595</v>
      </c>
      <c r="L8363" s="77" t="s">
        <v>16596</v>
      </c>
    </row>
    <row r="8364" spans="10:12">
      <c r="J8364" s="77" t="str">
        <f t="shared" si="142"/>
        <v>51007ĐắkTrăm</v>
      </c>
      <c r="K8364" s="77" t="s">
        <v>16597</v>
      </c>
      <c r="L8364" s="77" t="s">
        <v>16598</v>
      </c>
    </row>
    <row r="8365" spans="10:12">
      <c r="J8365" s="77" t="str">
        <f t="shared" si="142"/>
        <v>51007KonĐào</v>
      </c>
      <c r="K8365" s="77" t="s">
        <v>16599</v>
      </c>
      <c r="L8365" s="77" t="s">
        <v>16600</v>
      </c>
    </row>
    <row r="8366" spans="10:12">
      <c r="J8366" s="77" t="str">
        <f t="shared" si="142"/>
        <v>51007TânCảnh</v>
      </c>
      <c r="K8366" s="77" t="s">
        <v>16601</v>
      </c>
      <c r="L8366" s="77" t="s">
        <v>16602</v>
      </c>
    </row>
    <row r="8367" spans="10:12">
      <c r="J8367" s="77" t="str">
        <f t="shared" si="142"/>
        <v>51007PôKô</v>
      </c>
      <c r="K8367" s="77" t="s">
        <v>16603</v>
      </c>
      <c r="L8367" s="77" t="s">
        <v>16604</v>
      </c>
    </row>
    <row r="8368" spans="10:12">
      <c r="J8368" s="77" t="str">
        <f t="shared" si="142"/>
        <v>51007DiênBình</v>
      </c>
      <c r="K8368" s="77" t="s">
        <v>16605</v>
      </c>
      <c r="L8368" s="77" t="s">
        <v>15260</v>
      </c>
    </row>
    <row r="8369" spans="10:12">
      <c r="J8369" s="77" t="str">
        <f t="shared" si="142"/>
        <v>51009KonPlông</v>
      </c>
      <c r="K8369" s="77" t="s">
        <v>16606</v>
      </c>
      <c r="L8369" s="77" t="s">
        <v>16607</v>
      </c>
    </row>
    <row r="8370" spans="10:12">
      <c r="J8370" s="77" t="str">
        <f t="shared" si="142"/>
        <v>51009ĐắkRing</v>
      </c>
      <c r="K8370" s="77" t="s">
        <v>16608</v>
      </c>
      <c r="L8370" s="77" t="s">
        <v>16609</v>
      </c>
    </row>
    <row r="8371" spans="10:12">
      <c r="J8371" s="77" t="str">
        <f t="shared" si="142"/>
        <v>51009MăngBuk</v>
      </c>
      <c r="K8371" s="77" t="s">
        <v>16610</v>
      </c>
      <c r="L8371" s="77" t="s">
        <v>16611</v>
      </c>
    </row>
    <row r="8372" spans="10:12">
      <c r="J8372" s="77" t="str">
        <f t="shared" si="142"/>
        <v>51009ĐăkLong</v>
      </c>
      <c r="K8372" s="77" t="s">
        <v>16612</v>
      </c>
      <c r="L8372" s="77" t="s">
        <v>16613</v>
      </c>
    </row>
    <row r="8373" spans="10:12">
      <c r="J8373" s="77" t="str">
        <f t="shared" si="142"/>
        <v>51009ĐắkTăng</v>
      </c>
      <c r="K8373" s="77" t="s">
        <v>16614</v>
      </c>
      <c r="L8373" s="77" t="s">
        <v>16615</v>
      </c>
    </row>
    <row r="8374" spans="10:12">
      <c r="J8374" s="77" t="str">
        <f t="shared" si="142"/>
        <v>51009MăngCành</v>
      </c>
      <c r="K8374" s="77" t="s">
        <v>16616</v>
      </c>
      <c r="L8374" s="77" t="s">
        <v>16617</v>
      </c>
    </row>
    <row r="8375" spans="10:12">
      <c r="J8375" s="77" t="str">
        <f t="shared" si="142"/>
        <v>51009Hiếu</v>
      </c>
      <c r="K8375" s="77" t="s">
        <v>16618</v>
      </c>
      <c r="L8375" s="77" t="s">
        <v>16619</v>
      </c>
    </row>
    <row r="8376" spans="10:12">
      <c r="J8376" s="77" t="str">
        <f t="shared" si="142"/>
        <v>51009PờÊ</v>
      </c>
      <c r="K8376" s="77" t="s">
        <v>16620</v>
      </c>
      <c r="L8376" s="77" t="s">
        <v>16621</v>
      </c>
    </row>
    <row r="8377" spans="10:12">
      <c r="J8377" s="77" t="str">
        <f t="shared" si="142"/>
        <v>51011ĐắkHà</v>
      </c>
      <c r="K8377" s="77" t="s">
        <v>16622</v>
      </c>
      <c r="L8377" s="77" t="s">
        <v>16623</v>
      </c>
    </row>
    <row r="8378" spans="10:12">
      <c r="J8378" s="77" t="str">
        <f t="shared" si="142"/>
        <v>51011ĐắkPxi</v>
      </c>
      <c r="K8378" s="77" t="s">
        <v>16624</v>
      </c>
      <c r="L8378" s="77" t="s">
        <v>16625</v>
      </c>
    </row>
    <row r="8379" spans="10:12">
      <c r="J8379" s="77" t="str">
        <f t="shared" si="142"/>
        <v>51011ĐắkHring</v>
      </c>
      <c r="K8379" s="77" t="s">
        <v>16626</v>
      </c>
      <c r="L8379" s="77" t="s">
        <v>16627</v>
      </c>
    </row>
    <row r="8380" spans="10:12">
      <c r="J8380" s="77" t="str">
        <f t="shared" si="142"/>
        <v>51011ĐắkUi</v>
      </c>
      <c r="K8380" s="77" t="s">
        <v>16628</v>
      </c>
      <c r="L8380" s="77" t="s">
        <v>16629</v>
      </c>
    </row>
    <row r="8381" spans="10:12">
      <c r="J8381" s="77" t="str">
        <f t="shared" si="142"/>
        <v>51011NgokWang</v>
      </c>
      <c r="K8381" s="77" t="s">
        <v>16630</v>
      </c>
      <c r="L8381" s="77" t="s">
        <v>16631</v>
      </c>
    </row>
    <row r="8382" spans="10:12">
      <c r="J8382" s="77" t="str">
        <f t="shared" si="142"/>
        <v>51011HàMòn</v>
      </c>
      <c r="K8382" s="77" t="s">
        <v>16632</v>
      </c>
      <c r="L8382" s="77" t="s">
        <v>16633</v>
      </c>
    </row>
    <row r="8383" spans="10:12">
      <c r="J8383" s="77" t="str">
        <f t="shared" si="142"/>
        <v>51011NgokRéo</v>
      </c>
      <c r="K8383" s="77" t="s">
        <v>16634</v>
      </c>
      <c r="L8383" s="77" t="s">
        <v>16635</v>
      </c>
    </row>
    <row r="8384" spans="10:12">
      <c r="J8384" s="77" t="str">
        <f t="shared" si="142"/>
        <v>51011ĐắkLa</v>
      </c>
      <c r="K8384" s="77" t="s">
        <v>16636</v>
      </c>
      <c r="L8384" s="77" t="s">
        <v>16637</v>
      </c>
    </row>
    <row r="8385" spans="10:12">
      <c r="J8385" s="77" t="str">
        <f t="shared" si="142"/>
        <v>51011ĐắkMar</v>
      </c>
      <c r="K8385" s="77" t="s">
        <v>16638</v>
      </c>
      <c r="L8385" s="77" t="s">
        <v>16639</v>
      </c>
    </row>
    <row r="8386" spans="10:12">
      <c r="J8386" s="77" t="str">
        <f t="shared" ref="J8386:J8449" si="143">SUBSTITUTE(LEFT(K8386,5)&amp;MID(L8386,IF(ISERROR(SEARCH("Thị trấn",L8386)),IF(ISERROR(SEARCH("Phường",L8386)),4,8),10),100)," ","")</f>
        <v>51013SaThầy</v>
      </c>
      <c r="K8386" s="77" t="s">
        <v>16640</v>
      </c>
      <c r="L8386" s="77" t="s">
        <v>16641</v>
      </c>
    </row>
    <row r="8387" spans="10:12">
      <c r="J8387" s="77" t="str">
        <f t="shared" si="143"/>
        <v>51013RơKơi</v>
      </c>
      <c r="K8387" s="77" t="s">
        <v>16642</v>
      </c>
      <c r="L8387" s="77" t="s">
        <v>16643</v>
      </c>
    </row>
    <row r="8388" spans="10:12">
      <c r="J8388" s="77" t="str">
        <f t="shared" si="143"/>
        <v>51013MôRai</v>
      </c>
      <c r="K8388" s="77" t="s">
        <v>16644</v>
      </c>
      <c r="L8388" s="77" t="s">
        <v>16645</v>
      </c>
    </row>
    <row r="8389" spans="10:12">
      <c r="J8389" s="77" t="str">
        <f t="shared" si="143"/>
        <v>51013SaNhơn</v>
      </c>
      <c r="K8389" s="77" t="s">
        <v>16646</v>
      </c>
      <c r="L8389" s="77" t="s">
        <v>16647</v>
      </c>
    </row>
    <row r="8390" spans="10:12">
      <c r="J8390" s="77" t="str">
        <f t="shared" si="143"/>
        <v>51013SaSơn</v>
      </c>
      <c r="K8390" s="77" t="s">
        <v>16648</v>
      </c>
      <c r="L8390" s="77" t="s">
        <v>16649</v>
      </c>
    </row>
    <row r="8391" spans="10:12">
      <c r="J8391" s="77" t="str">
        <f t="shared" si="143"/>
        <v>51013SaNghĩa</v>
      </c>
      <c r="K8391" s="77" t="s">
        <v>16650</v>
      </c>
      <c r="L8391" s="77" t="s">
        <v>16651</v>
      </c>
    </row>
    <row r="8392" spans="10:12">
      <c r="J8392" s="77" t="str">
        <f t="shared" si="143"/>
        <v>51013SaBình</v>
      </c>
      <c r="K8392" s="77" t="s">
        <v>16652</v>
      </c>
      <c r="L8392" s="77" t="s">
        <v>16653</v>
      </c>
    </row>
    <row r="8393" spans="10:12">
      <c r="J8393" s="77" t="str">
        <f t="shared" si="143"/>
        <v>51013YaXiêr</v>
      </c>
      <c r="K8393" s="77" t="s">
        <v>16654</v>
      </c>
      <c r="L8393" s="77" t="s">
        <v>16655</v>
      </c>
    </row>
    <row r="8394" spans="10:12">
      <c r="J8394" s="77" t="str">
        <f t="shared" si="143"/>
        <v>51013YaLy</v>
      </c>
      <c r="K8394" s="77" t="s">
        <v>16656</v>
      </c>
      <c r="L8394" s="77" t="s">
        <v>16657</v>
      </c>
    </row>
    <row r="8395" spans="10:12">
      <c r="J8395" s="77" t="str">
        <f t="shared" si="143"/>
        <v>51013HơMoong</v>
      </c>
      <c r="K8395" s="77" t="s">
        <v>16658</v>
      </c>
      <c r="L8395" s="77" t="s">
        <v>16659</v>
      </c>
    </row>
    <row r="8396" spans="10:12">
      <c r="J8396" s="77" t="str">
        <f t="shared" si="143"/>
        <v>51015VănXuôi</v>
      </c>
      <c r="K8396" s="77" t="s">
        <v>16660</v>
      </c>
      <c r="L8396" s="77" t="s">
        <v>16661</v>
      </c>
    </row>
    <row r="8397" spans="10:12">
      <c r="J8397" s="77" t="str">
        <f t="shared" si="143"/>
        <v>51015ĐắkNa</v>
      </c>
      <c r="K8397" s="77" t="s">
        <v>16662</v>
      </c>
      <c r="L8397" s="77" t="s">
        <v>16663</v>
      </c>
    </row>
    <row r="8398" spans="10:12">
      <c r="J8398" s="77" t="str">
        <f t="shared" si="143"/>
        <v>51015MăngRi</v>
      </c>
      <c r="K8398" s="77" t="s">
        <v>16664</v>
      </c>
      <c r="L8398" s="77" t="s">
        <v>16665</v>
      </c>
    </row>
    <row r="8399" spans="10:12">
      <c r="J8399" s="77" t="str">
        <f t="shared" si="143"/>
        <v>51015NgọkLây</v>
      </c>
      <c r="K8399" s="77" t="s">
        <v>16666</v>
      </c>
      <c r="L8399" s="77" t="s">
        <v>16667</v>
      </c>
    </row>
    <row r="8400" spans="10:12">
      <c r="J8400" s="77" t="str">
        <f t="shared" si="143"/>
        <v>51015ĐắkSao</v>
      </c>
      <c r="K8400" s="77" t="s">
        <v>16668</v>
      </c>
      <c r="L8400" s="77" t="s">
        <v>16669</v>
      </c>
    </row>
    <row r="8401" spans="10:12">
      <c r="J8401" s="77" t="str">
        <f t="shared" si="143"/>
        <v>51015ĐắkTơKan</v>
      </c>
      <c r="K8401" s="77" t="s">
        <v>16670</v>
      </c>
      <c r="L8401" s="77" t="s">
        <v>16671</v>
      </c>
    </row>
    <row r="8402" spans="10:12">
      <c r="J8402" s="77" t="str">
        <f t="shared" si="143"/>
        <v>51015TuMơRông</v>
      </c>
      <c r="K8402" s="77" t="s">
        <v>16672</v>
      </c>
      <c r="L8402" s="77" t="s">
        <v>16673</v>
      </c>
    </row>
    <row r="8403" spans="10:12">
      <c r="J8403" s="77" t="str">
        <f t="shared" si="143"/>
        <v>51015NgokYêu</v>
      </c>
      <c r="K8403" s="77" t="s">
        <v>16674</v>
      </c>
      <c r="L8403" s="77" t="s">
        <v>16675</v>
      </c>
    </row>
    <row r="8404" spans="10:12">
      <c r="J8404" s="77" t="str">
        <f t="shared" si="143"/>
        <v>51015ĐắkHà</v>
      </c>
      <c r="K8404" s="77" t="s">
        <v>16676</v>
      </c>
      <c r="L8404" s="77" t="s">
        <v>16677</v>
      </c>
    </row>
    <row r="8405" spans="10:12">
      <c r="J8405" s="77" t="str">
        <f t="shared" si="143"/>
        <v>51015TêXăng</v>
      </c>
      <c r="K8405" s="77" t="s">
        <v>16678</v>
      </c>
      <c r="L8405" s="77" t="s">
        <v>16679</v>
      </c>
    </row>
    <row r="8406" spans="10:12">
      <c r="J8406" s="77" t="str">
        <f t="shared" si="143"/>
        <v>51015ĐăkRơÔng</v>
      </c>
      <c r="K8406" s="77" t="s">
        <v>16680</v>
      </c>
      <c r="L8406" s="77" t="s">
        <v>16681</v>
      </c>
    </row>
    <row r="8407" spans="10:12">
      <c r="J8407" s="77" t="str">
        <f t="shared" si="143"/>
        <v>51017ConRẫy</v>
      </c>
      <c r="K8407" s="77" t="s">
        <v>16682</v>
      </c>
      <c r="L8407" s="77" t="s">
        <v>16683</v>
      </c>
    </row>
    <row r="8408" spans="10:12">
      <c r="J8408" s="77" t="str">
        <f t="shared" si="143"/>
        <v>51017TânLập</v>
      </c>
      <c r="K8408" s="77" t="s">
        <v>16684</v>
      </c>
      <c r="L8408" s="77" t="s">
        <v>1834</v>
      </c>
    </row>
    <row r="8409" spans="10:12">
      <c r="J8409" s="77" t="str">
        <f t="shared" si="143"/>
        <v>51017ĐăkRuồng</v>
      </c>
      <c r="K8409" s="77" t="s">
        <v>16685</v>
      </c>
      <c r="L8409" s="77" t="s">
        <v>16686</v>
      </c>
    </row>
    <row r="8410" spans="10:12">
      <c r="J8410" s="77" t="str">
        <f t="shared" si="143"/>
        <v>51017ĐăkTờRe</v>
      </c>
      <c r="K8410" s="77" t="s">
        <v>16687</v>
      </c>
      <c r="L8410" s="77" t="s">
        <v>16688</v>
      </c>
    </row>
    <row r="8411" spans="10:12">
      <c r="J8411" s="77" t="str">
        <f t="shared" si="143"/>
        <v>51017ĐăkPờNe</v>
      </c>
      <c r="K8411" s="77" t="s">
        <v>16689</v>
      </c>
      <c r="L8411" s="77" t="s">
        <v>16690</v>
      </c>
    </row>
    <row r="8412" spans="10:12">
      <c r="J8412" s="77" t="str">
        <f t="shared" si="143"/>
        <v>51017ĐăkTờLùng</v>
      </c>
      <c r="K8412" s="77" t="s">
        <v>16691</v>
      </c>
      <c r="L8412" s="77" t="s">
        <v>16692</v>
      </c>
    </row>
    <row r="8413" spans="10:12">
      <c r="J8413" s="77" t="str">
        <f t="shared" si="143"/>
        <v>51017ĐăkKôi</v>
      </c>
      <c r="K8413" s="77" t="s">
        <v>16693</v>
      </c>
      <c r="L8413" s="77" t="s">
        <v>16694</v>
      </c>
    </row>
    <row r="8414" spans="10:12">
      <c r="J8414" s="77" t="str">
        <f t="shared" si="143"/>
        <v>52001TânLập</v>
      </c>
      <c r="K8414" s="77" t="s">
        <v>16695</v>
      </c>
      <c r="L8414" s="77" t="s">
        <v>4624</v>
      </c>
    </row>
    <row r="8415" spans="10:12">
      <c r="J8415" s="77" t="str">
        <f t="shared" si="143"/>
        <v>52001TânHòa</v>
      </c>
      <c r="K8415" s="77" t="s">
        <v>16696</v>
      </c>
      <c r="L8415" s="77" t="s">
        <v>9068</v>
      </c>
    </row>
    <row r="8416" spans="10:12">
      <c r="J8416" s="77" t="str">
        <f t="shared" si="143"/>
        <v>52001TânAn</v>
      </c>
      <c r="K8416" s="77" t="s">
        <v>16697</v>
      </c>
      <c r="L8416" s="77" t="s">
        <v>4955</v>
      </c>
    </row>
    <row r="8417" spans="10:12">
      <c r="J8417" s="77" t="str">
        <f t="shared" si="143"/>
        <v>52001ThốngNhất</v>
      </c>
      <c r="K8417" s="77" t="s">
        <v>16698</v>
      </c>
      <c r="L8417" s="77" t="s">
        <v>5288</v>
      </c>
    </row>
    <row r="8418" spans="10:12">
      <c r="J8418" s="77" t="str">
        <f t="shared" si="143"/>
        <v>52001HòaXuân</v>
      </c>
      <c r="K8418" s="77" t="s">
        <v>16699</v>
      </c>
      <c r="L8418" s="77" t="s">
        <v>16700</v>
      </c>
    </row>
    <row r="8419" spans="10:12">
      <c r="J8419" s="77" t="str">
        <f t="shared" si="143"/>
        <v>52001ThànhNhất</v>
      </c>
      <c r="K8419" s="77" t="s">
        <v>16701</v>
      </c>
      <c r="L8419" s="77" t="s">
        <v>16702</v>
      </c>
    </row>
    <row r="8420" spans="10:12">
      <c r="J8420" s="77" t="str">
        <f t="shared" si="143"/>
        <v>52001ThắngLợi</v>
      </c>
      <c r="K8420" s="77" t="s">
        <v>16703</v>
      </c>
      <c r="L8420" s="77" t="s">
        <v>4652</v>
      </c>
    </row>
    <row r="8421" spans="10:12">
      <c r="J8421" s="77" t="str">
        <f t="shared" si="143"/>
        <v>52001HòaKhánh</v>
      </c>
      <c r="K8421" s="77" t="s">
        <v>16704</v>
      </c>
      <c r="L8421" s="77" t="s">
        <v>16705</v>
      </c>
    </row>
    <row r="8422" spans="10:12">
      <c r="J8422" s="77" t="str">
        <f t="shared" si="143"/>
        <v>52001TânLợi</v>
      </c>
      <c r="K8422" s="77" t="s">
        <v>16706</v>
      </c>
      <c r="L8422" s="77" t="s">
        <v>16707</v>
      </c>
    </row>
    <row r="8423" spans="10:12">
      <c r="J8423" s="77" t="str">
        <f t="shared" si="143"/>
        <v>52001HòaPhú</v>
      </c>
      <c r="K8423" s="77" t="s">
        <v>16708</v>
      </c>
      <c r="L8423" s="77" t="s">
        <v>16709</v>
      </c>
    </row>
    <row r="8424" spans="10:12">
      <c r="J8424" s="77" t="str">
        <f t="shared" si="143"/>
        <v>52001ThànhCông</v>
      </c>
      <c r="K8424" s="77" t="s">
        <v>16710</v>
      </c>
      <c r="L8424" s="77" t="s">
        <v>273</v>
      </c>
    </row>
    <row r="8425" spans="10:12">
      <c r="J8425" s="77" t="str">
        <f t="shared" si="143"/>
        <v>52001TânThành</v>
      </c>
      <c r="K8425" s="77" t="s">
        <v>16711</v>
      </c>
      <c r="L8425" s="77" t="s">
        <v>4634</v>
      </c>
    </row>
    <row r="8426" spans="10:12">
      <c r="J8426" s="77" t="str">
        <f t="shared" si="143"/>
        <v>52001TânTiến</v>
      </c>
      <c r="K8426" s="77" t="s">
        <v>16712</v>
      </c>
      <c r="L8426" s="77" t="s">
        <v>16713</v>
      </c>
    </row>
    <row r="8427" spans="10:12">
      <c r="J8427" s="77" t="str">
        <f t="shared" si="143"/>
        <v>52001TựAn</v>
      </c>
      <c r="K8427" s="77" t="s">
        <v>16714</v>
      </c>
      <c r="L8427" s="77" t="s">
        <v>16715</v>
      </c>
    </row>
    <row r="8428" spans="10:12">
      <c r="J8428" s="77" t="str">
        <f t="shared" si="143"/>
        <v>52001EaTam</v>
      </c>
      <c r="K8428" s="77" t="s">
        <v>16716</v>
      </c>
      <c r="L8428" s="77" t="s">
        <v>16717</v>
      </c>
    </row>
    <row r="8429" spans="10:12">
      <c r="J8429" s="77" t="str">
        <f t="shared" si="143"/>
        <v>52001KhánhXuân</v>
      </c>
      <c r="K8429" s="77" t="s">
        <v>16718</v>
      </c>
      <c r="L8429" s="77" t="s">
        <v>16719</v>
      </c>
    </row>
    <row r="8430" spans="10:12">
      <c r="J8430" s="77" t="str">
        <f t="shared" si="143"/>
        <v>52001HòaThuận</v>
      </c>
      <c r="K8430" s="77" t="s">
        <v>16720</v>
      </c>
      <c r="L8430" s="77" t="s">
        <v>3972</v>
      </c>
    </row>
    <row r="8431" spans="10:12">
      <c r="J8431" s="77" t="str">
        <f t="shared" si="143"/>
        <v>52001CưEbua</v>
      </c>
      <c r="K8431" s="77" t="s">
        <v>16721</v>
      </c>
      <c r="L8431" s="77" t="s">
        <v>16722</v>
      </c>
    </row>
    <row r="8432" spans="10:12">
      <c r="J8432" s="77" t="str">
        <f t="shared" si="143"/>
        <v>52001Eatu</v>
      </c>
      <c r="K8432" s="77" t="s">
        <v>16723</v>
      </c>
      <c r="L8432" s="77" t="s">
        <v>16724</v>
      </c>
    </row>
    <row r="8433" spans="10:12">
      <c r="J8433" s="77" t="str">
        <f t="shared" si="143"/>
        <v>52001HòaThắng</v>
      </c>
      <c r="K8433" s="77" t="s">
        <v>16725</v>
      </c>
      <c r="L8433" s="77" t="s">
        <v>4370</v>
      </c>
    </row>
    <row r="8434" spans="10:12">
      <c r="J8434" s="77" t="str">
        <f t="shared" si="143"/>
        <v>52001EaKao</v>
      </c>
      <c r="K8434" s="77" t="s">
        <v>16726</v>
      </c>
      <c r="L8434" s="77" t="s">
        <v>16727</v>
      </c>
    </row>
    <row r="8435" spans="10:12">
      <c r="J8435" s="77" t="str">
        <f t="shared" si="143"/>
        <v>52003EaDrăng</v>
      </c>
      <c r="K8435" s="77" t="s">
        <v>16728</v>
      </c>
      <c r="L8435" s="77" t="s">
        <v>16729</v>
      </c>
    </row>
    <row r="8436" spans="10:12">
      <c r="J8436" s="77" t="str">
        <f t="shared" si="143"/>
        <v>52003EaH''leo</v>
      </c>
      <c r="K8436" s="77" t="s">
        <v>16730</v>
      </c>
      <c r="L8436" s="77" t="s">
        <v>16731</v>
      </c>
    </row>
    <row r="8437" spans="10:12">
      <c r="J8437" s="77" t="str">
        <f t="shared" si="143"/>
        <v>52003EaSol</v>
      </c>
      <c r="K8437" s="77" t="s">
        <v>16732</v>
      </c>
      <c r="L8437" s="77" t="s">
        <v>16733</v>
      </c>
    </row>
    <row r="8438" spans="10:12">
      <c r="J8438" s="77" t="str">
        <f t="shared" si="143"/>
        <v>52003EaRal</v>
      </c>
      <c r="K8438" s="77" t="s">
        <v>16734</v>
      </c>
      <c r="L8438" s="77" t="s">
        <v>16735</v>
      </c>
    </row>
    <row r="8439" spans="10:12">
      <c r="J8439" s="77" t="str">
        <f t="shared" si="143"/>
        <v>52003EaWy</v>
      </c>
      <c r="K8439" s="77" t="s">
        <v>16736</v>
      </c>
      <c r="L8439" s="77" t="s">
        <v>16737</v>
      </c>
    </row>
    <row r="8440" spans="10:12">
      <c r="J8440" s="77" t="str">
        <f t="shared" si="143"/>
        <v>52003CưMốt</v>
      </c>
      <c r="K8440" s="77" t="s">
        <v>16738</v>
      </c>
      <c r="L8440" s="77" t="s">
        <v>16739</v>
      </c>
    </row>
    <row r="8441" spans="10:12">
      <c r="J8441" s="77" t="str">
        <f t="shared" si="143"/>
        <v>52003EaHiao</v>
      </c>
      <c r="K8441" s="77" t="s">
        <v>16740</v>
      </c>
      <c r="L8441" s="77" t="s">
        <v>16741</v>
      </c>
    </row>
    <row r="8442" spans="10:12">
      <c r="J8442" s="77" t="str">
        <f t="shared" si="143"/>
        <v>52003EaKhăl</v>
      </c>
      <c r="K8442" s="77" t="s">
        <v>16742</v>
      </c>
      <c r="L8442" s="77" t="s">
        <v>16743</v>
      </c>
    </row>
    <row r="8443" spans="10:12">
      <c r="J8443" s="77" t="str">
        <f t="shared" si="143"/>
        <v>52003DlieYang</v>
      </c>
      <c r="K8443" s="77" t="s">
        <v>16744</v>
      </c>
      <c r="L8443" s="77" t="s">
        <v>16745</v>
      </c>
    </row>
    <row r="8444" spans="10:12">
      <c r="J8444" s="77" t="str">
        <f t="shared" si="143"/>
        <v>52003EaNam</v>
      </c>
      <c r="K8444" s="77" t="s">
        <v>16746</v>
      </c>
      <c r="L8444" s="77" t="s">
        <v>16747</v>
      </c>
    </row>
    <row r="8445" spans="10:12">
      <c r="J8445" s="77" t="str">
        <f t="shared" si="143"/>
        <v>52003EaTir</v>
      </c>
      <c r="K8445" s="77" t="s">
        <v>16748</v>
      </c>
      <c r="L8445" s="77" t="s">
        <v>16749</v>
      </c>
    </row>
    <row r="8446" spans="10:12">
      <c r="J8446" s="77" t="str">
        <f t="shared" si="143"/>
        <v>52003CưAMung</v>
      </c>
      <c r="K8446" s="77" t="s">
        <v>16750</v>
      </c>
      <c r="L8446" s="77" t="s">
        <v>16751</v>
      </c>
    </row>
    <row r="8447" spans="10:12">
      <c r="J8447" s="77" t="str">
        <f t="shared" si="143"/>
        <v>52005EaSúp</v>
      </c>
      <c r="K8447" s="77" t="s">
        <v>16752</v>
      </c>
      <c r="L8447" s="77" t="s">
        <v>16753</v>
      </c>
    </row>
    <row r="8448" spans="10:12">
      <c r="J8448" s="77" t="str">
        <f t="shared" si="143"/>
        <v>52005EaRốk</v>
      </c>
      <c r="K8448" s="77" t="s">
        <v>16754</v>
      </c>
      <c r="L8448" s="77" t="s">
        <v>16755</v>
      </c>
    </row>
    <row r="8449" spans="10:12">
      <c r="J8449" s="77" t="str">
        <f t="shared" si="143"/>
        <v>52005EaLê</v>
      </c>
      <c r="K8449" s="77" t="s">
        <v>16756</v>
      </c>
      <c r="L8449" s="77" t="s">
        <v>16757</v>
      </c>
    </row>
    <row r="8450" spans="10:12">
      <c r="J8450" s="77" t="str">
        <f t="shared" ref="J8450:J8513" si="144">SUBSTITUTE(LEFT(K8450,5)&amp;MID(L8450,IF(ISERROR(SEARCH("Thị trấn",L8450)),IF(ISERROR(SEARCH("Phường",L8450)),4,8),10),100)," ","")</f>
        <v>52005EaBung</v>
      </c>
      <c r="K8450" s="77" t="s">
        <v>16758</v>
      </c>
      <c r="L8450" s="77" t="s">
        <v>16759</v>
      </c>
    </row>
    <row r="8451" spans="10:12">
      <c r="J8451" s="77" t="str">
        <f t="shared" si="144"/>
        <v>52005CưM''lan</v>
      </c>
      <c r="K8451" s="77" t="s">
        <v>16760</v>
      </c>
      <c r="L8451" s="77" t="s">
        <v>16761</v>
      </c>
    </row>
    <row r="8452" spans="10:12">
      <c r="J8452" s="77" t="str">
        <f t="shared" si="144"/>
        <v>52005IaLốp</v>
      </c>
      <c r="K8452" s="77" t="s">
        <v>16762</v>
      </c>
      <c r="L8452" s="77" t="s">
        <v>16763</v>
      </c>
    </row>
    <row r="8453" spans="10:12">
      <c r="J8453" s="77" t="str">
        <f t="shared" si="144"/>
        <v>52005YaTơMốt</v>
      </c>
      <c r="K8453" s="77" t="s">
        <v>16764</v>
      </c>
      <c r="L8453" s="77" t="s">
        <v>16765</v>
      </c>
    </row>
    <row r="8454" spans="10:12">
      <c r="J8454" s="77" t="str">
        <f t="shared" si="144"/>
        <v>52005CưKbang</v>
      </c>
      <c r="K8454" s="77" t="s">
        <v>16766</v>
      </c>
      <c r="L8454" s="77" t="s">
        <v>16767</v>
      </c>
    </row>
    <row r="8455" spans="10:12">
      <c r="J8455" s="77" t="str">
        <f t="shared" si="144"/>
        <v>52005IaJlơi</v>
      </c>
      <c r="K8455" s="77" t="s">
        <v>16768</v>
      </c>
      <c r="L8455" s="77" t="s">
        <v>16769</v>
      </c>
    </row>
    <row r="8456" spans="10:12">
      <c r="J8456" s="77" t="str">
        <f t="shared" si="144"/>
        <v>52005IaRvê</v>
      </c>
      <c r="K8456" s="77" t="s">
        <v>16770</v>
      </c>
      <c r="L8456" s="77" t="s">
        <v>16771</v>
      </c>
    </row>
    <row r="8457" spans="10:12">
      <c r="J8457" s="77" t="str">
        <f t="shared" si="144"/>
        <v>52007KrôngNăng</v>
      </c>
      <c r="K8457" s="77" t="s">
        <v>16772</v>
      </c>
      <c r="L8457" s="77" t="s">
        <v>16773</v>
      </c>
    </row>
    <row r="8458" spans="10:12">
      <c r="J8458" s="77" t="str">
        <f t="shared" si="144"/>
        <v>52007EaTóh</v>
      </c>
      <c r="K8458" s="77" t="s">
        <v>16774</v>
      </c>
      <c r="L8458" s="77" t="s">
        <v>16775</v>
      </c>
    </row>
    <row r="8459" spans="10:12">
      <c r="J8459" s="77" t="str">
        <f t="shared" si="144"/>
        <v>52007EaTam</v>
      </c>
      <c r="K8459" s="77" t="s">
        <v>16776</v>
      </c>
      <c r="L8459" s="77" t="s">
        <v>16777</v>
      </c>
    </row>
    <row r="8460" spans="10:12">
      <c r="J8460" s="77" t="str">
        <f t="shared" si="144"/>
        <v>52007PhúLộc</v>
      </c>
      <c r="K8460" s="77" t="s">
        <v>16778</v>
      </c>
      <c r="L8460" s="77" t="s">
        <v>8784</v>
      </c>
    </row>
    <row r="8461" spans="10:12">
      <c r="J8461" s="77" t="str">
        <f t="shared" si="144"/>
        <v>52007TamGiang</v>
      </c>
      <c r="K8461" s="77" t="s">
        <v>16779</v>
      </c>
      <c r="L8461" s="77" t="s">
        <v>8161</v>
      </c>
    </row>
    <row r="8462" spans="10:12">
      <c r="J8462" s="77" t="str">
        <f t="shared" si="144"/>
        <v>52007EaHồ</v>
      </c>
      <c r="K8462" s="77" t="s">
        <v>16780</v>
      </c>
      <c r="L8462" s="77" t="s">
        <v>16781</v>
      </c>
    </row>
    <row r="8463" spans="10:12">
      <c r="J8463" s="77" t="str">
        <f t="shared" si="144"/>
        <v>52007PhúXuân</v>
      </c>
      <c r="K8463" s="77" t="s">
        <v>16782</v>
      </c>
      <c r="L8463" s="77" t="s">
        <v>9029</v>
      </c>
    </row>
    <row r="8464" spans="10:12">
      <c r="J8464" s="77" t="str">
        <f t="shared" si="144"/>
        <v>52007EaTân</v>
      </c>
      <c r="K8464" s="77" t="s">
        <v>16783</v>
      </c>
      <c r="L8464" s="77" t="s">
        <v>16784</v>
      </c>
    </row>
    <row r="8465" spans="10:12">
      <c r="J8465" s="77" t="str">
        <f t="shared" si="144"/>
        <v>52007ChưKlông</v>
      </c>
      <c r="K8465" s="77" t="s">
        <v>16785</v>
      </c>
      <c r="L8465" s="77" t="s">
        <v>16786</v>
      </c>
    </row>
    <row r="8466" spans="10:12">
      <c r="J8466" s="77" t="str">
        <f t="shared" si="144"/>
        <v>52007ĐliêYa</v>
      </c>
      <c r="K8466" s="77" t="s">
        <v>16787</v>
      </c>
      <c r="L8466" s="77" t="s">
        <v>16788</v>
      </c>
    </row>
    <row r="8467" spans="10:12">
      <c r="J8467" s="77" t="str">
        <f t="shared" si="144"/>
        <v>52007EaPuh</v>
      </c>
      <c r="K8467" s="77" t="s">
        <v>16789</v>
      </c>
      <c r="L8467" s="77" t="s">
        <v>16790</v>
      </c>
    </row>
    <row r="8468" spans="10:12">
      <c r="J8468" s="77" t="str">
        <f t="shared" si="144"/>
        <v>52007EaDăh</v>
      </c>
      <c r="K8468" s="77" t="s">
        <v>16791</v>
      </c>
      <c r="L8468" s="77" t="s">
        <v>16792</v>
      </c>
    </row>
    <row r="8469" spans="10:12">
      <c r="J8469" s="77" t="str">
        <f t="shared" si="144"/>
        <v>52009CưNé</v>
      </c>
      <c r="K8469" s="77" t="s">
        <v>16793</v>
      </c>
      <c r="L8469" s="77" t="s">
        <v>16794</v>
      </c>
    </row>
    <row r="8470" spans="10:12">
      <c r="J8470" s="77" t="str">
        <f t="shared" si="144"/>
        <v>52009ChứKbô</v>
      </c>
      <c r="K8470" s="77" t="s">
        <v>16795</v>
      </c>
      <c r="L8470" s="77" t="s">
        <v>16796</v>
      </c>
    </row>
    <row r="8471" spans="10:12">
      <c r="J8471" s="77" t="str">
        <f t="shared" si="144"/>
        <v>52009CưPơng</v>
      </c>
      <c r="K8471" s="77" t="s">
        <v>16797</v>
      </c>
      <c r="L8471" s="77" t="s">
        <v>16798</v>
      </c>
    </row>
    <row r="8472" spans="10:12">
      <c r="J8472" s="77" t="str">
        <f t="shared" si="144"/>
        <v>52009PơngDrang</v>
      </c>
      <c r="K8472" s="77" t="s">
        <v>16799</v>
      </c>
      <c r="L8472" s="77" t="s">
        <v>16800</v>
      </c>
    </row>
    <row r="8473" spans="10:12">
      <c r="J8473" s="77" t="str">
        <f t="shared" si="144"/>
        <v>52009EaNgai</v>
      </c>
      <c r="K8473" s="77" t="s">
        <v>16801</v>
      </c>
      <c r="L8473" s="77" t="s">
        <v>16802</v>
      </c>
    </row>
    <row r="8474" spans="10:12">
      <c r="J8474" s="77" t="str">
        <f t="shared" si="144"/>
        <v>52009EaSin</v>
      </c>
      <c r="K8474" s="77" t="s">
        <v>16803</v>
      </c>
      <c r="L8474" s="77" t="s">
        <v>16804</v>
      </c>
    </row>
    <row r="8475" spans="10:12">
      <c r="J8475" s="77" t="str">
        <f t="shared" si="144"/>
        <v>52011KrôngNa</v>
      </c>
      <c r="K8475" s="77" t="s">
        <v>16805</v>
      </c>
      <c r="L8475" s="77" t="s">
        <v>16806</v>
      </c>
    </row>
    <row r="8476" spans="10:12">
      <c r="J8476" s="77" t="str">
        <f t="shared" si="144"/>
        <v>52011EaHuar</v>
      </c>
      <c r="K8476" s="77" t="s">
        <v>16807</v>
      </c>
      <c r="L8476" s="77" t="s">
        <v>16808</v>
      </c>
    </row>
    <row r="8477" spans="10:12">
      <c r="J8477" s="77" t="str">
        <f t="shared" si="144"/>
        <v>52011EaWer</v>
      </c>
      <c r="K8477" s="77" t="s">
        <v>16809</v>
      </c>
      <c r="L8477" s="77" t="s">
        <v>16810</v>
      </c>
    </row>
    <row r="8478" spans="10:12">
      <c r="J8478" s="77" t="str">
        <f t="shared" si="144"/>
        <v>52011CuôrKnia</v>
      </c>
      <c r="K8478" s="77" t="s">
        <v>16811</v>
      </c>
      <c r="L8478" s="77" t="s">
        <v>16812</v>
      </c>
    </row>
    <row r="8479" spans="10:12">
      <c r="J8479" s="77" t="str">
        <f t="shared" si="144"/>
        <v>52011EaBar</v>
      </c>
      <c r="K8479" s="77" t="s">
        <v>16813</v>
      </c>
      <c r="L8479" s="77" t="s">
        <v>16814</v>
      </c>
    </row>
    <row r="8480" spans="10:12">
      <c r="J8480" s="77" t="str">
        <f t="shared" si="144"/>
        <v>52011EaNuôl</v>
      </c>
      <c r="K8480" s="77" t="s">
        <v>16815</v>
      </c>
      <c r="L8480" s="77" t="s">
        <v>16816</v>
      </c>
    </row>
    <row r="8481" spans="10:12">
      <c r="J8481" s="77" t="str">
        <f t="shared" si="144"/>
        <v>52011TânHòa</v>
      </c>
      <c r="K8481" s="77" t="s">
        <v>16817</v>
      </c>
      <c r="L8481" s="77" t="s">
        <v>2092</v>
      </c>
    </row>
    <row r="8482" spans="10:12">
      <c r="J8482" s="77" t="str">
        <f t="shared" si="144"/>
        <v>52011EaR''bin</v>
      </c>
      <c r="K8482" s="77" t="s">
        <v>16818</v>
      </c>
      <c r="L8482" s="77" t="s">
        <v>16819</v>
      </c>
    </row>
    <row r="8483" spans="10:12">
      <c r="J8483" s="77" t="str">
        <f t="shared" si="144"/>
        <v>52011ĐắkR''tíh</v>
      </c>
      <c r="K8483" s="77" t="s">
        <v>16820</v>
      </c>
      <c r="L8483" s="77" t="s">
        <v>16821</v>
      </c>
    </row>
    <row r="8484" spans="10:12">
      <c r="J8484" s="77" t="str">
        <f t="shared" si="144"/>
        <v>52011NamKa</v>
      </c>
      <c r="K8484" s="77" t="s">
        <v>16822</v>
      </c>
      <c r="L8484" s="77" t="s">
        <v>16823</v>
      </c>
    </row>
    <row r="8485" spans="10:12">
      <c r="J8485" s="77" t="str">
        <f t="shared" si="144"/>
        <v>52013EaPốk</v>
      </c>
      <c r="K8485" s="77" t="s">
        <v>16824</v>
      </c>
      <c r="L8485" s="77" t="s">
        <v>16825</v>
      </c>
    </row>
    <row r="8486" spans="10:12">
      <c r="J8486" s="77" t="str">
        <f t="shared" si="144"/>
        <v>52013QuảngPhú</v>
      </c>
      <c r="K8486" s="77" t="s">
        <v>16826</v>
      </c>
      <c r="L8486" s="77" t="s">
        <v>16827</v>
      </c>
    </row>
    <row r="8487" spans="10:12">
      <c r="J8487" s="77" t="str">
        <f t="shared" si="144"/>
        <v>52013QuảngTiến</v>
      </c>
      <c r="K8487" s="77" t="s">
        <v>16828</v>
      </c>
      <c r="L8487" s="77" t="s">
        <v>10742</v>
      </c>
    </row>
    <row r="8488" spans="10:12">
      <c r="J8488" s="77" t="str">
        <f t="shared" si="144"/>
        <v>52013EaKiết</v>
      </c>
      <c r="K8488" s="77" t="s">
        <v>16829</v>
      </c>
      <c r="L8488" s="77" t="s">
        <v>16830</v>
      </c>
    </row>
    <row r="8489" spans="10:12">
      <c r="J8489" s="77" t="str">
        <f t="shared" si="144"/>
        <v>52013EaTar</v>
      </c>
      <c r="K8489" s="77" t="s">
        <v>16831</v>
      </c>
      <c r="L8489" s="77" t="s">
        <v>16832</v>
      </c>
    </row>
    <row r="8490" spans="10:12">
      <c r="J8490" s="77" t="str">
        <f t="shared" si="144"/>
        <v>52013CưDliêM''nông</v>
      </c>
      <c r="K8490" s="77" t="s">
        <v>16833</v>
      </c>
      <c r="L8490" s="77" t="s">
        <v>16834</v>
      </c>
    </row>
    <row r="8491" spans="10:12">
      <c r="J8491" s="77" t="str">
        <f t="shared" si="144"/>
        <v>52013EaH''đinh</v>
      </c>
      <c r="K8491" s="77" t="s">
        <v>16835</v>
      </c>
      <c r="L8491" s="77" t="s">
        <v>16836</v>
      </c>
    </row>
    <row r="8492" spans="10:12">
      <c r="J8492" s="77" t="str">
        <f t="shared" si="144"/>
        <v>52013EaTul</v>
      </c>
      <c r="K8492" s="77" t="s">
        <v>16837</v>
      </c>
      <c r="L8492" s="77" t="s">
        <v>16838</v>
      </c>
    </row>
    <row r="8493" spans="10:12">
      <c r="J8493" s="77" t="str">
        <f t="shared" si="144"/>
        <v>52013EaKpam</v>
      </c>
      <c r="K8493" s="77" t="s">
        <v>16839</v>
      </c>
      <c r="L8493" s="77" t="s">
        <v>16840</v>
      </c>
    </row>
    <row r="8494" spans="10:12">
      <c r="J8494" s="77" t="str">
        <f t="shared" si="144"/>
        <v>52013EaM''dróh</v>
      </c>
      <c r="K8494" s="77" t="s">
        <v>16841</v>
      </c>
      <c r="L8494" s="77" t="s">
        <v>16842</v>
      </c>
    </row>
    <row r="8495" spans="10:12">
      <c r="J8495" s="77" t="str">
        <f t="shared" si="144"/>
        <v>52013CưM''gar</v>
      </c>
      <c r="K8495" s="77" t="s">
        <v>16843</v>
      </c>
      <c r="L8495" s="77" t="s">
        <v>16844</v>
      </c>
    </row>
    <row r="8496" spans="10:12">
      <c r="J8496" s="77" t="str">
        <f t="shared" si="144"/>
        <v>52013EaD''rơng</v>
      </c>
      <c r="K8496" s="77" t="s">
        <v>16845</v>
      </c>
      <c r="L8496" s="77" t="s">
        <v>16846</v>
      </c>
    </row>
    <row r="8497" spans="10:12">
      <c r="J8497" s="77" t="str">
        <f t="shared" si="144"/>
        <v>52013EaM''nang</v>
      </c>
      <c r="K8497" s="77" t="s">
        <v>16847</v>
      </c>
      <c r="L8497" s="77" t="s">
        <v>16848</v>
      </c>
    </row>
    <row r="8498" spans="10:12">
      <c r="J8498" s="77" t="str">
        <f t="shared" si="144"/>
        <v>52013CưSuê</v>
      </c>
      <c r="K8498" s="77" t="s">
        <v>16849</v>
      </c>
      <c r="L8498" s="77" t="s">
        <v>16850</v>
      </c>
    </row>
    <row r="8499" spans="10:12">
      <c r="J8499" s="77" t="str">
        <f t="shared" si="144"/>
        <v>52013CuôrĐăng</v>
      </c>
      <c r="K8499" s="77" t="s">
        <v>16851</v>
      </c>
      <c r="L8499" s="77" t="s">
        <v>16852</v>
      </c>
    </row>
    <row r="8500" spans="10:12">
      <c r="J8500" s="77" t="str">
        <f t="shared" si="144"/>
        <v>52013EaKuêh</v>
      </c>
      <c r="K8500" s="77" t="s">
        <v>16853</v>
      </c>
      <c r="L8500" s="77" t="s">
        <v>16854</v>
      </c>
    </row>
    <row r="8501" spans="10:12">
      <c r="J8501" s="77" t="str">
        <f t="shared" si="144"/>
        <v>52013QuảngHiệp</v>
      </c>
      <c r="K8501" s="77" t="s">
        <v>16855</v>
      </c>
      <c r="L8501" s="77" t="s">
        <v>16856</v>
      </c>
    </row>
    <row r="8502" spans="10:12">
      <c r="J8502" s="77" t="str">
        <f t="shared" si="144"/>
        <v>52015EaKar</v>
      </c>
      <c r="K8502" s="77" t="s">
        <v>16857</v>
      </c>
      <c r="L8502" s="77" t="s">
        <v>16858</v>
      </c>
    </row>
    <row r="8503" spans="10:12">
      <c r="J8503" s="77" t="str">
        <f t="shared" si="144"/>
        <v>52015EaKnốp</v>
      </c>
      <c r="K8503" s="77" t="s">
        <v>16859</v>
      </c>
      <c r="L8503" s="77" t="s">
        <v>16860</v>
      </c>
    </row>
    <row r="8504" spans="10:12">
      <c r="J8504" s="77" t="str">
        <f t="shared" si="144"/>
        <v>52015EaSô</v>
      </c>
      <c r="K8504" s="77" t="s">
        <v>16861</v>
      </c>
      <c r="L8504" s="77" t="s">
        <v>16862</v>
      </c>
    </row>
    <row r="8505" spans="10:12">
      <c r="J8505" s="77" t="str">
        <f t="shared" si="144"/>
        <v>52015XuânPhú</v>
      </c>
      <c r="K8505" s="77" t="s">
        <v>16863</v>
      </c>
      <c r="L8505" s="77" t="s">
        <v>1704</v>
      </c>
    </row>
    <row r="8506" spans="10:12">
      <c r="J8506" s="77" t="str">
        <f t="shared" si="144"/>
        <v>52015CưHuê</v>
      </c>
      <c r="K8506" s="77" t="s">
        <v>16864</v>
      </c>
      <c r="L8506" s="77" t="s">
        <v>16865</v>
      </c>
    </row>
    <row r="8507" spans="10:12">
      <c r="J8507" s="77" t="str">
        <f t="shared" si="144"/>
        <v>52015EaTih</v>
      </c>
      <c r="K8507" s="77" t="s">
        <v>16866</v>
      </c>
      <c r="L8507" s="77" t="s">
        <v>16867</v>
      </c>
    </row>
    <row r="8508" spans="10:12">
      <c r="J8508" s="77" t="str">
        <f t="shared" si="144"/>
        <v>52015EaĐar</v>
      </c>
      <c r="K8508" s="77" t="s">
        <v>16868</v>
      </c>
      <c r="L8508" s="77" t="s">
        <v>16869</v>
      </c>
    </row>
    <row r="8509" spans="10:12">
      <c r="J8509" s="77" t="str">
        <f t="shared" si="144"/>
        <v>52015EaKmút</v>
      </c>
      <c r="K8509" s="77" t="s">
        <v>16870</v>
      </c>
      <c r="L8509" s="77" t="s">
        <v>16871</v>
      </c>
    </row>
    <row r="8510" spans="10:12">
      <c r="J8510" s="77" t="str">
        <f t="shared" si="144"/>
        <v>52015CưNi</v>
      </c>
      <c r="K8510" s="77" t="s">
        <v>16872</v>
      </c>
      <c r="L8510" s="77" t="s">
        <v>16873</v>
      </c>
    </row>
    <row r="8511" spans="10:12">
      <c r="J8511" s="77" t="str">
        <f t="shared" si="144"/>
        <v>52015EaPăl</v>
      </c>
      <c r="K8511" s="77" t="s">
        <v>16874</v>
      </c>
      <c r="L8511" s="77" t="s">
        <v>16875</v>
      </c>
    </row>
    <row r="8512" spans="10:12">
      <c r="J8512" s="77" t="str">
        <f t="shared" si="144"/>
        <v>52015EaÔ</v>
      </c>
      <c r="K8512" s="77" t="s">
        <v>16876</v>
      </c>
      <c r="L8512" s="77" t="s">
        <v>16877</v>
      </c>
    </row>
    <row r="8513" spans="10:12">
      <c r="J8513" s="77" t="str">
        <f t="shared" si="144"/>
        <v>52015CưYang</v>
      </c>
      <c r="K8513" s="77" t="s">
        <v>16878</v>
      </c>
      <c r="L8513" s="77" t="s">
        <v>16879</v>
      </c>
    </row>
    <row r="8514" spans="10:12">
      <c r="J8514" s="77" t="str">
        <f t="shared" ref="J8514:J8577" si="145">SUBSTITUTE(LEFT(K8514,5)&amp;MID(L8514,IF(ISERROR(SEARCH("Thị trấn",L8514)),IF(ISERROR(SEARCH("Phường",L8514)),4,8),10),100)," ","")</f>
        <v>52015CưBong</v>
      </c>
      <c r="K8514" s="77" t="s">
        <v>16880</v>
      </c>
      <c r="L8514" s="77" t="s">
        <v>16881</v>
      </c>
    </row>
    <row r="8515" spans="10:12">
      <c r="J8515" s="77" t="str">
        <f t="shared" si="145"/>
        <v>52015EaSô</v>
      </c>
      <c r="K8515" s="77" t="s">
        <v>16882</v>
      </c>
      <c r="L8515" s="77" t="s">
        <v>16862</v>
      </c>
    </row>
    <row r="8516" spans="10:12">
      <c r="J8516" s="77" t="str">
        <f t="shared" si="145"/>
        <v>52015CưPrông</v>
      </c>
      <c r="K8516" s="77" t="s">
        <v>16883</v>
      </c>
      <c r="L8516" s="77" t="s">
        <v>16884</v>
      </c>
    </row>
    <row r="8517" spans="10:12">
      <c r="J8517" s="77" t="str">
        <f t="shared" si="145"/>
        <v>52015CưElang</v>
      </c>
      <c r="K8517" s="77" t="s">
        <v>16885</v>
      </c>
      <c r="L8517" s="77" t="s">
        <v>16886</v>
      </c>
    </row>
    <row r="8518" spans="10:12">
      <c r="J8518" s="77" t="str">
        <f t="shared" si="145"/>
        <v>52017M''đrắk</v>
      </c>
      <c r="K8518" s="77" t="s">
        <v>16887</v>
      </c>
      <c r="L8518" s="77" t="s">
        <v>16888</v>
      </c>
    </row>
    <row r="8519" spans="10:12">
      <c r="J8519" s="77" t="str">
        <f t="shared" si="145"/>
        <v>52017CưPrao</v>
      </c>
      <c r="K8519" s="77" t="s">
        <v>16889</v>
      </c>
      <c r="L8519" s="77" t="s">
        <v>16890</v>
      </c>
    </row>
    <row r="8520" spans="10:12">
      <c r="J8520" s="77" t="str">
        <f t="shared" si="145"/>
        <v>52017EaPil</v>
      </c>
      <c r="K8520" s="77" t="s">
        <v>16891</v>
      </c>
      <c r="L8520" s="77" t="s">
        <v>16892</v>
      </c>
    </row>
    <row r="8521" spans="10:12">
      <c r="J8521" s="77" t="str">
        <f t="shared" si="145"/>
        <v>52017EaLai</v>
      </c>
      <c r="K8521" s="77" t="s">
        <v>16893</v>
      </c>
      <c r="L8521" s="77" t="s">
        <v>16894</v>
      </c>
    </row>
    <row r="8522" spans="10:12">
      <c r="J8522" s="77" t="str">
        <f t="shared" si="145"/>
        <v>52017EaH''mlay</v>
      </c>
      <c r="K8522" s="77" t="s">
        <v>16895</v>
      </c>
      <c r="L8522" s="77" t="s">
        <v>16896</v>
      </c>
    </row>
    <row r="8523" spans="10:12">
      <c r="J8523" s="77" t="str">
        <f t="shared" si="145"/>
        <v>52017KrôngJing</v>
      </c>
      <c r="K8523" s="77" t="s">
        <v>16897</v>
      </c>
      <c r="L8523" s="77" t="s">
        <v>16898</v>
      </c>
    </row>
    <row r="8524" spans="10:12">
      <c r="J8524" s="77" t="str">
        <f t="shared" si="145"/>
        <v>52017EaM''doal</v>
      </c>
      <c r="K8524" s="77" t="s">
        <v>16899</v>
      </c>
      <c r="L8524" s="77" t="s">
        <v>16900</v>
      </c>
    </row>
    <row r="8525" spans="10:12">
      <c r="J8525" s="77" t="str">
        <f t="shared" si="145"/>
        <v>52017EaRiêng</v>
      </c>
      <c r="K8525" s="77" t="s">
        <v>16901</v>
      </c>
      <c r="L8525" s="77" t="s">
        <v>16902</v>
      </c>
    </row>
    <row r="8526" spans="10:12">
      <c r="J8526" s="77" t="str">
        <f t="shared" si="145"/>
        <v>52017CưM''ta</v>
      </c>
      <c r="K8526" s="77" t="s">
        <v>16903</v>
      </c>
      <c r="L8526" s="77" t="s">
        <v>16904</v>
      </c>
    </row>
    <row r="8527" spans="10:12">
      <c r="J8527" s="77" t="str">
        <f t="shared" si="145"/>
        <v>52017CưKróa</v>
      </c>
      <c r="K8527" s="77" t="s">
        <v>16905</v>
      </c>
      <c r="L8527" s="77" t="s">
        <v>16906</v>
      </c>
    </row>
    <row r="8528" spans="10:12">
      <c r="J8528" s="77" t="str">
        <f t="shared" si="145"/>
        <v>52017KrôngÁ</v>
      </c>
      <c r="K8528" s="77" t="s">
        <v>16907</v>
      </c>
      <c r="L8528" s="77" t="s">
        <v>16908</v>
      </c>
    </row>
    <row r="8529" spans="10:12">
      <c r="J8529" s="77" t="str">
        <f t="shared" si="145"/>
        <v>52017EaTrang</v>
      </c>
      <c r="K8529" s="77" t="s">
        <v>16909</v>
      </c>
      <c r="L8529" s="77" t="s">
        <v>16910</v>
      </c>
    </row>
    <row r="8530" spans="10:12">
      <c r="J8530" s="77" t="str">
        <f t="shared" si="145"/>
        <v>52017CưSan</v>
      </c>
      <c r="K8530" s="77" t="s">
        <v>16911</v>
      </c>
      <c r="L8530" s="77" t="s">
        <v>16912</v>
      </c>
    </row>
    <row r="8531" spans="10:12">
      <c r="J8531" s="77" t="str">
        <f t="shared" si="145"/>
        <v>52019PhướcAn</v>
      </c>
      <c r="K8531" s="77" t="s">
        <v>16913</v>
      </c>
      <c r="L8531" s="77" t="s">
        <v>16914</v>
      </c>
    </row>
    <row r="8532" spans="10:12">
      <c r="J8532" s="77" t="str">
        <f t="shared" si="145"/>
        <v>52019KrôngBúk</v>
      </c>
      <c r="K8532" s="77" t="s">
        <v>16915</v>
      </c>
      <c r="L8532" s="77" t="s">
        <v>16916</v>
      </c>
    </row>
    <row r="8533" spans="10:12">
      <c r="J8533" s="77" t="str">
        <f t="shared" si="145"/>
        <v>52019EaKly</v>
      </c>
      <c r="K8533" s="77" t="s">
        <v>16917</v>
      </c>
      <c r="L8533" s="77" t="s">
        <v>16918</v>
      </c>
    </row>
    <row r="8534" spans="10:12">
      <c r="J8534" s="77" t="str">
        <f t="shared" si="145"/>
        <v>52019EaKênh</v>
      </c>
      <c r="K8534" s="77" t="s">
        <v>16919</v>
      </c>
      <c r="L8534" s="77" t="s">
        <v>16920</v>
      </c>
    </row>
    <row r="8535" spans="10:12">
      <c r="J8535" s="77" t="str">
        <f t="shared" si="145"/>
        <v>52019EaPhê</v>
      </c>
      <c r="K8535" s="77" t="s">
        <v>16921</v>
      </c>
      <c r="L8535" s="77" t="s">
        <v>16922</v>
      </c>
    </row>
    <row r="8536" spans="10:12">
      <c r="J8536" s="77" t="str">
        <f t="shared" si="145"/>
        <v>52019EaKnuêc</v>
      </c>
      <c r="K8536" s="77" t="s">
        <v>16923</v>
      </c>
      <c r="L8536" s="77" t="s">
        <v>16924</v>
      </c>
    </row>
    <row r="8537" spans="10:12">
      <c r="J8537" s="77" t="str">
        <f t="shared" si="145"/>
        <v>52019EaYông</v>
      </c>
      <c r="K8537" s="77" t="s">
        <v>16925</v>
      </c>
      <c r="L8537" s="77" t="s">
        <v>16926</v>
      </c>
    </row>
    <row r="8538" spans="10:12">
      <c r="J8538" s="77" t="str">
        <f t="shared" si="145"/>
        <v>52019HòaAn</v>
      </c>
      <c r="K8538" s="77" t="s">
        <v>16927</v>
      </c>
      <c r="L8538" s="77" t="s">
        <v>3013</v>
      </c>
    </row>
    <row r="8539" spans="10:12">
      <c r="J8539" s="77" t="str">
        <f t="shared" si="145"/>
        <v>52019EaKuăng</v>
      </c>
      <c r="K8539" s="77" t="s">
        <v>16928</v>
      </c>
      <c r="L8539" s="77" t="s">
        <v>16929</v>
      </c>
    </row>
    <row r="8540" spans="10:12">
      <c r="J8540" s="77" t="str">
        <f t="shared" si="145"/>
        <v>52019HòaĐông</v>
      </c>
      <c r="K8540" s="77" t="s">
        <v>16930</v>
      </c>
      <c r="L8540" s="77" t="s">
        <v>16931</v>
      </c>
    </row>
    <row r="8541" spans="10:12">
      <c r="J8541" s="77" t="str">
        <f t="shared" si="145"/>
        <v>52019EaHiu</v>
      </c>
      <c r="K8541" s="77" t="s">
        <v>16932</v>
      </c>
      <c r="L8541" s="77" t="s">
        <v>16933</v>
      </c>
    </row>
    <row r="8542" spans="10:12">
      <c r="J8542" s="77" t="str">
        <f t="shared" si="145"/>
        <v>52019HòaTiến</v>
      </c>
      <c r="K8542" s="77" t="s">
        <v>16934</v>
      </c>
      <c r="L8542" s="77" t="s">
        <v>8159</v>
      </c>
    </row>
    <row r="8543" spans="10:12">
      <c r="J8543" s="77" t="str">
        <f t="shared" si="145"/>
        <v>52019TânTiến</v>
      </c>
      <c r="K8543" s="77" t="s">
        <v>16935</v>
      </c>
      <c r="L8543" s="77" t="s">
        <v>2154</v>
      </c>
    </row>
    <row r="8544" spans="10:12">
      <c r="J8544" s="77" t="str">
        <f t="shared" si="145"/>
        <v>52019VụBổn</v>
      </c>
      <c r="K8544" s="77" t="s">
        <v>16936</v>
      </c>
      <c r="L8544" s="77" t="s">
        <v>16937</v>
      </c>
    </row>
    <row r="8545" spans="10:12">
      <c r="J8545" s="77" t="str">
        <f t="shared" si="145"/>
        <v>52019EaUy</v>
      </c>
      <c r="K8545" s="77" t="s">
        <v>16938</v>
      </c>
      <c r="L8545" s="77" t="s">
        <v>16939</v>
      </c>
    </row>
    <row r="8546" spans="10:12">
      <c r="J8546" s="77" t="str">
        <f t="shared" si="145"/>
        <v>52019EaYiêng</v>
      </c>
      <c r="K8546" s="77" t="s">
        <v>16940</v>
      </c>
      <c r="L8546" s="77" t="s">
        <v>16941</v>
      </c>
    </row>
    <row r="8547" spans="10:12">
      <c r="J8547" s="77" t="str">
        <f t="shared" si="145"/>
        <v>52021CưÊWi</v>
      </c>
      <c r="K8547" s="77" t="s">
        <v>16942</v>
      </c>
      <c r="L8547" s="77" t="s">
        <v>16943</v>
      </c>
    </row>
    <row r="8548" spans="10:12">
      <c r="J8548" s="77" t="str">
        <f t="shared" si="145"/>
        <v>52021EaKtur</v>
      </c>
      <c r="K8548" s="77" t="s">
        <v>16944</v>
      </c>
      <c r="L8548" s="77" t="s">
        <v>16945</v>
      </c>
    </row>
    <row r="8549" spans="10:12">
      <c r="J8549" s="77" t="str">
        <f t="shared" si="145"/>
        <v>52021EaTiêu</v>
      </c>
      <c r="K8549" s="77" t="s">
        <v>16946</v>
      </c>
      <c r="L8549" s="77" t="s">
        <v>16947</v>
      </c>
    </row>
    <row r="8550" spans="10:12">
      <c r="J8550" s="77" t="str">
        <f t="shared" si="145"/>
        <v>52021EaBhốk</v>
      </c>
      <c r="K8550" s="77" t="s">
        <v>16948</v>
      </c>
      <c r="L8550" s="77" t="s">
        <v>16949</v>
      </c>
    </row>
    <row r="8551" spans="10:12">
      <c r="J8551" s="77" t="str">
        <f t="shared" si="145"/>
        <v>52021EaHu</v>
      </c>
      <c r="K8551" s="77" t="s">
        <v>16950</v>
      </c>
      <c r="L8551" s="77" t="s">
        <v>16951</v>
      </c>
    </row>
    <row r="8552" spans="10:12">
      <c r="J8552" s="77" t="str">
        <f t="shared" si="145"/>
        <v>52021HòaHiệp</v>
      </c>
      <c r="K8552" s="77" t="s">
        <v>16952</v>
      </c>
      <c r="L8552" s="77" t="s">
        <v>16953</v>
      </c>
    </row>
    <row r="8553" spans="10:12">
      <c r="J8553" s="77" t="str">
        <f t="shared" si="145"/>
        <v>52021DrayBhăng</v>
      </c>
      <c r="K8553" s="77" t="s">
        <v>16954</v>
      </c>
      <c r="L8553" s="77" t="s">
        <v>16955</v>
      </c>
    </row>
    <row r="8554" spans="10:12">
      <c r="J8554" s="77" t="str">
        <f t="shared" si="145"/>
        <v>52021EaNing</v>
      </c>
      <c r="K8554" s="77" t="s">
        <v>16956</v>
      </c>
      <c r="L8554" s="77" t="s">
        <v>16957</v>
      </c>
    </row>
    <row r="8555" spans="10:12">
      <c r="J8555" s="77" t="str">
        <f t="shared" si="145"/>
        <v>52023BuônTrấp</v>
      </c>
      <c r="K8555" s="77" t="s">
        <v>16958</v>
      </c>
      <c r="L8555" s="77" t="s">
        <v>16959</v>
      </c>
    </row>
    <row r="8556" spans="10:12">
      <c r="J8556" s="77" t="str">
        <f t="shared" si="145"/>
        <v>52023EaNa</v>
      </c>
      <c r="K8556" s="77" t="s">
        <v>16960</v>
      </c>
      <c r="L8556" s="77" t="s">
        <v>16961</v>
      </c>
    </row>
    <row r="8557" spans="10:12">
      <c r="J8557" s="77" t="str">
        <f t="shared" si="145"/>
        <v>52023EaBông</v>
      </c>
      <c r="K8557" s="77" t="s">
        <v>16962</v>
      </c>
      <c r="L8557" s="77" t="s">
        <v>16963</v>
      </c>
    </row>
    <row r="8558" spans="10:12">
      <c r="J8558" s="77" t="str">
        <f t="shared" si="145"/>
        <v>52023ĐurKmăl</v>
      </c>
      <c r="K8558" s="77" t="s">
        <v>16964</v>
      </c>
      <c r="L8558" s="77" t="s">
        <v>16965</v>
      </c>
    </row>
    <row r="8559" spans="10:12">
      <c r="J8559" s="77" t="str">
        <f t="shared" si="145"/>
        <v>52023BìnhHòa</v>
      </c>
      <c r="K8559" s="77" t="s">
        <v>16966</v>
      </c>
      <c r="L8559" s="77" t="s">
        <v>9647</v>
      </c>
    </row>
    <row r="8560" spans="10:12">
      <c r="J8560" s="77" t="str">
        <f t="shared" si="145"/>
        <v>52023QuảngĐiền</v>
      </c>
      <c r="K8560" s="77" t="s">
        <v>16967</v>
      </c>
      <c r="L8560" s="77" t="s">
        <v>6654</v>
      </c>
    </row>
    <row r="8561" spans="10:12">
      <c r="J8561" s="77" t="str">
        <f t="shared" si="145"/>
        <v>52023BăngaDrênh</v>
      </c>
      <c r="K8561" s="77" t="s">
        <v>16968</v>
      </c>
      <c r="L8561" s="77" t="s">
        <v>16969</v>
      </c>
    </row>
    <row r="8562" spans="10:12">
      <c r="J8562" s="77" t="str">
        <f t="shared" si="145"/>
        <v>52023DraySáp</v>
      </c>
      <c r="K8562" s="77" t="s">
        <v>16970</v>
      </c>
      <c r="L8562" s="77" t="s">
        <v>16971</v>
      </c>
    </row>
    <row r="8563" spans="10:12">
      <c r="J8563" s="77" t="str">
        <f t="shared" si="145"/>
        <v>52025KrôngKmar</v>
      </c>
      <c r="K8563" s="77" t="s">
        <v>16972</v>
      </c>
      <c r="L8563" s="77" t="s">
        <v>16973</v>
      </c>
    </row>
    <row r="8564" spans="10:12">
      <c r="J8564" s="77" t="str">
        <f t="shared" si="145"/>
        <v>52025DangKang</v>
      </c>
      <c r="K8564" s="77" t="s">
        <v>16974</v>
      </c>
      <c r="L8564" s="77" t="s">
        <v>16975</v>
      </c>
    </row>
    <row r="8565" spans="10:12">
      <c r="J8565" s="77" t="str">
        <f t="shared" si="145"/>
        <v>52025CưKty</v>
      </c>
      <c r="K8565" s="77" t="s">
        <v>16976</v>
      </c>
      <c r="L8565" s="77" t="s">
        <v>16977</v>
      </c>
    </row>
    <row r="8566" spans="10:12">
      <c r="J8566" s="77" t="str">
        <f t="shared" si="145"/>
        <v>52025HòaThành</v>
      </c>
      <c r="K8566" s="77" t="s">
        <v>16978</v>
      </c>
      <c r="L8566" s="77" t="s">
        <v>15095</v>
      </c>
    </row>
    <row r="8567" spans="10:12">
      <c r="J8567" s="77" t="str">
        <f t="shared" si="145"/>
        <v>52025HòaTân</v>
      </c>
      <c r="K8567" s="77" t="s">
        <v>16979</v>
      </c>
      <c r="L8567" s="77" t="s">
        <v>16980</v>
      </c>
    </row>
    <row r="8568" spans="10:12">
      <c r="J8568" s="77" t="str">
        <f t="shared" si="145"/>
        <v>52025HòaPhong</v>
      </c>
      <c r="K8568" s="77" t="s">
        <v>16981</v>
      </c>
      <c r="L8568" s="77" t="s">
        <v>7466</v>
      </c>
    </row>
    <row r="8569" spans="10:12">
      <c r="J8569" s="77" t="str">
        <f t="shared" si="145"/>
        <v>52025HòaLễ</v>
      </c>
      <c r="K8569" s="77" t="s">
        <v>16982</v>
      </c>
      <c r="L8569" s="77" t="s">
        <v>16983</v>
      </c>
    </row>
    <row r="8570" spans="10:12">
      <c r="J8570" s="77" t="str">
        <f t="shared" si="145"/>
        <v>52025EaTrul</v>
      </c>
      <c r="K8570" s="77" t="s">
        <v>16984</v>
      </c>
      <c r="L8570" s="77" t="s">
        <v>16985</v>
      </c>
    </row>
    <row r="8571" spans="10:12">
      <c r="J8571" s="77" t="str">
        <f t="shared" si="145"/>
        <v>52025KhuêNgọcĐiền</v>
      </c>
      <c r="K8571" s="77" t="s">
        <v>16986</v>
      </c>
      <c r="L8571" s="77" t="s">
        <v>16987</v>
      </c>
    </row>
    <row r="8572" spans="10:12">
      <c r="J8572" s="77" t="str">
        <f t="shared" si="145"/>
        <v>52025CưPui</v>
      </c>
      <c r="K8572" s="77" t="s">
        <v>16988</v>
      </c>
      <c r="L8572" s="77" t="s">
        <v>16989</v>
      </c>
    </row>
    <row r="8573" spans="10:12">
      <c r="J8573" s="77" t="str">
        <f t="shared" si="145"/>
        <v>52025HòaSơn</v>
      </c>
      <c r="K8573" s="77" t="s">
        <v>16990</v>
      </c>
      <c r="L8573" s="77" t="s">
        <v>4365</v>
      </c>
    </row>
    <row r="8574" spans="10:12">
      <c r="J8574" s="77" t="str">
        <f t="shared" si="145"/>
        <v>52025CưDrăm</v>
      </c>
      <c r="K8574" s="77" t="s">
        <v>16991</v>
      </c>
      <c r="L8574" s="77" t="s">
        <v>16992</v>
      </c>
    </row>
    <row r="8575" spans="10:12">
      <c r="J8575" s="77" t="str">
        <f t="shared" si="145"/>
        <v>52025YangMao</v>
      </c>
      <c r="K8575" s="77" t="s">
        <v>16993</v>
      </c>
      <c r="L8575" s="77" t="s">
        <v>16994</v>
      </c>
    </row>
    <row r="8576" spans="10:12">
      <c r="J8576" s="77" t="str">
        <f t="shared" si="145"/>
        <v>52025YangReh</v>
      </c>
      <c r="K8576" s="77" t="s">
        <v>16995</v>
      </c>
      <c r="L8576" s="77" t="s">
        <v>16996</v>
      </c>
    </row>
    <row r="8577" spans="10:12">
      <c r="J8577" s="77" t="str">
        <f t="shared" si="145"/>
        <v>52027LiênSơn</v>
      </c>
      <c r="K8577" s="77" t="s">
        <v>16997</v>
      </c>
      <c r="L8577" s="77" t="s">
        <v>16998</v>
      </c>
    </row>
    <row r="8578" spans="10:12">
      <c r="J8578" s="77" t="str">
        <f t="shared" ref="J8578:J8641" si="146">SUBSTITUTE(LEFT(K8578,5)&amp;MID(L8578,IF(ISERROR(SEARCH("Thị trấn",L8578)),IF(ISERROR(SEARCH("Phường",L8578)),4,8),10),100)," ","")</f>
        <v>52027YangTao</v>
      </c>
      <c r="K8578" s="77" t="s">
        <v>16999</v>
      </c>
      <c r="L8578" s="77" t="s">
        <v>17000</v>
      </c>
    </row>
    <row r="8579" spans="10:12">
      <c r="J8579" s="77" t="str">
        <f t="shared" si="146"/>
        <v>52027BôngKrang</v>
      </c>
      <c r="K8579" s="77" t="s">
        <v>17001</v>
      </c>
      <c r="L8579" s="77" t="s">
        <v>17002</v>
      </c>
    </row>
    <row r="8580" spans="10:12">
      <c r="J8580" s="77" t="str">
        <f t="shared" si="146"/>
        <v>52027ĐắkLiêng</v>
      </c>
      <c r="K8580" s="77" t="s">
        <v>17003</v>
      </c>
      <c r="L8580" s="77" t="s">
        <v>17004</v>
      </c>
    </row>
    <row r="8581" spans="10:12">
      <c r="J8581" s="77" t="str">
        <f t="shared" si="146"/>
        <v>52027BuônTriết</v>
      </c>
      <c r="K8581" s="77" t="s">
        <v>17005</v>
      </c>
      <c r="L8581" s="77" t="s">
        <v>17006</v>
      </c>
    </row>
    <row r="8582" spans="10:12">
      <c r="J8582" s="77" t="str">
        <f t="shared" si="146"/>
        <v>52027BuônTría</v>
      </c>
      <c r="K8582" s="77" t="s">
        <v>17007</v>
      </c>
      <c r="L8582" s="77" t="s">
        <v>17008</v>
      </c>
    </row>
    <row r="8583" spans="10:12">
      <c r="J8583" s="77" t="str">
        <f t="shared" si="146"/>
        <v>52027ĐắkPhơi</v>
      </c>
      <c r="K8583" s="77" t="s">
        <v>17009</v>
      </c>
      <c r="L8583" s="77" t="s">
        <v>17010</v>
      </c>
    </row>
    <row r="8584" spans="10:12">
      <c r="J8584" s="77" t="str">
        <f t="shared" si="146"/>
        <v>52027ĐắkNuê</v>
      </c>
      <c r="K8584" s="77" t="s">
        <v>17011</v>
      </c>
      <c r="L8584" s="77" t="s">
        <v>17012</v>
      </c>
    </row>
    <row r="8585" spans="10:12">
      <c r="J8585" s="77" t="str">
        <f t="shared" si="146"/>
        <v>52027KrôngNô</v>
      </c>
      <c r="K8585" s="77" t="s">
        <v>17013</v>
      </c>
      <c r="L8585" s="77" t="s">
        <v>17014</v>
      </c>
    </row>
    <row r="8586" spans="10:12">
      <c r="J8586" s="77" t="str">
        <f t="shared" si="146"/>
        <v>52027NamKa</v>
      </c>
      <c r="K8586" s="77" t="s">
        <v>17015</v>
      </c>
      <c r="L8586" s="77" t="s">
        <v>16823</v>
      </c>
    </row>
    <row r="8587" spans="10:12">
      <c r="J8587" s="77" t="str">
        <f t="shared" si="146"/>
        <v>52027EaR''bin</v>
      </c>
      <c r="K8587" s="77" t="s">
        <v>17016</v>
      </c>
      <c r="L8587" s="77" t="s">
        <v>16819</v>
      </c>
    </row>
    <row r="8588" spans="10:12">
      <c r="J8588" s="77" t="str">
        <f t="shared" si="146"/>
        <v>52029ĐạtHiếu</v>
      </c>
      <c r="K8588" s="77" t="s">
        <v>17017</v>
      </c>
      <c r="L8588" s="77" t="s">
        <v>17018</v>
      </c>
    </row>
    <row r="8589" spans="10:12">
      <c r="J8589" s="77" t="str">
        <f t="shared" si="146"/>
        <v>52029ĐoànKết</v>
      </c>
      <c r="K8589" s="77" t="s">
        <v>17019</v>
      </c>
      <c r="L8589" s="77" t="s">
        <v>6168</v>
      </c>
    </row>
    <row r="8590" spans="10:12">
      <c r="J8590" s="77" t="str">
        <f t="shared" si="146"/>
        <v>52029ThốngNhất</v>
      </c>
      <c r="K8590" s="77" t="s">
        <v>17020</v>
      </c>
      <c r="L8590" s="77" t="s">
        <v>5288</v>
      </c>
    </row>
    <row r="8591" spans="10:12">
      <c r="J8591" s="77" t="str">
        <f t="shared" si="146"/>
        <v>52029AnLạc</v>
      </c>
      <c r="K8591" s="77" t="s">
        <v>17021</v>
      </c>
      <c r="L8591" s="77" t="s">
        <v>16408</v>
      </c>
    </row>
    <row r="8592" spans="10:12">
      <c r="J8592" s="77" t="str">
        <f t="shared" si="146"/>
        <v>52029AnBình</v>
      </c>
      <c r="K8592" s="77" t="s">
        <v>17022</v>
      </c>
      <c r="L8592" s="77" t="s">
        <v>15819</v>
      </c>
    </row>
    <row r="8593" spans="10:12">
      <c r="J8593" s="77" t="str">
        <f t="shared" si="146"/>
        <v>52029ThiệnAn</v>
      </c>
      <c r="K8593" s="77" t="s">
        <v>17023</v>
      </c>
      <c r="L8593" s="77" t="s">
        <v>17024</v>
      </c>
    </row>
    <row r="8594" spans="10:12">
      <c r="J8594" s="77" t="str">
        <f t="shared" si="146"/>
        <v>52029BìnhTân</v>
      </c>
      <c r="K8594" s="77" t="s">
        <v>17025</v>
      </c>
      <c r="L8594" s="77" t="s">
        <v>15405</v>
      </c>
    </row>
    <row r="8595" spans="10:12">
      <c r="J8595" s="77" t="str">
        <f t="shared" si="146"/>
        <v>52029EaSiên</v>
      </c>
      <c r="K8595" s="77" t="s">
        <v>17026</v>
      </c>
      <c r="L8595" s="77" t="s">
        <v>17027</v>
      </c>
    </row>
    <row r="8596" spans="10:12">
      <c r="J8596" s="77" t="str">
        <f t="shared" si="146"/>
        <v>52029EaĐê</v>
      </c>
      <c r="K8596" s="77" t="s">
        <v>17028</v>
      </c>
      <c r="L8596" s="77" t="s">
        <v>17029</v>
      </c>
    </row>
    <row r="8597" spans="10:12">
      <c r="J8597" s="77" t="str">
        <f t="shared" si="146"/>
        <v>52029CưBao</v>
      </c>
      <c r="K8597" s="77" t="s">
        <v>17030</v>
      </c>
      <c r="L8597" s="77" t="s">
        <v>17031</v>
      </c>
    </row>
    <row r="8598" spans="10:12">
      <c r="J8598" s="77" t="str">
        <f t="shared" si="146"/>
        <v>52029BìnhThuận</v>
      </c>
      <c r="K8598" s="77" t="s">
        <v>17032</v>
      </c>
      <c r="L8598" s="77" t="s">
        <v>4849</v>
      </c>
    </row>
    <row r="8599" spans="10:12">
      <c r="J8599" s="77" t="str">
        <f t="shared" si="146"/>
        <v>52029EaDrông</v>
      </c>
      <c r="K8599" s="77" t="s">
        <v>17033</v>
      </c>
      <c r="L8599" s="77" t="s">
        <v>17034</v>
      </c>
    </row>
    <row r="8600" spans="10:12">
      <c r="J8600" s="77" t="str">
        <f t="shared" si="146"/>
        <v>52029EaBlang</v>
      </c>
      <c r="K8600" s="77" t="s">
        <v>17035</v>
      </c>
      <c r="L8600" s="77" t="s">
        <v>17036</v>
      </c>
    </row>
    <row r="8601" spans="10:12">
      <c r="J8601" s="77" t="str">
        <f t="shared" si="146"/>
        <v>53001ĐắkR''moan</v>
      </c>
      <c r="K8601" s="77" t="s">
        <v>17037</v>
      </c>
      <c r="L8601" s="77" t="s">
        <v>17038</v>
      </c>
    </row>
    <row r="8602" spans="10:12">
      <c r="J8602" s="77" t="str">
        <f t="shared" si="146"/>
        <v>53001NghĩaTrung</v>
      </c>
      <c r="K8602" s="77" t="s">
        <v>17039</v>
      </c>
      <c r="L8602" s="77" t="s">
        <v>17040</v>
      </c>
    </row>
    <row r="8603" spans="10:12">
      <c r="J8603" s="77" t="str">
        <f t="shared" si="146"/>
        <v>53001NghĩaTân</v>
      </c>
      <c r="K8603" s="77" t="s">
        <v>17041</v>
      </c>
      <c r="L8603" s="77" t="s">
        <v>803</v>
      </c>
    </row>
    <row r="8604" spans="10:12">
      <c r="J8604" s="77" t="str">
        <f t="shared" si="146"/>
        <v>53001NghĩaĐức</v>
      </c>
      <c r="K8604" s="77" t="s">
        <v>17042</v>
      </c>
      <c r="L8604" s="77" t="s">
        <v>17043</v>
      </c>
    </row>
    <row r="8605" spans="10:12">
      <c r="J8605" s="77" t="str">
        <f t="shared" si="146"/>
        <v>53001NghĩaThành</v>
      </c>
      <c r="K8605" s="77" t="s">
        <v>17044</v>
      </c>
      <c r="L8605" s="77" t="s">
        <v>17045</v>
      </c>
    </row>
    <row r="8606" spans="10:12">
      <c r="J8606" s="77" t="str">
        <f t="shared" si="146"/>
        <v>53001NghĩaPhú</v>
      </c>
      <c r="K8606" s="77" t="s">
        <v>17046</v>
      </c>
      <c r="L8606" s="77" t="s">
        <v>17047</v>
      </c>
    </row>
    <row r="8607" spans="10:12">
      <c r="J8607" s="77" t="str">
        <f t="shared" si="146"/>
        <v>53001QuảngThành</v>
      </c>
      <c r="K8607" s="77" t="s">
        <v>17048</v>
      </c>
      <c r="L8607" s="77" t="s">
        <v>6640</v>
      </c>
    </row>
    <row r="8608" spans="10:12">
      <c r="J8608" s="77" t="str">
        <f t="shared" si="146"/>
        <v>53001ĐắkNia</v>
      </c>
      <c r="K8608" s="77" t="s">
        <v>17049</v>
      </c>
      <c r="L8608" s="77" t="s">
        <v>17050</v>
      </c>
    </row>
    <row r="8609" spans="10:12">
      <c r="J8609" s="77" t="str">
        <f t="shared" si="146"/>
        <v>53003ĐắkMil</v>
      </c>
      <c r="K8609" s="77" t="s">
        <v>17051</v>
      </c>
      <c r="L8609" s="77" t="s">
        <v>17052</v>
      </c>
    </row>
    <row r="8610" spans="10:12">
      <c r="J8610" s="77" t="str">
        <f t="shared" si="146"/>
        <v>53003ĐắkR''la</v>
      </c>
      <c r="K8610" s="77" t="s">
        <v>17053</v>
      </c>
      <c r="L8610" s="77" t="s">
        <v>17054</v>
      </c>
    </row>
    <row r="8611" spans="10:12">
      <c r="J8611" s="77" t="str">
        <f t="shared" si="146"/>
        <v>53003ĐắkGằn</v>
      </c>
      <c r="K8611" s="77" t="s">
        <v>17055</v>
      </c>
      <c r="L8611" s="77" t="s">
        <v>17056</v>
      </c>
    </row>
    <row r="8612" spans="10:12">
      <c r="J8612" s="77" t="str">
        <f t="shared" si="146"/>
        <v>53003ĐứcMạnh</v>
      </c>
      <c r="K8612" s="77" t="s">
        <v>17057</v>
      </c>
      <c r="L8612" s="77" t="s">
        <v>17058</v>
      </c>
    </row>
    <row r="8613" spans="10:12">
      <c r="J8613" s="77" t="str">
        <f t="shared" si="146"/>
        <v>53003ĐắkLao</v>
      </c>
      <c r="K8613" s="77" t="s">
        <v>17059</v>
      </c>
      <c r="L8613" s="77" t="s">
        <v>17060</v>
      </c>
    </row>
    <row r="8614" spans="10:12">
      <c r="J8614" s="77" t="str">
        <f t="shared" si="146"/>
        <v>53003ĐắkSắk</v>
      </c>
      <c r="K8614" s="77" t="s">
        <v>17061</v>
      </c>
      <c r="L8614" s="77" t="s">
        <v>17062</v>
      </c>
    </row>
    <row r="8615" spans="10:12">
      <c r="J8615" s="77" t="str">
        <f t="shared" si="146"/>
        <v>53003ĐứcMinh</v>
      </c>
      <c r="K8615" s="77" t="s">
        <v>17063</v>
      </c>
      <c r="L8615" s="77" t="s">
        <v>14545</v>
      </c>
    </row>
    <row r="8616" spans="10:12">
      <c r="J8616" s="77" t="str">
        <f t="shared" si="146"/>
        <v>53003ThuậnAn</v>
      </c>
      <c r="K8616" s="77" t="s">
        <v>17064</v>
      </c>
      <c r="L8616" s="77" t="s">
        <v>17065</v>
      </c>
    </row>
    <row r="8617" spans="10:12">
      <c r="J8617" s="77" t="str">
        <f t="shared" si="146"/>
        <v>53003ĐắkN''drót</v>
      </c>
      <c r="K8617" s="77" t="s">
        <v>17066</v>
      </c>
      <c r="L8617" s="77" t="s">
        <v>17067</v>
      </c>
    </row>
    <row r="8618" spans="10:12">
      <c r="J8618" s="77" t="str">
        <f t="shared" si="146"/>
        <v>53003LongSơn</v>
      </c>
      <c r="K8618" s="77" t="s">
        <v>17068</v>
      </c>
      <c r="L8618" s="77" t="s">
        <v>7970</v>
      </c>
    </row>
    <row r="8619" spans="10:12">
      <c r="J8619" s="77" t="str">
        <f t="shared" si="146"/>
        <v>53005ĐắkMâm</v>
      </c>
      <c r="K8619" s="77" t="s">
        <v>17069</v>
      </c>
      <c r="L8619" s="77" t="s">
        <v>17070</v>
      </c>
    </row>
    <row r="8620" spans="10:12">
      <c r="J8620" s="77" t="str">
        <f t="shared" si="146"/>
        <v>53005ĐắkSôr</v>
      </c>
      <c r="K8620" s="77" t="s">
        <v>17071</v>
      </c>
      <c r="L8620" s="77" t="s">
        <v>17072</v>
      </c>
    </row>
    <row r="8621" spans="10:12">
      <c r="J8621" s="77" t="str">
        <f t="shared" si="146"/>
        <v>53005NamĐà</v>
      </c>
      <c r="K8621" s="77" t="s">
        <v>17073</v>
      </c>
      <c r="L8621" s="77" t="s">
        <v>17074</v>
      </c>
    </row>
    <row r="8622" spans="10:12">
      <c r="J8622" s="77" t="str">
        <f t="shared" si="146"/>
        <v>53005BuônChoah</v>
      </c>
      <c r="K8622" s="77" t="s">
        <v>17075</v>
      </c>
      <c r="L8622" s="77" t="s">
        <v>17076</v>
      </c>
    </row>
    <row r="8623" spans="10:12">
      <c r="J8623" s="77" t="str">
        <f t="shared" si="146"/>
        <v>53005ĐắkDrô</v>
      </c>
      <c r="K8623" s="77" t="s">
        <v>17077</v>
      </c>
      <c r="L8623" s="77" t="s">
        <v>17078</v>
      </c>
    </row>
    <row r="8624" spans="10:12">
      <c r="J8624" s="77" t="str">
        <f t="shared" si="146"/>
        <v>53005NâmNung</v>
      </c>
      <c r="K8624" s="77" t="s">
        <v>17079</v>
      </c>
      <c r="L8624" s="77" t="s">
        <v>17080</v>
      </c>
    </row>
    <row r="8625" spans="10:12">
      <c r="J8625" s="77" t="str">
        <f t="shared" si="146"/>
        <v>53005ĐứcXuyên</v>
      </c>
      <c r="K8625" s="77" t="s">
        <v>17081</v>
      </c>
      <c r="L8625" s="77" t="s">
        <v>17082</v>
      </c>
    </row>
    <row r="8626" spans="10:12">
      <c r="J8626" s="77" t="str">
        <f t="shared" si="146"/>
        <v>53005NậmN''dir</v>
      </c>
      <c r="K8626" s="77" t="s">
        <v>17083</v>
      </c>
      <c r="L8626" s="77" t="s">
        <v>17084</v>
      </c>
    </row>
    <row r="8627" spans="10:12">
      <c r="J8627" s="77" t="str">
        <f t="shared" si="146"/>
        <v>53005ĐắkNang</v>
      </c>
      <c r="K8627" s="77" t="s">
        <v>17085</v>
      </c>
      <c r="L8627" s="77" t="s">
        <v>17086</v>
      </c>
    </row>
    <row r="8628" spans="10:12">
      <c r="J8628" s="77" t="str">
        <f t="shared" si="146"/>
        <v>53005QuảngPhú</v>
      </c>
      <c r="K8628" s="77" t="s">
        <v>17087</v>
      </c>
      <c r="L8628" s="77" t="s">
        <v>8313</v>
      </c>
    </row>
    <row r="8629" spans="10:12">
      <c r="J8629" s="77" t="str">
        <f t="shared" si="146"/>
        <v>53007ĐứcAn</v>
      </c>
      <c r="K8629" s="77" t="s">
        <v>17088</v>
      </c>
      <c r="L8629" s="77" t="s">
        <v>17089</v>
      </c>
    </row>
    <row r="8630" spans="10:12">
      <c r="J8630" s="77" t="str">
        <f t="shared" si="146"/>
        <v>53007NamBình</v>
      </c>
      <c r="K8630" s="77" t="s">
        <v>17090</v>
      </c>
      <c r="L8630" s="77" t="s">
        <v>10642</v>
      </c>
    </row>
    <row r="8631" spans="10:12">
      <c r="J8631" s="77" t="str">
        <f t="shared" si="146"/>
        <v>53007ThuậnHạnh</v>
      </c>
      <c r="K8631" s="77" t="s">
        <v>17091</v>
      </c>
      <c r="L8631" s="77" t="s">
        <v>17092</v>
      </c>
    </row>
    <row r="8632" spans="10:12">
      <c r="J8632" s="77" t="str">
        <f t="shared" si="146"/>
        <v>53007ĐắkN''drung</v>
      </c>
      <c r="K8632" s="77" t="s">
        <v>17093</v>
      </c>
      <c r="L8632" s="77" t="s">
        <v>17094</v>
      </c>
    </row>
    <row r="8633" spans="10:12">
      <c r="J8633" s="77" t="str">
        <f t="shared" si="146"/>
        <v>53007TrườngXuân</v>
      </c>
      <c r="K8633" s="77" t="s">
        <v>17095</v>
      </c>
      <c r="L8633" s="77" t="s">
        <v>13229</v>
      </c>
    </row>
    <row r="8634" spans="10:12">
      <c r="J8634" s="77" t="str">
        <f t="shared" si="146"/>
        <v>53007ĐắkMôl</v>
      </c>
      <c r="K8634" s="77" t="s">
        <v>17096</v>
      </c>
      <c r="L8634" s="77" t="s">
        <v>17097</v>
      </c>
    </row>
    <row r="8635" spans="10:12">
      <c r="J8635" s="77" t="str">
        <f t="shared" si="146"/>
        <v>53007ThuậnHòa</v>
      </c>
      <c r="K8635" s="77" t="s">
        <v>17098</v>
      </c>
      <c r="L8635" s="77" t="s">
        <v>3470</v>
      </c>
    </row>
    <row r="8636" spans="10:12">
      <c r="J8636" s="77" t="str">
        <f t="shared" si="146"/>
        <v>53007ĐăkHòa</v>
      </c>
      <c r="K8636" s="77" t="s">
        <v>17099</v>
      </c>
      <c r="L8636" s="77" t="s">
        <v>17100</v>
      </c>
    </row>
    <row r="8637" spans="10:12">
      <c r="J8637" s="77" t="str">
        <f t="shared" si="146"/>
        <v>53007NâmN''jang</v>
      </c>
      <c r="K8637" s="77" t="s">
        <v>17101</v>
      </c>
      <c r="L8637" s="77" t="s">
        <v>17102</v>
      </c>
    </row>
    <row r="8638" spans="10:12">
      <c r="J8638" s="77" t="str">
        <f t="shared" si="146"/>
        <v>53009KiếnĐức</v>
      </c>
      <c r="K8638" s="77" t="s">
        <v>17103</v>
      </c>
      <c r="L8638" s="77" t="s">
        <v>17104</v>
      </c>
    </row>
    <row r="8639" spans="10:12">
      <c r="J8639" s="77" t="str">
        <f t="shared" si="146"/>
        <v>53009NhânĐạo</v>
      </c>
      <c r="K8639" s="77" t="s">
        <v>17105</v>
      </c>
      <c r="L8639" s="77" t="s">
        <v>8875</v>
      </c>
    </row>
    <row r="8640" spans="10:12">
      <c r="J8640" s="77" t="str">
        <f t="shared" si="146"/>
        <v>53009ĐắkRu</v>
      </c>
      <c r="K8640" s="77" t="s">
        <v>17106</v>
      </c>
      <c r="L8640" s="77" t="s">
        <v>17107</v>
      </c>
    </row>
    <row r="8641" spans="10:12">
      <c r="J8641" s="77" t="str">
        <f t="shared" si="146"/>
        <v>53009NghĩaThắng</v>
      </c>
      <c r="K8641" s="77" t="s">
        <v>17108</v>
      </c>
      <c r="L8641" s="77" t="s">
        <v>9718</v>
      </c>
    </row>
    <row r="8642" spans="10:12">
      <c r="J8642" s="77" t="str">
        <f t="shared" ref="J8642:J8705" si="147">SUBSTITUTE(LEFT(K8642,5)&amp;MID(L8642,IF(ISERROR(SEARCH("Thị trấn",L8642)),IF(ISERROR(SEARCH("Phường",L8642)),4,8),10),100)," ","")</f>
        <v>53009NhânCơ</v>
      </c>
      <c r="K8642" s="77" t="s">
        <v>17109</v>
      </c>
      <c r="L8642" s="77" t="s">
        <v>17110</v>
      </c>
    </row>
    <row r="8643" spans="10:12">
      <c r="J8643" s="77" t="str">
        <f t="shared" si="147"/>
        <v>53009ĐắkWer</v>
      </c>
      <c r="K8643" s="77" t="s">
        <v>17111</v>
      </c>
      <c r="L8643" s="77" t="s">
        <v>17112</v>
      </c>
    </row>
    <row r="8644" spans="10:12">
      <c r="J8644" s="77" t="str">
        <f t="shared" si="147"/>
        <v>53009KiếnThành</v>
      </c>
      <c r="K8644" s="77" t="s">
        <v>17113</v>
      </c>
      <c r="L8644" s="77" t="s">
        <v>17114</v>
      </c>
    </row>
    <row r="8645" spans="10:12">
      <c r="J8645" s="77" t="str">
        <f t="shared" si="147"/>
        <v>53009QuảngTín</v>
      </c>
      <c r="K8645" s="77" t="s">
        <v>17115</v>
      </c>
      <c r="L8645" s="77" t="s">
        <v>17116</v>
      </c>
    </row>
    <row r="8646" spans="10:12">
      <c r="J8646" s="77" t="str">
        <f t="shared" si="147"/>
        <v>53009ĐạoNghĩa</v>
      </c>
      <c r="K8646" s="77" t="s">
        <v>17117</v>
      </c>
      <c r="L8646" s="77" t="s">
        <v>17118</v>
      </c>
    </row>
    <row r="8647" spans="10:12">
      <c r="J8647" s="77" t="str">
        <f t="shared" si="147"/>
        <v>53009ĐắkSin</v>
      </c>
      <c r="K8647" s="77" t="s">
        <v>17119</v>
      </c>
      <c r="L8647" s="77" t="s">
        <v>17120</v>
      </c>
    </row>
    <row r="8648" spans="10:12">
      <c r="J8648" s="77" t="str">
        <f t="shared" si="147"/>
        <v>53011QuảngSơn</v>
      </c>
      <c r="K8648" s="77" t="s">
        <v>17121</v>
      </c>
      <c r="L8648" s="77" t="s">
        <v>6638</v>
      </c>
    </row>
    <row r="8649" spans="10:12">
      <c r="J8649" s="77" t="str">
        <f t="shared" si="147"/>
        <v>53011ĐắkHa</v>
      </c>
      <c r="K8649" s="77" t="s">
        <v>17122</v>
      </c>
      <c r="L8649" s="77" t="s">
        <v>17123</v>
      </c>
    </row>
    <row r="8650" spans="10:12">
      <c r="J8650" s="77" t="str">
        <f t="shared" si="147"/>
        <v>53011ĐắkR''măng</v>
      </c>
      <c r="K8650" s="77" t="s">
        <v>17124</v>
      </c>
      <c r="L8650" s="77" t="s">
        <v>17125</v>
      </c>
    </row>
    <row r="8651" spans="10:12">
      <c r="J8651" s="77" t="str">
        <f t="shared" si="147"/>
        <v>53011QuảngKhê</v>
      </c>
      <c r="K8651" s="77" t="s">
        <v>17126</v>
      </c>
      <c r="L8651" s="77" t="s">
        <v>4405</v>
      </c>
    </row>
    <row r="8652" spans="10:12">
      <c r="J8652" s="77" t="str">
        <f t="shared" si="147"/>
        <v>53011ĐắkPlao</v>
      </c>
      <c r="K8652" s="77" t="s">
        <v>17127</v>
      </c>
      <c r="L8652" s="77" t="s">
        <v>17128</v>
      </c>
    </row>
    <row r="8653" spans="10:12">
      <c r="J8653" s="77" t="str">
        <f t="shared" si="147"/>
        <v>53011ĐắkSom</v>
      </c>
      <c r="K8653" s="77" t="s">
        <v>17129</v>
      </c>
      <c r="L8653" s="77" t="s">
        <v>17130</v>
      </c>
    </row>
    <row r="8654" spans="10:12">
      <c r="J8654" s="77" t="str">
        <f t="shared" si="147"/>
        <v>53011QuảngThành</v>
      </c>
      <c r="K8654" s="77" t="s">
        <v>17131</v>
      </c>
      <c r="L8654" s="77" t="s">
        <v>6640</v>
      </c>
    </row>
    <row r="8655" spans="10:12">
      <c r="J8655" s="77" t="str">
        <f t="shared" si="147"/>
        <v>53011QuảngHà</v>
      </c>
      <c r="K8655" s="77" t="s">
        <v>17132</v>
      </c>
      <c r="L8655" s="77" t="s">
        <v>17133</v>
      </c>
    </row>
    <row r="8656" spans="10:12">
      <c r="J8656" s="77" t="str">
        <f t="shared" si="147"/>
        <v>53013EaT''ling</v>
      </c>
      <c r="K8656" s="77" t="s">
        <v>17134</v>
      </c>
      <c r="L8656" s="77" t="s">
        <v>17135</v>
      </c>
    </row>
    <row r="8657" spans="10:12">
      <c r="J8657" s="77" t="str">
        <f t="shared" si="147"/>
        <v>53013EaPô</v>
      </c>
      <c r="K8657" s="77" t="s">
        <v>17136</v>
      </c>
      <c r="L8657" s="77" t="s">
        <v>17137</v>
      </c>
    </row>
    <row r="8658" spans="10:12">
      <c r="J8658" s="77" t="str">
        <f t="shared" si="147"/>
        <v>53013NamDong</v>
      </c>
      <c r="K8658" s="77" t="s">
        <v>17138</v>
      </c>
      <c r="L8658" s="77" t="s">
        <v>17139</v>
      </c>
    </row>
    <row r="8659" spans="10:12">
      <c r="J8659" s="77" t="str">
        <f t="shared" si="147"/>
        <v>53013CưKnia</v>
      </c>
      <c r="K8659" s="77" t="s">
        <v>17140</v>
      </c>
      <c r="L8659" s="77" t="s">
        <v>17141</v>
      </c>
    </row>
    <row r="8660" spans="10:12">
      <c r="J8660" s="77" t="str">
        <f t="shared" si="147"/>
        <v>53013ĐăkĐrông</v>
      </c>
      <c r="K8660" s="77" t="s">
        <v>17142</v>
      </c>
      <c r="L8660" s="77" t="s">
        <v>17143</v>
      </c>
    </row>
    <row r="8661" spans="10:12">
      <c r="J8661" s="77" t="str">
        <f t="shared" si="147"/>
        <v>53013ĐắkWil</v>
      </c>
      <c r="K8661" s="77" t="s">
        <v>17144</v>
      </c>
      <c r="L8661" s="77" t="s">
        <v>17145</v>
      </c>
    </row>
    <row r="8662" spans="10:12">
      <c r="J8662" s="77" t="str">
        <f t="shared" si="147"/>
        <v>53013TâmThắng</v>
      </c>
      <c r="K8662" s="77" t="s">
        <v>17146</v>
      </c>
      <c r="L8662" s="77" t="s">
        <v>17147</v>
      </c>
    </row>
    <row r="8663" spans="10:12">
      <c r="J8663" s="77" t="str">
        <f t="shared" si="147"/>
        <v>53013TrúcSơn</v>
      </c>
      <c r="K8663" s="77" t="s">
        <v>17148</v>
      </c>
      <c r="L8663" s="77" t="s">
        <v>17149</v>
      </c>
    </row>
    <row r="8664" spans="10:12">
      <c r="J8664" s="77" t="str">
        <f t="shared" si="147"/>
        <v>53015ĐăkNgọ</v>
      </c>
      <c r="K8664" s="77" t="s">
        <v>17150</v>
      </c>
      <c r="L8664" s="77" t="s">
        <v>17151</v>
      </c>
    </row>
    <row r="8665" spans="10:12">
      <c r="J8665" s="77" t="str">
        <f t="shared" si="147"/>
        <v>53015ĐăkBúkSo</v>
      </c>
      <c r="K8665" s="77" t="s">
        <v>17152</v>
      </c>
      <c r="L8665" s="77" t="s">
        <v>17153</v>
      </c>
    </row>
    <row r="8666" spans="10:12">
      <c r="J8666" s="77" t="str">
        <f t="shared" si="147"/>
        <v>53015ĐăkR''tíh</v>
      </c>
      <c r="K8666" s="77" t="s">
        <v>17154</v>
      </c>
      <c r="L8666" s="77" t="s">
        <v>17155</v>
      </c>
    </row>
    <row r="8667" spans="10:12">
      <c r="J8667" s="77" t="str">
        <f t="shared" si="147"/>
        <v>53015QuảngTâm</v>
      </c>
      <c r="K8667" s="77" t="s">
        <v>17156</v>
      </c>
      <c r="L8667" s="77" t="s">
        <v>11667</v>
      </c>
    </row>
    <row r="8668" spans="10:12">
      <c r="J8668" s="77" t="str">
        <f t="shared" si="147"/>
        <v>53015QuảngTân</v>
      </c>
      <c r="K8668" s="77" t="s">
        <v>17157</v>
      </c>
      <c r="L8668" s="77" t="s">
        <v>6473</v>
      </c>
    </row>
    <row r="8669" spans="10:12">
      <c r="J8669" s="77" t="str">
        <f t="shared" si="147"/>
        <v>53015QuảngTrực</v>
      </c>
      <c r="K8669" s="77" t="s">
        <v>17158</v>
      </c>
      <c r="L8669" s="77" t="s">
        <v>17159</v>
      </c>
    </row>
    <row r="8670" spans="10:12">
      <c r="J8670" s="77" t="str">
        <f t="shared" si="147"/>
        <v>540011</v>
      </c>
      <c r="K8670" s="77" t="s">
        <v>17160</v>
      </c>
      <c r="L8670" s="77" t="s">
        <v>13299</v>
      </c>
    </row>
    <row r="8671" spans="10:12">
      <c r="J8671" s="77" t="str">
        <f t="shared" si="147"/>
        <v>540012</v>
      </c>
      <c r="K8671" s="77" t="s">
        <v>17161</v>
      </c>
      <c r="L8671" s="77" t="s">
        <v>13301</v>
      </c>
    </row>
    <row r="8672" spans="10:12">
      <c r="J8672" s="77" t="str">
        <f t="shared" si="147"/>
        <v>540013</v>
      </c>
      <c r="K8672" s="77" t="s">
        <v>17162</v>
      </c>
      <c r="L8672" s="77" t="s">
        <v>13303</v>
      </c>
    </row>
    <row r="8673" spans="10:12">
      <c r="J8673" s="77" t="str">
        <f t="shared" si="147"/>
        <v>540014</v>
      </c>
      <c r="K8673" s="77" t="s">
        <v>17163</v>
      </c>
      <c r="L8673" s="77" t="s">
        <v>13305</v>
      </c>
    </row>
    <row r="8674" spans="10:12">
      <c r="J8674" s="77" t="str">
        <f t="shared" si="147"/>
        <v>540015</v>
      </c>
      <c r="K8674" s="77" t="s">
        <v>17164</v>
      </c>
      <c r="L8674" s="77" t="s">
        <v>13307</v>
      </c>
    </row>
    <row r="8675" spans="10:12">
      <c r="J8675" s="77" t="str">
        <f t="shared" si="147"/>
        <v>540016</v>
      </c>
      <c r="K8675" s="77" t="s">
        <v>17165</v>
      </c>
      <c r="L8675" s="77" t="s">
        <v>14933</v>
      </c>
    </row>
    <row r="8676" spans="10:12">
      <c r="J8676" s="77" t="str">
        <f t="shared" si="147"/>
        <v>540017</v>
      </c>
      <c r="K8676" s="77" t="s">
        <v>17166</v>
      </c>
      <c r="L8676" s="77" t="s">
        <v>14935</v>
      </c>
    </row>
    <row r="8677" spans="10:12">
      <c r="J8677" s="77" t="str">
        <f t="shared" si="147"/>
        <v>540018</v>
      </c>
      <c r="K8677" s="77" t="s">
        <v>17167</v>
      </c>
      <c r="L8677" s="77" t="s">
        <v>14937</v>
      </c>
    </row>
    <row r="8678" spans="10:12">
      <c r="J8678" s="77" t="str">
        <f t="shared" si="147"/>
        <v>540019</v>
      </c>
      <c r="K8678" s="77" t="s">
        <v>17168</v>
      </c>
      <c r="L8678" s="77" t="s">
        <v>14939</v>
      </c>
    </row>
    <row r="8679" spans="10:12">
      <c r="J8679" s="77" t="str">
        <f t="shared" si="147"/>
        <v>5400110</v>
      </c>
      <c r="K8679" s="77" t="s">
        <v>17169</v>
      </c>
      <c r="L8679" s="77" t="s">
        <v>16111</v>
      </c>
    </row>
    <row r="8680" spans="10:12">
      <c r="J8680" s="77" t="str">
        <f t="shared" si="147"/>
        <v>5400111</v>
      </c>
      <c r="K8680" s="77" t="s">
        <v>17170</v>
      </c>
      <c r="L8680" s="77" t="s">
        <v>16113</v>
      </c>
    </row>
    <row r="8681" spans="10:12">
      <c r="J8681" s="77" t="str">
        <f t="shared" si="147"/>
        <v>5400112</v>
      </c>
      <c r="K8681" s="77" t="s">
        <v>17171</v>
      </c>
      <c r="L8681" s="77" t="s">
        <v>16115</v>
      </c>
    </row>
    <row r="8682" spans="10:12">
      <c r="J8682" s="77" t="str">
        <f t="shared" si="147"/>
        <v>54001XuânThọ</v>
      </c>
      <c r="K8682" s="77" t="s">
        <v>17172</v>
      </c>
      <c r="L8682" s="77" t="s">
        <v>11075</v>
      </c>
    </row>
    <row r="8683" spans="10:12">
      <c r="J8683" s="77" t="str">
        <f t="shared" si="147"/>
        <v>54001XuânTrường</v>
      </c>
      <c r="K8683" s="77" t="s">
        <v>17173</v>
      </c>
      <c r="L8683" s="77" t="s">
        <v>3643</v>
      </c>
    </row>
    <row r="8684" spans="10:12">
      <c r="J8684" s="77" t="str">
        <f t="shared" si="147"/>
        <v>54001TàNung</v>
      </c>
      <c r="K8684" s="77" t="s">
        <v>17174</v>
      </c>
      <c r="L8684" s="77" t="s">
        <v>17175</v>
      </c>
    </row>
    <row r="8685" spans="10:12">
      <c r="J8685" s="77" t="str">
        <f t="shared" si="147"/>
        <v>540031</v>
      </c>
      <c r="K8685" s="77" t="s">
        <v>17176</v>
      </c>
      <c r="L8685" s="77" t="s">
        <v>13299</v>
      </c>
    </row>
    <row r="8686" spans="10:12">
      <c r="J8686" s="77" t="str">
        <f t="shared" si="147"/>
        <v>540032</v>
      </c>
      <c r="K8686" s="77" t="s">
        <v>17177</v>
      </c>
      <c r="L8686" s="77" t="s">
        <v>13301</v>
      </c>
    </row>
    <row r="8687" spans="10:12">
      <c r="J8687" s="77" t="str">
        <f t="shared" si="147"/>
        <v>54003LộcPhát</v>
      </c>
      <c r="K8687" s="77" t="s">
        <v>17178</v>
      </c>
      <c r="L8687" s="77" t="s">
        <v>17179</v>
      </c>
    </row>
    <row r="8688" spans="10:12">
      <c r="J8688" s="77" t="str">
        <f t="shared" si="147"/>
        <v>54003LộcTiến</v>
      </c>
      <c r="K8688" s="77" t="s">
        <v>17180</v>
      </c>
      <c r="L8688" s="77" t="s">
        <v>17181</v>
      </c>
    </row>
    <row r="8689" spans="10:12">
      <c r="J8689" s="77" t="str">
        <f t="shared" si="147"/>
        <v>54003B''lao</v>
      </c>
      <c r="K8689" s="77" t="s">
        <v>17182</v>
      </c>
      <c r="L8689" s="77" t="s">
        <v>17183</v>
      </c>
    </row>
    <row r="8690" spans="10:12">
      <c r="J8690" s="77" t="str">
        <f t="shared" si="147"/>
        <v>54003LộcSơn</v>
      </c>
      <c r="K8690" s="77" t="s">
        <v>17184</v>
      </c>
      <c r="L8690" s="77" t="s">
        <v>17185</v>
      </c>
    </row>
    <row r="8691" spans="10:12">
      <c r="J8691" s="77" t="str">
        <f t="shared" si="147"/>
        <v>54003ĐamBri</v>
      </c>
      <c r="K8691" s="77" t="s">
        <v>17186</v>
      </c>
      <c r="L8691" s="77" t="s">
        <v>17187</v>
      </c>
    </row>
    <row r="8692" spans="10:12">
      <c r="J8692" s="77" t="str">
        <f t="shared" si="147"/>
        <v>54003LộcThanh</v>
      </c>
      <c r="K8692" s="77" t="s">
        <v>17188</v>
      </c>
      <c r="L8692" s="77" t="s">
        <v>17189</v>
      </c>
    </row>
    <row r="8693" spans="10:12">
      <c r="J8693" s="77" t="str">
        <f t="shared" si="147"/>
        <v>54003LộcNga</v>
      </c>
      <c r="K8693" s="77" t="s">
        <v>17190</v>
      </c>
      <c r="L8693" s="77" t="s">
        <v>17191</v>
      </c>
    </row>
    <row r="8694" spans="10:12">
      <c r="J8694" s="77" t="str">
        <f t="shared" si="147"/>
        <v>54003LộcChâu</v>
      </c>
      <c r="K8694" s="77" t="s">
        <v>17192</v>
      </c>
      <c r="L8694" s="77" t="s">
        <v>17193</v>
      </c>
    </row>
    <row r="8695" spans="10:12">
      <c r="J8695" s="77" t="str">
        <f t="shared" si="147"/>
        <v>54003ĐạiLào</v>
      </c>
      <c r="K8695" s="77" t="s">
        <v>17194</v>
      </c>
      <c r="L8695" s="77" t="s">
        <v>17195</v>
      </c>
    </row>
    <row r="8696" spans="10:12">
      <c r="J8696" s="77" t="str">
        <f t="shared" si="147"/>
        <v>54005LạcDương</v>
      </c>
      <c r="K8696" s="77" t="s">
        <v>17196</v>
      </c>
      <c r="L8696" s="77" t="s">
        <v>17197</v>
      </c>
    </row>
    <row r="8697" spans="10:12">
      <c r="J8697" s="77" t="str">
        <f t="shared" si="147"/>
        <v>54005ĐạChais</v>
      </c>
      <c r="K8697" s="77" t="s">
        <v>17198</v>
      </c>
      <c r="L8697" s="77" t="s">
        <v>17199</v>
      </c>
    </row>
    <row r="8698" spans="10:12">
      <c r="J8698" s="77" t="str">
        <f t="shared" si="147"/>
        <v>54005ĐạSar</v>
      </c>
      <c r="K8698" s="77" t="s">
        <v>17200</v>
      </c>
      <c r="L8698" s="77" t="s">
        <v>17201</v>
      </c>
    </row>
    <row r="8699" spans="10:12">
      <c r="J8699" s="77" t="str">
        <f t="shared" si="147"/>
        <v>54005ĐạNhim</v>
      </c>
      <c r="K8699" s="77" t="s">
        <v>17202</v>
      </c>
      <c r="L8699" s="77" t="s">
        <v>17203</v>
      </c>
    </row>
    <row r="8700" spans="10:12">
      <c r="J8700" s="77" t="str">
        <f t="shared" si="147"/>
        <v>54005Lát</v>
      </c>
      <c r="K8700" s="77" t="s">
        <v>17204</v>
      </c>
      <c r="L8700" s="77" t="s">
        <v>17205</v>
      </c>
    </row>
    <row r="8701" spans="10:12">
      <c r="J8701" s="77" t="str">
        <f t="shared" si="147"/>
        <v>54005ĐưngKnớ</v>
      </c>
      <c r="K8701" s="77" t="s">
        <v>17206</v>
      </c>
      <c r="L8701" s="77" t="s">
        <v>17207</v>
      </c>
    </row>
    <row r="8702" spans="10:12">
      <c r="J8702" s="77" t="str">
        <f t="shared" si="147"/>
        <v>54007ThạnhMỹ</v>
      </c>
      <c r="K8702" s="77" t="s">
        <v>17208</v>
      </c>
      <c r="L8702" s="77" t="s">
        <v>14056</v>
      </c>
    </row>
    <row r="8703" spans="10:12">
      <c r="J8703" s="77" t="str">
        <f t="shared" si="147"/>
        <v>54007D''ran</v>
      </c>
      <c r="K8703" s="77" t="s">
        <v>17209</v>
      </c>
      <c r="L8703" s="77" t="s">
        <v>17210</v>
      </c>
    </row>
    <row r="8704" spans="10:12">
      <c r="J8704" s="77" t="str">
        <f t="shared" si="147"/>
        <v>54007LạcXuân</v>
      </c>
      <c r="K8704" s="77" t="s">
        <v>17211</v>
      </c>
      <c r="L8704" s="77" t="s">
        <v>17212</v>
      </c>
    </row>
    <row r="8705" spans="10:12">
      <c r="J8705" s="77" t="str">
        <f t="shared" si="147"/>
        <v>54007LạcLâm</v>
      </c>
      <c r="K8705" s="77" t="s">
        <v>17213</v>
      </c>
      <c r="L8705" s="77" t="s">
        <v>17214</v>
      </c>
    </row>
    <row r="8706" spans="10:12">
      <c r="J8706" s="77" t="str">
        <f t="shared" ref="J8706:J8769" si="148">SUBSTITUTE(LEFT(K8706,5)&amp;MID(L8706,IF(ISERROR(SEARCH("Thị trấn",L8706)),IF(ISERROR(SEARCH("Phường",L8706)),4,8),10),100)," ","")</f>
        <v>54007KaĐô</v>
      </c>
      <c r="K8706" s="77" t="s">
        <v>17215</v>
      </c>
      <c r="L8706" s="77" t="s">
        <v>17216</v>
      </c>
    </row>
    <row r="8707" spans="10:12">
      <c r="J8707" s="77" t="str">
        <f t="shared" si="148"/>
        <v>54007QuảngLập</v>
      </c>
      <c r="K8707" s="77" t="s">
        <v>17217</v>
      </c>
      <c r="L8707" s="77" t="s">
        <v>17218</v>
      </c>
    </row>
    <row r="8708" spans="10:12">
      <c r="J8708" s="77" t="str">
        <f t="shared" si="148"/>
        <v>54007P''róh</v>
      </c>
      <c r="K8708" s="77" t="s">
        <v>17219</v>
      </c>
      <c r="L8708" s="77" t="s">
        <v>17220</v>
      </c>
    </row>
    <row r="8709" spans="10:12">
      <c r="J8709" s="77" t="str">
        <f t="shared" si="148"/>
        <v>54007K''đơn</v>
      </c>
      <c r="K8709" s="77" t="s">
        <v>17221</v>
      </c>
      <c r="L8709" s="77" t="s">
        <v>17222</v>
      </c>
    </row>
    <row r="8710" spans="10:12">
      <c r="J8710" s="77" t="str">
        <f t="shared" si="148"/>
        <v>54007TuTra</v>
      </c>
      <c r="K8710" s="77" t="s">
        <v>17223</v>
      </c>
      <c r="L8710" s="77" t="s">
        <v>17224</v>
      </c>
    </row>
    <row r="8711" spans="10:12">
      <c r="J8711" s="77" t="str">
        <f t="shared" si="148"/>
        <v>54007ĐạRòn</v>
      </c>
      <c r="K8711" s="77" t="s">
        <v>17225</v>
      </c>
      <c r="L8711" s="77" t="s">
        <v>17226</v>
      </c>
    </row>
    <row r="8712" spans="10:12">
      <c r="J8712" s="77" t="str">
        <f t="shared" si="148"/>
        <v>54009LiênNghĩa</v>
      </c>
      <c r="K8712" s="77" t="s">
        <v>17227</v>
      </c>
      <c r="L8712" s="77" t="s">
        <v>17228</v>
      </c>
    </row>
    <row r="8713" spans="10:12">
      <c r="J8713" s="77" t="str">
        <f t="shared" si="148"/>
        <v>54009HiệpThạnh</v>
      </c>
      <c r="K8713" s="77" t="s">
        <v>17229</v>
      </c>
      <c r="L8713" s="77" t="s">
        <v>17230</v>
      </c>
    </row>
    <row r="8714" spans="10:12">
      <c r="J8714" s="77" t="str">
        <f t="shared" si="148"/>
        <v>54009LiênHiệp</v>
      </c>
      <c r="K8714" s="77" t="s">
        <v>17231</v>
      </c>
      <c r="L8714" s="77" t="s">
        <v>1775</v>
      </c>
    </row>
    <row r="8715" spans="10:12">
      <c r="J8715" s="77" t="str">
        <f t="shared" si="148"/>
        <v>54009BìnhThạnh</v>
      </c>
      <c r="K8715" s="77" t="s">
        <v>17232</v>
      </c>
      <c r="L8715" s="77" t="s">
        <v>14353</v>
      </c>
    </row>
    <row r="8716" spans="10:12">
      <c r="J8716" s="77" t="str">
        <f t="shared" si="148"/>
        <v>54009N''tholHạ</v>
      </c>
      <c r="K8716" s="77" t="s">
        <v>17233</v>
      </c>
      <c r="L8716" s="77" t="s">
        <v>17234</v>
      </c>
    </row>
    <row r="8717" spans="10:12">
      <c r="J8717" s="77" t="str">
        <f t="shared" si="148"/>
        <v>54009TânHội</v>
      </c>
      <c r="K8717" s="77" t="s">
        <v>17235</v>
      </c>
      <c r="L8717" s="77" t="s">
        <v>1830</v>
      </c>
    </row>
    <row r="8718" spans="10:12">
      <c r="J8718" s="77" t="str">
        <f t="shared" si="148"/>
        <v>54009PhúHội</v>
      </c>
      <c r="K8718" s="77" t="s">
        <v>17236</v>
      </c>
      <c r="L8718" s="77" t="s">
        <v>17237</v>
      </c>
    </row>
    <row r="8719" spans="10:12">
      <c r="J8719" s="77" t="str">
        <f t="shared" si="148"/>
        <v>54009NinhGia</v>
      </c>
      <c r="K8719" s="77" t="s">
        <v>17238</v>
      </c>
      <c r="L8719" s="77" t="s">
        <v>17239</v>
      </c>
    </row>
    <row r="8720" spans="10:12">
      <c r="J8720" s="77" t="str">
        <f t="shared" si="148"/>
        <v>54009TàHine</v>
      </c>
      <c r="K8720" s="77" t="s">
        <v>17240</v>
      </c>
      <c r="L8720" s="77" t="s">
        <v>17241</v>
      </c>
    </row>
    <row r="8721" spans="10:12">
      <c r="J8721" s="77" t="str">
        <f t="shared" si="148"/>
        <v>54009NinhLoan</v>
      </c>
      <c r="K8721" s="77" t="s">
        <v>17242</v>
      </c>
      <c r="L8721" s="77" t="s">
        <v>17243</v>
      </c>
    </row>
    <row r="8722" spans="10:12">
      <c r="J8722" s="77" t="str">
        <f t="shared" si="148"/>
        <v>54009ĐàLoan</v>
      </c>
      <c r="K8722" s="77" t="s">
        <v>17244</v>
      </c>
      <c r="L8722" s="77" t="s">
        <v>17245</v>
      </c>
    </row>
    <row r="8723" spans="10:12">
      <c r="J8723" s="77" t="str">
        <f t="shared" si="148"/>
        <v>54009TàNăng</v>
      </c>
      <c r="K8723" s="77" t="s">
        <v>17246</v>
      </c>
      <c r="L8723" s="77" t="s">
        <v>17247</v>
      </c>
    </row>
    <row r="8724" spans="10:12">
      <c r="J8724" s="77" t="str">
        <f t="shared" si="148"/>
        <v>54009HiệpAn</v>
      </c>
      <c r="K8724" s="77" t="s">
        <v>17248</v>
      </c>
      <c r="L8724" s="77" t="s">
        <v>7149</v>
      </c>
    </row>
    <row r="8725" spans="10:12">
      <c r="J8725" s="77" t="str">
        <f t="shared" si="148"/>
        <v>54009TânThành</v>
      </c>
      <c r="K8725" s="77" t="s">
        <v>17249</v>
      </c>
      <c r="L8725" s="77" t="s">
        <v>3071</v>
      </c>
    </row>
    <row r="8726" spans="10:12">
      <c r="J8726" s="77" t="str">
        <f t="shared" si="148"/>
        <v>54011ĐinhVăn</v>
      </c>
      <c r="K8726" s="77" t="s">
        <v>17250</v>
      </c>
      <c r="L8726" s="77" t="s">
        <v>17251</v>
      </c>
    </row>
    <row r="8727" spans="10:12">
      <c r="J8727" s="77" t="str">
        <f t="shared" si="148"/>
        <v>54011NamBan</v>
      </c>
      <c r="K8727" s="77" t="s">
        <v>17252</v>
      </c>
      <c r="L8727" s="77" t="s">
        <v>17253</v>
      </c>
    </row>
    <row r="8728" spans="10:12">
      <c r="J8728" s="77" t="str">
        <f t="shared" si="148"/>
        <v>54011ĐạĐờn</v>
      </c>
      <c r="K8728" s="77" t="s">
        <v>17254</v>
      </c>
      <c r="L8728" s="77" t="s">
        <v>17255</v>
      </c>
    </row>
    <row r="8729" spans="10:12">
      <c r="J8729" s="77" t="str">
        <f t="shared" si="148"/>
        <v>54011PhiTô</v>
      </c>
      <c r="K8729" s="77" t="s">
        <v>17256</v>
      </c>
      <c r="L8729" s="77" t="s">
        <v>17257</v>
      </c>
    </row>
    <row r="8730" spans="10:12">
      <c r="J8730" s="77" t="str">
        <f t="shared" si="148"/>
        <v>54011PhúSơn</v>
      </c>
      <c r="K8730" s="77" t="s">
        <v>17258</v>
      </c>
      <c r="L8730" s="77" t="s">
        <v>1626</v>
      </c>
    </row>
    <row r="8731" spans="10:12">
      <c r="J8731" s="77" t="str">
        <f t="shared" si="148"/>
        <v>54011NamHà</v>
      </c>
      <c r="K8731" s="77" t="s">
        <v>17259</v>
      </c>
      <c r="L8731" s="77" t="s">
        <v>10692</v>
      </c>
    </row>
    <row r="8732" spans="10:12">
      <c r="J8732" s="77" t="str">
        <f t="shared" si="148"/>
        <v>54011MêLinh</v>
      </c>
      <c r="K8732" s="77" t="s">
        <v>17260</v>
      </c>
      <c r="L8732" s="77" t="s">
        <v>2796</v>
      </c>
    </row>
    <row r="8733" spans="10:12">
      <c r="J8733" s="77" t="str">
        <f t="shared" si="148"/>
        <v>54011ĐôngThanh</v>
      </c>
      <c r="K8733" s="77" t="s">
        <v>17261</v>
      </c>
      <c r="L8733" s="77" t="s">
        <v>11543</v>
      </c>
    </row>
    <row r="8734" spans="10:12">
      <c r="J8734" s="77" t="str">
        <f t="shared" si="148"/>
        <v>54011TânVăn</v>
      </c>
      <c r="K8734" s="77" t="s">
        <v>17262</v>
      </c>
      <c r="L8734" s="77" t="s">
        <v>4088</v>
      </c>
    </row>
    <row r="8735" spans="10:12">
      <c r="J8735" s="77" t="str">
        <f t="shared" si="148"/>
        <v>54011TânHà</v>
      </c>
      <c r="K8735" s="77" t="s">
        <v>17263</v>
      </c>
      <c r="L8735" s="77" t="s">
        <v>15550</v>
      </c>
    </row>
    <row r="8736" spans="10:12">
      <c r="J8736" s="77" t="str">
        <f t="shared" si="148"/>
        <v>54011PhúcThọ</v>
      </c>
      <c r="K8736" s="77" t="s">
        <v>17264</v>
      </c>
      <c r="L8736" s="77" t="s">
        <v>12488</v>
      </c>
    </row>
    <row r="8737" spans="10:12">
      <c r="J8737" s="77" t="str">
        <f t="shared" si="148"/>
        <v>54011HoàiĐức</v>
      </c>
      <c r="K8737" s="77" t="s">
        <v>17265</v>
      </c>
      <c r="L8737" s="77" t="s">
        <v>14725</v>
      </c>
    </row>
    <row r="8738" spans="10:12">
      <c r="J8738" s="77" t="str">
        <f t="shared" si="148"/>
        <v>54011TânThanh</v>
      </c>
      <c r="K8738" s="77" t="s">
        <v>17266</v>
      </c>
      <c r="L8738" s="77" t="s">
        <v>4054</v>
      </c>
    </row>
    <row r="8739" spans="10:12">
      <c r="J8739" s="77" t="str">
        <f t="shared" si="148"/>
        <v>54011ĐanPhượng</v>
      </c>
      <c r="K8739" s="77" t="s">
        <v>17267</v>
      </c>
      <c r="L8739" s="77" t="s">
        <v>1826</v>
      </c>
    </row>
    <row r="8740" spans="10:12">
      <c r="J8740" s="77" t="str">
        <f t="shared" si="148"/>
        <v>54011GiaLâm</v>
      </c>
      <c r="K8740" s="77" t="s">
        <v>17268</v>
      </c>
      <c r="L8740" s="77" t="s">
        <v>10038</v>
      </c>
    </row>
    <row r="8741" spans="10:12">
      <c r="J8741" s="77" t="str">
        <f t="shared" si="148"/>
        <v>54011LiênHà</v>
      </c>
      <c r="K8741" s="77" t="s">
        <v>17269</v>
      </c>
      <c r="L8741" s="77" t="s">
        <v>1027</v>
      </c>
    </row>
    <row r="8742" spans="10:12">
      <c r="J8742" s="77" t="str">
        <f t="shared" si="148"/>
        <v>54013LộcThắng</v>
      </c>
      <c r="K8742" s="77" t="s">
        <v>17270</v>
      </c>
      <c r="L8742" s="77" t="s">
        <v>17271</v>
      </c>
    </row>
    <row r="8743" spans="10:12">
      <c r="J8743" s="77" t="str">
        <f t="shared" si="148"/>
        <v>54013LộcBảo</v>
      </c>
      <c r="K8743" s="77" t="s">
        <v>17272</v>
      </c>
      <c r="L8743" s="77" t="s">
        <v>17273</v>
      </c>
    </row>
    <row r="8744" spans="10:12">
      <c r="J8744" s="77" t="str">
        <f t="shared" si="148"/>
        <v>54013LộcBắc</v>
      </c>
      <c r="K8744" s="77" t="s">
        <v>17274</v>
      </c>
      <c r="L8744" s="77" t="s">
        <v>17275</v>
      </c>
    </row>
    <row r="8745" spans="10:12">
      <c r="J8745" s="77" t="str">
        <f t="shared" si="148"/>
        <v>54013LộcLâm</v>
      </c>
      <c r="K8745" s="77" t="s">
        <v>17276</v>
      </c>
      <c r="L8745" s="77" t="s">
        <v>17277</v>
      </c>
    </row>
    <row r="8746" spans="10:12">
      <c r="J8746" s="77" t="str">
        <f t="shared" si="148"/>
        <v>54013LộcPhú</v>
      </c>
      <c r="K8746" s="77" t="s">
        <v>17278</v>
      </c>
      <c r="L8746" s="77" t="s">
        <v>17279</v>
      </c>
    </row>
    <row r="8747" spans="10:12">
      <c r="J8747" s="77" t="str">
        <f t="shared" si="148"/>
        <v>54013LộcQuảng</v>
      </c>
      <c r="K8747" s="77" t="s">
        <v>17280</v>
      </c>
      <c r="L8747" s="77" t="s">
        <v>17281</v>
      </c>
    </row>
    <row r="8748" spans="10:12">
      <c r="J8748" s="77" t="str">
        <f t="shared" si="148"/>
        <v>54013LộcNgãi</v>
      </c>
      <c r="K8748" s="77" t="s">
        <v>17282</v>
      </c>
      <c r="L8748" s="77" t="s">
        <v>17283</v>
      </c>
    </row>
    <row r="8749" spans="10:12">
      <c r="J8749" s="77" t="str">
        <f t="shared" si="148"/>
        <v>54013LộcĐức</v>
      </c>
      <c r="K8749" s="77" t="s">
        <v>17284</v>
      </c>
      <c r="L8749" s="77" t="s">
        <v>17285</v>
      </c>
    </row>
    <row r="8750" spans="10:12">
      <c r="J8750" s="77" t="str">
        <f t="shared" si="148"/>
        <v>54013LộcTân</v>
      </c>
      <c r="K8750" s="77" t="s">
        <v>17286</v>
      </c>
      <c r="L8750" s="77" t="s">
        <v>11351</v>
      </c>
    </row>
    <row r="8751" spans="10:12">
      <c r="J8751" s="77" t="str">
        <f t="shared" si="148"/>
        <v>54013LộcAn</v>
      </c>
      <c r="K8751" s="77" t="s">
        <v>17287</v>
      </c>
      <c r="L8751" s="77" t="s">
        <v>9434</v>
      </c>
    </row>
    <row r="8752" spans="10:12">
      <c r="J8752" s="77" t="str">
        <f t="shared" si="148"/>
        <v>54013LộcThành</v>
      </c>
      <c r="K8752" s="77" t="s">
        <v>17288</v>
      </c>
      <c r="L8752" s="77" t="s">
        <v>17289</v>
      </c>
    </row>
    <row r="8753" spans="10:12">
      <c r="J8753" s="77" t="str">
        <f t="shared" si="148"/>
        <v>54013LộcNam</v>
      </c>
      <c r="K8753" s="77" t="s">
        <v>17290</v>
      </c>
      <c r="L8753" s="77" t="s">
        <v>17291</v>
      </c>
    </row>
    <row r="8754" spans="10:12">
      <c r="J8754" s="77" t="str">
        <f t="shared" si="148"/>
        <v>54015DiLinh</v>
      </c>
      <c r="K8754" s="77" t="s">
        <v>17292</v>
      </c>
      <c r="L8754" s="77" t="s">
        <v>17293</v>
      </c>
    </row>
    <row r="8755" spans="10:12">
      <c r="J8755" s="77" t="str">
        <f t="shared" si="148"/>
        <v>54015ĐinhTrangThượng</v>
      </c>
      <c r="K8755" s="77" t="s">
        <v>17294</v>
      </c>
      <c r="L8755" s="77" t="s">
        <v>17295</v>
      </c>
    </row>
    <row r="8756" spans="10:12">
      <c r="J8756" s="77" t="str">
        <f t="shared" si="148"/>
        <v>54015TânThượng</v>
      </c>
      <c r="K8756" s="77" t="s">
        <v>17296</v>
      </c>
      <c r="L8756" s="77" t="s">
        <v>5540</v>
      </c>
    </row>
    <row r="8757" spans="10:12">
      <c r="J8757" s="77" t="str">
        <f t="shared" si="148"/>
        <v>54015TânChâu</v>
      </c>
      <c r="K8757" s="77" t="s">
        <v>17297</v>
      </c>
      <c r="L8757" s="77" t="s">
        <v>7648</v>
      </c>
    </row>
    <row r="8758" spans="10:12">
      <c r="J8758" s="77" t="str">
        <f t="shared" si="148"/>
        <v>54015ĐinhLạc</v>
      </c>
      <c r="K8758" s="77" t="s">
        <v>17298</v>
      </c>
      <c r="L8758" s="77" t="s">
        <v>17299</v>
      </c>
    </row>
    <row r="8759" spans="10:12">
      <c r="J8759" s="77" t="str">
        <f t="shared" si="148"/>
        <v>54015GiaHiệp</v>
      </c>
      <c r="K8759" s="77" t="s">
        <v>17300</v>
      </c>
      <c r="L8759" s="77" t="s">
        <v>17301</v>
      </c>
    </row>
    <row r="8760" spans="10:12">
      <c r="J8760" s="77" t="str">
        <f t="shared" si="148"/>
        <v>54015TamBố</v>
      </c>
      <c r="K8760" s="77" t="s">
        <v>17302</v>
      </c>
      <c r="L8760" s="77" t="s">
        <v>17303</v>
      </c>
    </row>
    <row r="8761" spans="10:12">
      <c r="J8761" s="77" t="str">
        <f t="shared" si="148"/>
        <v>54015ĐinhTrangHòa</v>
      </c>
      <c r="K8761" s="77" t="s">
        <v>17304</v>
      </c>
      <c r="L8761" s="77" t="s">
        <v>17305</v>
      </c>
    </row>
    <row r="8762" spans="10:12">
      <c r="J8762" s="77" t="str">
        <f t="shared" si="148"/>
        <v>54015LiênĐầm</v>
      </c>
      <c r="K8762" s="77" t="s">
        <v>17306</v>
      </c>
      <c r="L8762" s="77" t="s">
        <v>17307</v>
      </c>
    </row>
    <row r="8763" spans="10:12">
      <c r="J8763" s="77" t="str">
        <f t="shared" si="148"/>
        <v>54015GungRé</v>
      </c>
      <c r="K8763" s="77" t="s">
        <v>17308</v>
      </c>
      <c r="L8763" s="77" t="s">
        <v>17309</v>
      </c>
    </row>
    <row r="8764" spans="10:12">
      <c r="J8764" s="77" t="str">
        <f t="shared" si="148"/>
        <v>54015BảoThuận</v>
      </c>
      <c r="K8764" s="77" t="s">
        <v>17310</v>
      </c>
      <c r="L8764" s="77" t="s">
        <v>17311</v>
      </c>
    </row>
    <row r="8765" spans="10:12">
      <c r="J8765" s="77" t="str">
        <f t="shared" si="148"/>
        <v>54015HòaNinh</v>
      </c>
      <c r="K8765" s="77" t="s">
        <v>17312</v>
      </c>
      <c r="L8765" s="77" t="s">
        <v>13880</v>
      </c>
    </row>
    <row r="8766" spans="10:12">
      <c r="J8766" s="77" t="str">
        <f t="shared" si="148"/>
        <v>54015HòaTrung</v>
      </c>
      <c r="K8766" s="77" t="s">
        <v>17313</v>
      </c>
      <c r="L8766" s="77" t="s">
        <v>17314</v>
      </c>
    </row>
    <row r="8767" spans="10:12">
      <c r="J8767" s="77" t="str">
        <f t="shared" si="148"/>
        <v>54015HòaNam</v>
      </c>
      <c r="K8767" s="77" t="s">
        <v>17315</v>
      </c>
      <c r="L8767" s="77" t="s">
        <v>2548</v>
      </c>
    </row>
    <row r="8768" spans="10:12">
      <c r="J8768" s="77" t="str">
        <f t="shared" si="148"/>
        <v>54015HòaBắc</v>
      </c>
      <c r="K8768" s="77" t="s">
        <v>17316</v>
      </c>
      <c r="L8768" s="77" t="s">
        <v>13878</v>
      </c>
    </row>
    <row r="8769" spans="10:12">
      <c r="J8769" s="77" t="str">
        <f t="shared" si="148"/>
        <v>54015SơnĐiền</v>
      </c>
      <c r="K8769" s="77" t="s">
        <v>17317</v>
      </c>
      <c r="L8769" s="77" t="s">
        <v>17318</v>
      </c>
    </row>
    <row r="8770" spans="10:12">
      <c r="J8770" s="77" t="str">
        <f t="shared" ref="J8770:J8833" si="149">SUBSTITUTE(LEFT(K8770,5)&amp;MID(L8770,IF(ISERROR(SEARCH("Thị trấn",L8770)),IF(ISERROR(SEARCH("Phường",L8770)),4,8),10),100)," ","")</f>
        <v>54015GiaBắc</v>
      </c>
      <c r="K8770" s="77" t="s">
        <v>17319</v>
      </c>
      <c r="L8770" s="77" t="s">
        <v>17320</v>
      </c>
    </row>
    <row r="8771" spans="10:12">
      <c r="J8771" s="77" t="str">
        <f t="shared" si="149"/>
        <v>54015TânNghĩa</v>
      </c>
      <c r="K8771" s="77" t="s">
        <v>17321</v>
      </c>
      <c r="L8771" s="77" t="s">
        <v>17322</v>
      </c>
    </row>
    <row r="8772" spans="10:12">
      <c r="J8772" s="77" t="str">
        <f t="shared" si="149"/>
        <v>54017MaĐaGuôi</v>
      </c>
      <c r="K8772" s="77" t="s">
        <v>17323</v>
      </c>
      <c r="L8772" s="77" t="s">
        <v>17324</v>
      </c>
    </row>
    <row r="8773" spans="10:12">
      <c r="J8773" s="77" t="str">
        <f t="shared" si="149"/>
        <v>54017ĐạM''ri</v>
      </c>
      <c r="K8773" s="77" t="s">
        <v>17325</v>
      </c>
      <c r="L8773" s="77" t="s">
        <v>17326</v>
      </c>
    </row>
    <row r="8774" spans="10:12">
      <c r="J8774" s="77" t="str">
        <f t="shared" si="149"/>
        <v>54017ĐạM''ri</v>
      </c>
      <c r="K8774" s="77" t="s">
        <v>17327</v>
      </c>
      <c r="L8774" s="77" t="s">
        <v>17328</v>
      </c>
    </row>
    <row r="8775" spans="10:12">
      <c r="J8775" s="77" t="str">
        <f t="shared" si="149"/>
        <v>54017HàLâm</v>
      </c>
      <c r="K8775" s="77" t="s">
        <v>17329</v>
      </c>
      <c r="L8775" s="77" t="s">
        <v>11139</v>
      </c>
    </row>
    <row r="8776" spans="10:12">
      <c r="J8776" s="77" t="str">
        <f t="shared" si="149"/>
        <v>54017ĐạTồn</v>
      </c>
      <c r="K8776" s="77" t="s">
        <v>17330</v>
      </c>
      <c r="L8776" s="77" t="s">
        <v>17331</v>
      </c>
    </row>
    <row r="8777" spans="10:12">
      <c r="J8777" s="77" t="str">
        <f t="shared" si="149"/>
        <v>54017ĐạOai</v>
      </c>
      <c r="K8777" s="77" t="s">
        <v>17332</v>
      </c>
      <c r="L8777" s="77" t="s">
        <v>17333</v>
      </c>
    </row>
    <row r="8778" spans="10:12">
      <c r="J8778" s="77" t="str">
        <f t="shared" si="149"/>
        <v>54017MaĐaGuôi</v>
      </c>
      <c r="K8778" s="77" t="s">
        <v>17334</v>
      </c>
      <c r="L8778" s="77" t="s">
        <v>17335</v>
      </c>
    </row>
    <row r="8779" spans="10:12">
      <c r="J8779" s="77" t="str">
        <f t="shared" si="149"/>
        <v>54017ĐạPloa</v>
      </c>
      <c r="K8779" s="77" t="s">
        <v>17336</v>
      </c>
      <c r="L8779" s="77" t="s">
        <v>17337</v>
      </c>
    </row>
    <row r="8780" spans="10:12">
      <c r="J8780" s="77" t="str">
        <f t="shared" si="149"/>
        <v>54017ĐoànKết</v>
      </c>
      <c r="K8780" s="77" t="s">
        <v>17338</v>
      </c>
      <c r="L8780" s="77" t="s">
        <v>3993</v>
      </c>
    </row>
    <row r="8781" spans="10:12">
      <c r="J8781" s="77" t="str">
        <f t="shared" si="149"/>
        <v>54017PhướcLộc</v>
      </c>
      <c r="K8781" s="77" t="s">
        <v>17339</v>
      </c>
      <c r="L8781" s="77" t="s">
        <v>14904</v>
      </c>
    </row>
    <row r="8782" spans="10:12">
      <c r="J8782" s="77" t="str">
        <f t="shared" si="149"/>
        <v>54019ĐạTẻh</v>
      </c>
      <c r="K8782" s="77" t="s">
        <v>17340</v>
      </c>
      <c r="L8782" s="77" t="s">
        <v>17341</v>
      </c>
    </row>
    <row r="8783" spans="10:12">
      <c r="J8783" s="77" t="str">
        <f t="shared" si="149"/>
        <v>54019AnNhơn</v>
      </c>
      <c r="K8783" s="77" t="s">
        <v>17342</v>
      </c>
      <c r="L8783" s="77" t="s">
        <v>17343</v>
      </c>
    </row>
    <row r="8784" spans="10:12">
      <c r="J8784" s="77" t="str">
        <f t="shared" si="149"/>
        <v>54019MỹĐức</v>
      </c>
      <c r="K8784" s="77" t="s">
        <v>17344</v>
      </c>
      <c r="L8784" s="77" t="s">
        <v>6859</v>
      </c>
    </row>
    <row r="8785" spans="10:12">
      <c r="J8785" s="77" t="str">
        <f t="shared" si="149"/>
        <v>54019QuốcOai</v>
      </c>
      <c r="K8785" s="77" t="s">
        <v>17345</v>
      </c>
      <c r="L8785" s="77" t="s">
        <v>17346</v>
      </c>
    </row>
    <row r="8786" spans="10:12">
      <c r="J8786" s="77" t="str">
        <f t="shared" si="149"/>
        <v>54019ĐạLây</v>
      </c>
      <c r="K8786" s="77" t="s">
        <v>17347</v>
      </c>
      <c r="L8786" s="77" t="s">
        <v>17348</v>
      </c>
    </row>
    <row r="8787" spans="10:12">
      <c r="J8787" s="77" t="str">
        <f t="shared" si="149"/>
        <v>54019QuảngTrị</v>
      </c>
      <c r="K8787" s="77" t="s">
        <v>17349</v>
      </c>
      <c r="L8787" s="77" t="s">
        <v>17350</v>
      </c>
    </row>
    <row r="8788" spans="10:12">
      <c r="J8788" s="77" t="str">
        <f t="shared" si="149"/>
        <v>54019HươngLâm</v>
      </c>
      <c r="K8788" s="77" t="s">
        <v>17351</v>
      </c>
      <c r="L8788" s="77" t="s">
        <v>7889</v>
      </c>
    </row>
    <row r="8789" spans="10:12">
      <c r="J8789" s="77" t="str">
        <f t="shared" si="149"/>
        <v>54019TriệuHải</v>
      </c>
      <c r="K8789" s="77" t="s">
        <v>17352</v>
      </c>
      <c r="L8789" s="77" t="s">
        <v>17353</v>
      </c>
    </row>
    <row r="8790" spans="10:12">
      <c r="J8790" s="77" t="str">
        <f t="shared" si="149"/>
        <v>54019HàĐông</v>
      </c>
      <c r="K8790" s="77" t="s">
        <v>17354</v>
      </c>
      <c r="L8790" s="77" t="s">
        <v>11145</v>
      </c>
    </row>
    <row r="8791" spans="10:12">
      <c r="J8791" s="77" t="str">
        <f t="shared" si="149"/>
        <v>54019ĐạKho</v>
      </c>
      <c r="K8791" s="77" t="s">
        <v>17355</v>
      </c>
      <c r="L8791" s="77" t="s">
        <v>17356</v>
      </c>
    </row>
    <row r="8792" spans="10:12">
      <c r="J8792" s="77" t="str">
        <f t="shared" si="149"/>
        <v>54021ĐồngNai</v>
      </c>
      <c r="K8792" s="77" t="s">
        <v>17357</v>
      </c>
      <c r="L8792" s="77" t="s">
        <v>17358</v>
      </c>
    </row>
    <row r="8793" spans="10:12">
      <c r="J8793" s="77" t="str">
        <f t="shared" si="149"/>
        <v>54021TiênHoàng</v>
      </c>
      <c r="K8793" s="77" t="s">
        <v>17359</v>
      </c>
      <c r="L8793" s="77" t="s">
        <v>17360</v>
      </c>
    </row>
    <row r="8794" spans="10:12">
      <c r="J8794" s="77" t="str">
        <f t="shared" si="149"/>
        <v>54021QuảngNgãi</v>
      </c>
      <c r="K8794" s="77" t="s">
        <v>17361</v>
      </c>
      <c r="L8794" s="77" t="s">
        <v>17362</v>
      </c>
    </row>
    <row r="8795" spans="10:12">
      <c r="J8795" s="77" t="str">
        <f t="shared" si="149"/>
        <v>54021GiaViễn</v>
      </c>
      <c r="K8795" s="77" t="s">
        <v>17363</v>
      </c>
      <c r="L8795" s="77" t="s">
        <v>17364</v>
      </c>
    </row>
    <row r="8796" spans="10:12">
      <c r="J8796" s="77" t="str">
        <f t="shared" si="149"/>
        <v>54021NamNinh</v>
      </c>
      <c r="K8796" s="77" t="s">
        <v>17365</v>
      </c>
      <c r="L8796" s="77" t="s">
        <v>17366</v>
      </c>
    </row>
    <row r="8797" spans="10:12">
      <c r="J8797" s="77" t="str">
        <f t="shared" si="149"/>
        <v>54021MỹLâm</v>
      </c>
      <c r="K8797" s="77" t="s">
        <v>17367</v>
      </c>
      <c r="L8797" s="77" t="s">
        <v>17368</v>
      </c>
    </row>
    <row r="8798" spans="10:12">
      <c r="J8798" s="77" t="str">
        <f t="shared" si="149"/>
        <v>54021ĐứcPhổ</v>
      </c>
      <c r="K8798" s="77" t="s">
        <v>17369</v>
      </c>
      <c r="L8798" s="77" t="s">
        <v>17370</v>
      </c>
    </row>
    <row r="8799" spans="10:12">
      <c r="J8799" s="77" t="str">
        <f t="shared" si="149"/>
        <v>54021TưNghĩa</v>
      </c>
      <c r="K8799" s="77" t="s">
        <v>17371</v>
      </c>
      <c r="L8799" s="77" t="s">
        <v>17372</v>
      </c>
    </row>
    <row r="8800" spans="10:12">
      <c r="J8800" s="77" t="str">
        <f t="shared" si="149"/>
        <v>54021PhướcCát1</v>
      </c>
      <c r="K8800" s="77" t="s">
        <v>17373</v>
      </c>
      <c r="L8800" s="77" t="s">
        <v>17374</v>
      </c>
    </row>
    <row r="8801" spans="10:12">
      <c r="J8801" s="77" t="str">
        <f t="shared" si="149"/>
        <v>54021PhướcCát2</v>
      </c>
      <c r="K8801" s="77" t="s">
        <v>17375</v>
      </c>
      <c r="L8801" s="77" t="s">
        <v>17376</v>
      </c>
    </row>
    <row r="8802" spans="10:12">
      <c r="J8802" s="77" t="str">
        <f t="shared" si="149"/>
        <v>54021PhùMỹ</v>
      </c>
      <c r="K8802" s="77" t="s">
        <v>17377</v>
      </c>
      <c r="L8802" s="77" t="s">
        <v>17378</v>
      </c>
    </row>
    <row r="8803" spans="10:12">
      <c r="J8803" s="77" t="str">
        <f t="shared" si="149"/>
        <v>54021ĐồngNaiThượng</v>
      </c>
      <c r="K8803" s="77" t="s">
        <v>17379</v>
      </c>
      <c r="L8803" s="77" t="s">
        <v>17380</v>
      </c>
    </row>
    <row r="8804" spans="10:12">
      <c r="J8804" s="77" t="str">
        <f t="shared" si="149"/>
        <v>54023ĐạMrông</v>
      </c>
      <c r="K8804" s="77" t="s">
        <v>17381</v>
      </c>
      <c r="L8804" s="77" t="s">
        <v>17382</v>
      </c>
    </row>
    <row r="8805" spans="10:12">
      <c r="J8805" s="77" t="str">
        <f t="shared" si="149"/>
        <v>54023PhiLiêng</v>
      </c>
      <c r="K8805" s="77" t="s">
        <v>17383</v>
      </c>
      <c r="L8805" s="77" t="s">
        <v>17384</v>
      </c>
    </row>
    <row r="8806" spans="10:12">
      <c r="J8806" s="77" t="str">
        <f t="shared" si="149"/>
        <v>54023ĐạKnàng</v>
      </c>
      <c r="K8806" s="77" t="s">
        <v>17385</v>
      </c>
      <c r="L8806" s="77" t="s">
        <v>17386</v>
      </c>
    </row>
    <row r="8807" spans="10:12">
      <c r="J8807" s="77" t="str">
        <f t="shared" si="149"/>
        <v>54023LiêngS''rônh</v>
      </c>
      <c r="K8807" s="77" t="s">
        <v>17387</v>
      </c>
      <c r="L8807" s="77" t="s">
        <v>17388</v>
      </c>
    </row>
    <row r="8808" spans="10:12">
      <c r="J8808" s="77" t="str">
        <f t="shared" si="149"/>
        <v>54023RôMen</v>
      </c>
      <c r="K8808" s="77" t="s">
        <v>17389</v>
      </c>
      <c r="L8808" s="77" t="s">
        <v>17390</v>
      </c>
    </row>
    <row r="8809" spans="10:12">
      <c r="J8809" s="77" t="str">
        <f t="shared" si="149"/>
        <v>54023ĐạLong</v>
      </c>
      <c r="K8809" s="77" t="s">
        <v>17391</v>
      </c>
      <c r="L8809" s="77" t="s">
        <v>17392</v>
      </c>
    </row>
    <row r="8810" spans="10:12">
      <c r="J8810" s="77" t="str">
        <f t="shared" si="149"/>
        <v>54023ĐạRsal</v>
      </c>
      <c r="K8810" s="77" t="s">
        <v>17393</v>
      </c>
      <c r="L8810" s="77" t="s">
        <v>17394</v>
      </c>
    </row>
    <row r="8811" spans="10:12">
      <c r="J8811" s="77" t="str">
        <f t="shared" si="149"/>
        <v>54023ĐạTông</v>
      </c>
      <c r="K8811" s="77" t="s">
        <v>17395</v>
      </c>
      <c r="L8811" s="77" t="s">
        <v>17396</v>
      </c>
    </row>
    <row r="8812" spans="10:12">
      <c r="J8812" s="77" t="str">
        <f t="shared" si="149"/>
        <v>55001PhúCường</v>
      </c>
      <c r="K8812" s="77" t="s">
        <v>17397</v>
      </c>
      <c r="L8812" s="77" t="s">
        <v>17398</v>
      </c>
    </row>
    <row r="8813" spans="10:12">
      <c r="J8813" s="77" t="str">
        <f t="shared" si="149"/>
        <v>55001HiệpThành</v>
      </c>
      <c r="K8813" s="77" t="s">
        <v>17399</v>
      </c>
      <c r="L8813" s="77" t="s">
        <v>16271</v>
      </c>
    </row>
    <row r="8814" spans="10:12">
      <c r="J8814" s="77" t="str">
        <f t="shared" si="149"/>
        <v>55001ChánhNghĩa</v>
      </c>
      <c r="K8814" s="77" t="s">
        <v>17400</v>
      </c>
      <c r="L8814" s="77" t="s">
        <v>17401</v>
      </c>
    </row>
    <row r="8815" spans="10:12">
      <c r="J8815" s="77" t="str">
        <f t="shared" si="149"/>
        <v>55001PhúHòa</v>
      </c>
      <c r="K8815" s="77" t="s">
        <v>17402</v>
      </c>
      <c r="L8815" s="77" t="s">
        <v>13560</v>
      </c>
    </row>
    <row r="8816" spans="10:12">
      <c r="J8816" s="77" t="str">
        <f t="shared" si="149"/>
        <v>55001PhúThọ</v>
      </c>
      <c r="K8816" s="77" t="s">
        <v>17403</v>
      </c>
      <c r="L8816" s="77" t="s">
        <v>17404</v>
      </c>
    </row>
    <row r="8817" spans="10:12">
      <c r="J8817" s="77" t="str">
        <f t="shared" si="149"/>
        <v>55001PhúMỹ</v>
      </c>
      <c r="K8817" s="77" t="s">
        <v>17405</v>
      </c>
      <c r="L8817" s="77" t="s">
        <v>16168</v>
      </c>
    </row>
    <row r="8818" spans="10:12">
      <c r="J8818" s="77" t="str">
        <f t="shared" si="149"/>
        <v>55001ĐịnhHòa</v>
      </c>
      <c r="K8818" s="77" t="s">
        <v>17406</v>
      </c>
      <c r="L8818" s="77" t="s">
        <v>17407</v>
      </c>
    </row>
    <row r="8819" spans="10:12">
      <c r="J8819" s="77" t="str">
        <f t="shared" si="149"/>
        <v>55001PhúLợi</v>
      </c>
      <c r="K8819" s="77" t="s">
        <v>17408</v>
      </c>
      <c r="L8819" s="77" t="s">
        <v>17409</v>
      </c>
    </row>
    <row r="8820" spans="10:12">
      <c r="J8820" s="77" t="str">
        <f t="shared" si="149"/>
        <v>55001PhúTân</v>
      </c>
      <c r="K8820" s="77" t="s">
        <v>17410</v>
      </c>
      <c r="L8820" s="77" t="s">
        <v>17411</v>
      </c>
    </row>
    <row r="8821" spans="10:12">
      <c r="J8821" s="77" t="str">
        <f t="shared" si="149"/>
        <v>55001HòaPhú</v>
      </c>
      <c r="K8821" s="77" t="s">
        <v>17412</v>
      </c>
      <c r="L8821" s="77" t="s">
        <v>16709</v>
      </c>
    </row>
    <row r="8822" spans="10:12">
      <c r="J8822" s="77" t="str">
        <f t="shared" si="149"/>
        <v>55001HiệpAn</v>
      </c>
      <c r="K8822" s="77" t="s">
        <v>17413</v>
      </c>
      <c r="L8822" s="77" t="s">
        <v>17414</v>
      </c>
    </row>
    <row r="8823" spans="10:12">
      <c r="J8823" s="77" t="str">
        <f t="shared" si="149"/>
        <v>55001TânAn</v>
      </c>
      <c r="K8823" s="77" t="s">
        <v>17415</v>
      </c>
      <c r="L8823" s="77" t="s">
        <v>2971</v>
      </c>
    </row>
    <row r="8824" spans="10:12">
      <c r="J8824" s="77" t="str">
        <f t="shared" si="149"/>
        <v>55001TươngBìnhHiệp</v>
      </c>
      <c r="K8824" s="77" t="s">
        <v>17416</v>
      </c>
      <c r="L8824" s="77" t="s">
        <v>17417</v>
      </c>
    </row>
    <row r="8825" spans="10:12">
      <c r="J8825" s="77" t="str">
        <f t="shared" si="149"/>
        <v>55001ChánhMỹ</v>
      </c>
      <c r="K8825" s="77" t="s">
        <v>17418</v>
      </c>
      <c r="L8825" s="77" t="s">
        <v>17419</v>
      </c>
    </row>
    <row r="8826" spans="10:12">
      <c r="J8826" s="77" t="str">
        <f t="shared" si="149"/>
        <v>55003MỹPhước</v>
      </c>
      <c r="K8826" s="77" t="s">
        <v>17420</v>
      </c>
      <c r="L8826" s="77" t="s">
        <v>17421</v>
      </c>
    </row>
    <row r="8827" spans="10:12">
      <c r="J8827" s="77" t="str">
        <f t="shared" si="149"/>
        <v>55003CâyTrườngIi</v>
      </c>
      <c r="K8827" s="77" t="s">
        <v>17422</v>
      </c>
      <c r="L8827" s="77" t="s">
        <v>17423</v>
      </c>
    </row>
    <row r="8828" spans="10:12">
      <c r="J8828" s="77" t="str">
        <f t="shared" si="149"/>
        <v>55003TrừVănThố</v>
      </c>
      <c r="K8828" s="77" t="s">
        <v>17424</v>
      </c>
      <c r="L8828" s="77" t="s">
        <v>17425</v>
      </c>
    </row>
    <row r="8829" spans="10:12">
      <c r="J8829" s="77" t="str">
        <f t="shared" si="149"/>
        <v>55003LaiUyên</v>
      </c>
      <c r="K8829" s="77" t="s">
        <v>17426</v>
      </c>
      <c r="L8829" s="77" t="s">
        <v>17427</v>
      </c>
    </row>
    <row r="8830" spans="10:12">
      <c r="J8830" s="77" t="str">
        <f t="shared" si="149"/>
        <v>55003TânHưng</v>
      </c>
      <c r="K8830" s="77" t="s">
        <v>17428</v>
      </c>
      <c r="L8830" s="77" t="s">
        <v>918</v>
      </c>
    </row>
    <row r="8831" spans="10:12">
      <c r="J8831" s="77" t="str">
        <f t="shared" si="149"/>
        <v>55003LongNguyên</v>
      </c>
      <c r="K8831" s="77" t="s">
        <v>17429</v>
      </c>
      <c r="L8831" s="77" t="s">
        <v>17430</v>
      </c>
    </row>
    <row r="8832" spans="10:12">
      <c r="J8832" s="77" t="str">
        <f t="shared" si="149"/>
        <v>55003HưngHòa</v>
      </c>
      <c r="K8832" s="77" t="s">
        <v>17431</v>
      </c>
      <c r="L8832" s="77" t="s">
        <v>11825</v>
      </c>
    </row>
    <row r="8833" spans="10:12">
      <c r="J8833" s="77" t="str">
        <f t="shared" si="149"/>
        <v>55003LaiHưng</v>
      </c>
      <c r="K8833" s="77" t="s">
        <v>17432</v>
      </c>
      <c r="L8833" s="77" t="s">
        <v>17433</v>
      </c>
    </row>
    <row r="8834" spans="10:12">
      <c r="J8834" s="77" t="str">
        <f t="shared" ref="J8834:J8897" si="150">SUBSTITUTE(LEFT(K8834,5)&amp;MID(L8834,IF(ISERROR(SEARCH("Thị trấn",L8834)),IF(ISERROR(SEARCH("Phường",L8834)),4,8),10),100)," ","")</f>
        <v>55003ChánhPhúHòa</v>
      </c>
      <c r="K8834" s="77" t="s">
        <v>17434</v>
      </c>
      <c r="L8834" s="77" t="s">
        <v>17435</v>
      </c>
    </row>
    <row r="8835" spans="10:12">
      <c r="J8835" s="77" t="str">
        <f t="shared" si="150"/>
        <v>55003AnĐiền</v>
      </c>
      <c r="K8835" s="77" t="s">
        <v>17436</v>
      </c>
      <c r="L8835" s="77" t="s">
        <v>17437</v>
      </c>
    </row>
    <row r="8836" spans="10:12">
      <c r="J8836" s="77" t="str">
        <f t="shared" si="150"/>
        <v>55003AnTây</v>
      </c>
      <c r="K8836" s="77" t="s">
        <v>17438</v>
      </c>
      <c r="L8836" s="77" t="s">
        <v>17439</v>
      </c>
    </row>
    <row r="8837" spans="10:12">
      <c r="J8837" s="77" t="str">
        <f t="shared" si="150"/>
        <v>55003ThớiHòa</v>
      </c>
      <c r="K8837" s="77" t="s">
        <v>17440</v>
      </c>
      <c r="L8837" s="77" t="s">
        <v>17441</v>
      </c>
    </row>
    <row r="8838" spans="10:12">
      <c r="J8838" s="77" t="str">
        <f t="shared" si="150"/>
        <v>55003HòaLợi</v>
      </c>
      <c r="K8838" s="77" t="s">
        <v>17442</v>
      </c>
      <c r="L8838" s="77" t="s">
        <v>17443</v>
      </c>
    </row>
    <row r="8839" spans="10:12">
      <c r="J8839" s="77" t="str">
        <f t="shared" si="150"/>
        <v>55003PhúAn</v>
      </c>
      <c r="K8839" s="77" t="s">
        <v>17444</v>
      </c>
      <c r="L8839" s="77" t="s">
        <v>13680</v>
      </c>
    </row>
    <row r="8840" spans="10:12">
      <c r="J8840" s="77" t="str">
        <f t="shared" si="150"/>
        <v>55003TânĐịnh</v>
      </c>
      <c r="K8840" s="77" t="s">
        <v>17445</v>
      </c>
      <c r="L8840" s="77" t="s">
        <v>17446</v>
      </c>
    </row>
    <row r="8841" spans="10:12">
      <c r="J8841" s="77" t="str">
        <f t="shared" si="150"/>
        <v>55005UyênHưng</v>
      </c>
      <c r="K8841" s="77" t="s">
        <v>17447</v>
      </c>
      <c r="L8841" s="77" t="s">
        <v>17448</v>
      </c>
    </row>
    <row r="8842" spans="10:12">
      <c r="J8842" s="77" t="str">
        <f t="shared" si="150"/>
        <v>55005TânPhướcKhánh</v>
      </c>
      <c r="K8842" s="77" t="s">
        <v>17449</v>
      </c>
      <c r="L8842" s="77" t="s">
        <v>17450</v>
      </c>
    </row>
    <row r="8843" spans="10:12">
      <c r="J8843" s="77" t="str">
        <f t="shared" si="150"/>
        <v>55005TháiHòa</v>
      </c>
      <c r="K8843" s="77" t="s">
        <v>17451</v>
      </c>
      <c r="L8843" s="77" t="s">
        <v>1622</v>
      </c>
    </row>
    <row r="8844" spans="10:12">
      <c r="J8844" s="77" t="str">
        <f t="shared" si="150"/>
        <v>55005ThạnhPhước</v>
      </c>
      <c r="K8844" s="77" t="s">
        <v>17452</v>
      </c>
      <c r="L8844" s="77" t="s">
        <v>17453</v>
      </c>
    </row>
    <row r="8845" spans="10:12">
      <c r="J8845" s="77" t="str">
        <f t="shared" si="150"/>
        <v>55005TânVĩnhHiệp</v>
      </c>
      <c r="K8845" s="77" t="s">
        <v>17454</v>
      </c>
      <c r="L8845" s="77" t="s">
        <v>17455</v>
      </c>
    </row>
    <row r="8846" spans="10:12">
      <c r="J8846" s="77" t="str">
        <f t="shared" si="150"/>
        <v>55005BạchĐằng</v>
      </c>
      <c r="K8846" s="77" t="s">
        <v>17456</v>
      </c>
      <c r="L8846" s="77" t="s">
        <v>3843</v>
      </c>
    </row>
    <row r="8847" spans="10:12">
      <c r="J8847" s="77" t="str">
        <f t="shared" si="150"/>
        <v>55005ThườngTân</v>
      </c>
      <c r="K8847" s="77" t="s">
        <v>17457</v>
      </c>
      <c r="L8847" s="77" t="s">
        <v>17458</v>
      </c>
    </row>
    <row r="8848" spans="10:12">
      <c r="J8848" s="77" t="str">
        <f t="shared" si="150"/>
        <v>55005PhúChánh</v>
      </c>
      <c r="K8848" s="77" t="s">
        <v>17459</v>
      </c>
      <c r="L8848" s="77" t="s">
        <v>17460</v>
      </c>
    </row>
    <row r="8849" spans="10:12">
      <c r="J8849" s="77" t="str">
        <f t="shared" si="150"/>
        <v>55005KhánhBình</v>
      </c>
      <c r="K8849" s="77" t="s">
        <v>17461</v>
      </c>
      <c r="L8849" s="77" t="s">
        <v>15300</v>
      </c>
    </row>
    <row r="8850" spans="10:12">
      <c r="J8850" s="77" t="str">
        <f t="shared" si="150"/>
        <v>55005TânĐịnh</v>
      </c>
      <c r="K8850" s="77" t="s">
        <v>17462</v>
      </c>
      <c r="L8850" s="77" t="s">
        <v>17446</v>
      </c>
    </row>
    <row r="8851" spans="10:12">
      <c r="J8851" s="77" t="str">
        <f t="shared" si="150"/>
        <v>55005TânBình</v>
      </c>
      <c r="K8851" s="77" t="s">
        <v>17463</v>
      </c>
      <c r="L8851" s="77" t="s">
        <v>6467</v>
      </c>
    </row>
    <row r="8852" spans="10:12">
      <c r="J8852" s="77" t="str">
        <f t="shared" si="150"/>
        <v>55005BìnhMỹ</v>
      </c>
      <c r="K8852" s="77" t="s">
        <v>17464</v>
      </c>
      <c r="L8852" s="77" t="s">
        <v>14379</v>
      </c>
    </row>
    <row r="8853" spans="10:12">
      <c r="J8853" s="77" t="str">
        <f t="shared" si="150"/>
        <v>55005TânLập</v>
      </c>
      <c r="K8853" s="77" t="s">
        <v>17465</v>
      </c>
      <c r="L8853" s="77" t="s">
        <v>1834</v>
      </c>
    </row>
    <row r="8854" spans="10:12">
      <c r="J8854" s="77" t="str">
        <f t="shared" si="150"/>
        <v>55005TânThành</v>
      </c>
      <c r="K8854" s="77" t="s">
        <v>17466</v>
      </c>
      <c r="L8854" s="77" t="s">
        <v>3071</v>
      </c>
    </row>
    <row r="8855" spans="10:12">
      <c r="J8855" s="77" t="str">
        <f t="shared" si="150"/>
        <v>55005VĩnhTân</v>
      </c>
      <c r="K8855" s="77" t="s">
        <v>17467</v>
      </c>
      <c r="L8855" s="77" t="s">
        <v>11109</v>
      </c>
    </row>
    <row r="8856" spans="10:12">
      <c r="J8856" s="77" t="str">
        <f t="shared" si="150"/>
        <v>55005LạcAn</v>
      </c>
      <c r="K8856" s="77" t="s">
        <v>17468</v>
      </c>
      <c r="L8856" s="77" t="s">
        <v>17469</v>
      </c>
    </row>
    <row r="8857" spans="10:12">
      <c r="J8857" s="77" t="str">
        <f t="shared" si="150"/>
        <v>55005HộiNghĩa</v>
      </c>
      <c r="K8857" s="77" t="s">
        <v>17470</v>
      </c>
      <c r="L8857" s="77" t="s">
        <v>17471</v>
      </c>
    </row>
    <row r="8858" spans="10:12">
      <c r="J8858" s="77" t="str">
        <f t="shared" si="150"/>
        <v>55005TânMỹ</v>
      </c>
      <c r="K8858" s="77" t="s">
        <v>17472</v>
      </c>
      <c r="L8858" s="77" t="s">
        <v>2955</v>
      </c>
    </row>
    <row r="8859" spans="10:12">
      <c r="J8859" s="77" t="str">
        <f t="shared" si="150"/>
        <v>55005ĐấtCuốc</v>
      </c>
      <c r="K8859" s="77" t="s">
        <v>17473</v>
      </c>
      <c r="L8859" s="77" t="s">
        <v>17474</v>
      </c>
    </row>
    <row r="8860" spans="10:12">
      <c r="J8860" s="77" t="str">
        <f t="shared" si="150"/>
        <v>55005TânHiệp</v>
      </c>
      <c r="K8860" s="77" t="s">
        <v>17475</v>
      </c>
      <c r="L8860" s="77" t="s">
        <v>7744</v>
      </c>
    </row>
    <row r="8861" spans="10:12">
      <c r="J8861" s="77" t="str">
        <f t="shared" si="150"/>
        <v>55005ThạnhHội</v>
      </c>
      <c r="K8861" s="77" t="s">
        <v>17476</v>
      </c>
      <c r="L8861" s="77" t="s">
        <v>17477</v>
      </c>
    </row>
    <row r="8862" spans="10:12">
      <c r="J8862" s="77" t="str">
        <f t="shared" si="150"/>
        <v>55005HiếuLiêm</v>
      </c>
      <c r="K8862" s="77" t="s">
        <v>17478</v>
      </c>
      <c r="L8862" s="77" t="s">
        <v>17479</v>
      </c>
    </row>
    <row r="8863" spans="10:12">
      <c r="J8863" s="77" t="str">
        <f t="shared" si="150"/>
        <v>55007LáiThiêu</v>
      </c>
      <c r="K8863" s="77" t="s">
        <v>17480</v>
      </c>
      <c r="L8863" s="77" t="s">
        <v>17481</v>
      </c>
    </row>
    <row r="8864" spans="10:12">
      <c r="J8864" s="77" t="str">
        <f t="shared" si="150"/>
        <v>55007AnThạnh</v>
      </c>
      <c r="K8864" s="77" t="s">
        <v>17482</v>
      </c>
      <c r="L8864" s="77" t="s">
        <v>17483</v>
      </c>
    </row>
    <row r="8865" spans="10:12">
      <c r="J8865" s="77" t="str">
        <f t="shared" si="150"/>
        <v>55007BìnhChuẩn</v>
      </c>
      <c r="K8865" s="77" t="s">
        <v>17484</v>
      </c>
      <c r="L8865" s="77" t="s">
        <v>12135</v>
      </c>
    </row>
    <row r="8866" spans="10:12">
      <c r="J8866" s="77" t="str">
        <f t="shared" si="150"/>
        <v>55007ThuậnGiao</v>
      </c>
      <c r="K8866" s="77" t="s">
        <v>17485</v>
      </c>
      <c r="L8866" s="77" t="s">
        <v>17486</v>
      </c>
    </row>
    <row r="8867" spans="10:12">
      <c r="J8867" s="77" t="str">
        <f t="shared" si="150"/>
        <v>55007AnPhú</v>
      </c>
      <c r="K8867" s="77" t="s">
        <v>17487</v>
      </c>
      <c r="L8867" s="77" t="s">
        <v>2516</v>
      </c>
    </row>
    <row r="8868" spans="10:12">
      <c r="J8868" s="77" t="str">
        <f t="shared" si="150"/>
        <v>55007HưngĐịnh</v>
      </c>
      <c r="K8868" s="77" t="s">
        <v>17488</v>
      </c>
      <c r="L8868" s="77" t="s">
        <v>17489</v>
      </c>
    </row>
    <row r="8869" spans="10:12">
      <c r="J8869" s="77" t="str">
        <f t="shared" si="150"/>
        <v>55007AnSơn</v>
      </c>
      <c r="K8869" s="77" t="s">
        <v>17490</v>
      </c>
      <c r="L8869" s="77" t="s">
        <v>6769</v>
      </c>
    </row>
    <row r="8870" spans="10:12">
      <c r="J8870" s="77" t="str">
        <f t="shared" si="150"/>
        <v>55007BìnhNhâm</v>
      </c>
      <c r="K8870" s="77" t="s">
        <v>17491</v>
      </c>
      <c r="L8870" s="77" t="s">
        <v>17492</v>
      </c>
    </row>
    <row r="8871" spans="10:12">
      <c r="J8871" s="77" t="str">
        <f t="shared" si="150"/>
        <v>55007BìnhHòa</v>
      </c>
      <c r="K8871" s="77" t="s">
        <v>17493</v>
      </c>
      <c r="L8871" s="77" t="s">
        <v>9647</v>
      </c>
    </row>
    <row r="8872" spans="10:12">
      <c r="J8872" s="77" t="str">
        <f t="shared" si="150"/>
        <v>55007VĩnhPhú</v>
      </c>
      <c r="K8872" s="77" t="s">
        <v>17494</v>
      </c>
      <c r="L8872" s="77" t="s">
        <v>8793</v>
      </c>
    </row>
    <row r="8873" spans="10:12">
      <c r="J8873" s="77" t="str">
        <f t="shared" si="150"/>
        <v>55009DầuTiếng</v>
      </c>
      <c r="K8873" s="77" t="s">
        <v>17495</v>
      </c>
      <c r="L8873" s="77" t="s">
        <v>17496</v>
      </c>
    </row>
    <row r="8874" spans="10:12">
      <c r="J8874" s="77" t="str">
        <f t="shared" si="150"/>
        <v>55009MinhHòa</v>
      </c>
      <c r="K8874" s="77" t="s">
        <v>17497</v>
      </c>
      <c r="L8874" s="77" t="s">
        <v>4363</v>
      </c>
    </row>
    <row r="8875" spans="10:12">
      <c r="J8875" s="77" t="str">
        <f t="shared" si="150"/>
        <v>55009MinhThạnh</v>
      </c>
      <c r="K8875" s="77" t="s">
        <v>17498</v>
      </c>
      <c r="L8875" s="77" t="s">
        <v>17499</v>
      </c>
    </row>
    <row r="8876" spans="10:12">
      <c r="J8876" s="77" t="str">
        <f t="shared" si="150"/>
        <v>55009MinhTân</v>
      </c>
      <c r="K8876" s="77" t="s">
        <v>17500</v>
      </c>
      <c r="L8876" s="77" t="s">
        <v>2745</v>
      </c>
    </row>
    <row r="8877" spans="10:12">
      <c r="J8877" s="77" t="str">
        <f t="shared" si="150"/>
        <v>55009ĐịnhAn</v>
      </c>
      <c r="K8877" s="77" t="s">
        <v>17501</v>
      </c>
      <c r="L8877" s="77" t="s">
        <v>17502</v>
      </c>
    </row>
    <row r="8878" spans="10:12">
      <c r="J8878" s="77" t="str">
        <f t="shared" si="150"/>
        <v>55009ĐịnhHiệp</v>
      </c>
      <c r="K8878" s="77" t="s">
        <v>17503</v>
      </c>
      <c r="L8878" s="77" t="s">
        <v>17504</v>
      </c>
    </row>
    <row r="8879" spans="10:12">
      <c r="J8879" s="77" t="str">
        <f t="shared" si="150"/>
        <v>55009LongHòa</v>
      </c>
      <c r="K8879" s="77" t="s">
        <v>17505</v>
      </c>
      <c r="L8879" s="77" t="s">
        <v>16455</v>
      </c>
    </row>
    <row r="8880" spans="10:12">
      <c r="J8880" s="77" t="str">
        <f t="shared" si="150"/>
        <v>55009AnLập</v>
      </c>
      <c r="K8880" s="77" t="s">
        <v>17506</v>
      </c>
      <c r="L8880" s="77" t="s">
        <v>7954</v>
      </c>
    </row>
    <row r="8881" spans="10:12">
      <c r="J8881" s="77" t="str">
        <f t="shared" si="150"/>
        <v>55009LongTân</v>
      </c>
      <c r="K8881" s="77" t="s">
        <v>17507</v>
      </c>
      <c r="L8881" s="77" t="s">
        <v>17508</v>
      </c>
    </row>
    <row r="8882" spans="10:12">
      <c r="J8882" s="77" t="str">
        <f t="shared" si="150"/>
        <v>55009ThanhAn</v>
      </c>
      <c r="K8882" s="77" t="s">
        <v>17509</v>
      </c>
      <c r="L8882" s="77" t="s">
        <v>5663</v>
      </c>
    </row>
    <row r="8883" spans="10:12">
      <c r="J8883" s="77" t="str">
        <f t="shared" si="150"/>
        <v>55009ThanhTuyền</v>
      </c>
      <c r="K8883" s="77" t="s">
        <v>17510</v>
      </c>
      <c r="L8883" s="77" t="s">
        <v>9932</v>
      </c>
    </row>
    <row r="8884" spans="10:12">
      <c r="J8884" s="77" t="str">
        <f t="shared" si="150"/>
        <v>55011PhướcVĩnh</v>
      </c>
      <c r="K8884" s="77" t="s">
        <v>17511</v>
      </c>
      <c r="L8884" s="77" t="s">
        <v>17512</v>
      </c>
    </row>
    <row r="8885" spans="10:12">
      <c r="J8885" s="77" t="str">
        <f t="shared" si="150"/>
        <v>55011AnLinh</v>
      </c>
      <c r="K8885" s="77" t="s">
        <v>17513</v>
      </c>
      <c r="L8885" s="77" t="s">
        <v>17514</v>
      </c>
    </row>
    <row r="8886" spans="10:12">
      <c r="J8886" s="77" t="str">
        <f t="shared" si="150"/>
        <v>55011PhướcSang</v>
      </c>
      <c r="K8886" s="77" t="s">
        <v>17515</v>
      </c>
      <c r="L8886" s="77" t="s">
        <v>17516</v>
      </c>
    </row>
    <row r="8887" spans="10:12">
      <c r="J8887" s="77" t="str">
        <f t="shared" si="150"/>
        <v>55011AnLong</v>
      </c>
      <c r="K8887" s="77" t="s">
        <v>17517</v>
      </c>
      <c r="L8887" s="77" t="s">
        <v>17518</v>
      </c>
    </row>
    <row r="8888" spans="10:12">
      <c r="J8888" s="77" t="str">
        <f t="shared" si="150"/>
        <v>55011AnBình</v>
      </c>
      <c r="K8888" s="77" t="s">
        <v>17519</v>
      </c>
      <c r="L8888" s="77" t="s">
        <v>5012</v>
      </c>
    </row>
    <row r="8889" spans="10:12">
      <c r="J8889" s="77" t="str">
        <f t="shared" si="150"/>
        <v>55011TânHiệp</v>
      </c>
      <c r="K8889" s="77" t="s">
        <v>17520</v>
      </c>
      <c r="L8889" s="77" t="s">
        <v>7744</v>
      </c>
    </row>
    <row r="8890" spans="10:12">
      <c r="J8890" s="77" t="str">
        <f t="shared" si="150"/>
        <v>55011TânLong</v>
      </c>
      <c r="K8890" s="77" t="s">
        <v>17521</v>
      </c>
      <c r="L8890" s="77" t="s">
        <v>3153</v>
      </c>
    </row>
    <row r="8891" spans="10:12">
      <c r="J8891" s="77" t="str">
        <f t="shared" si="150"/>
        <v>55011VĩnhHòa</v>
      </c>
      <c r="K8891" s="77" t="s">
        <v>17522</v>
      </c>
      <c r="L8891" s="77" t="s">
        <v>7402</v>
      </c>
    </row>
    <row r="8892" spans="10:12">
      <c r="J8892" s="77" t="str">
        <f t="shared" si="150"/>
        <v>55011PhướcHòa</v>
      </c>
      <c r="K8892" s="77" t="s">
        <v>17523</v>
      </c>
      <c r="L8892" s="77" t="s">
        <v>14897</v>
      </c>
    </row>
    <row r="8893" spans="10:12">
      <c r="J8893" s="77" t="str">
        <f t="shared" si="150"/>
        <v>55013DĩAn</v>
      </c>
      <c r="K8893" s="77" t="s">
        <v>17524</v>
      </c>
      <c r="L8893" s="77" t="s">
        <v>17525</v>
      </c>
    </row>
    <row r="8894" spans="10:12">
      <c r="J8894" s="77" t="str">
        <f t="shared" si="150"/>
        <v>55013TânBình</v>
      </c>
      <c r="K8894" s="77" t="s">
        <v>17526</v>
      </c>
      <c r="L8894" s="77" t="s">
        <v>6467</v>
      </c>
    </row>
    <row r="8895" spans="10:12">
      <c r="J8895" s="77" t="str">
        <f t="shared" si="150"/>
        <v>55013TânĐôngHiệp</v>
      </c>
      <c r="K8895" s="77" t="s">
        <v>17527</v>
      </c>
      <c r="L8895" s="77" t="s">
        <v>17528</v>
      </c>
    </row>
    <row r="8896" spans="10:12">
      <c r="J8896" s="77" t="str">
        <f t="shared" si="150"/>
        <v>55013BìnhAn</v>
      </c>
      <c r="K8896" s="77" t="s">
        <v>17529</v>
      </c>
      <c r="L8896" s="77" t="s">
        <v>2934</v>
      </c>
    </row>
    <row r="8897" spans="10:12">
      <c r="J8897" s="77" t="str">
        <f t="shared" si="150"/>
        <v>55013ĐôngHòa</v>
      </c>
      <c r="K8897" s="77" t="s">
        <v>17530</v>
      </c>
      <c r="L8897" s="77" t="s">
        <v>10256</v>
      </c>
    </row>
    <row r="8898" spans="10:12">
      <c r="J8898" s="77" t="str">
        <f t="shared" ref="J8898:J8961" si="151">SUBSTITUTE(LEFT(K8898,5)&amp;MID(L8898,IF(ISERROR(SEARCH("Thị trấn",L8898)),IF(ISERROR(SEARCH("Phường",L8898)),4,8),10),100)," ","")</f>
        <v>55013AnBình</v>
      </c>
      <c r="K8898" s="77" t="s">
        <v>17531</v>
      </c>
      <c r="L8898" s="77" t="s">
        <v>5012</v>
      </c>
    </row>
    <row r="8899" spans="10:12">
      <c r="J8899" s="77" t="str">
        <f t="shared" si="151"/>
        <v>56001TânPhú</v>
      </c>
      <c r="K8899" s="77" t="s">
        <v>17532</v>
      </c>
      <c r="L8899" s="77" t="s">
        <v>16171</v>
      </c>
    </row>
    <row r="8900" spans="10:12">
      <c r="J8900" s="77" t="str">
        <f t="shared" si="151"/>
        <v>56001TânĐồng</v>
      </c>
      <c r="K8900" s="77" t="s">
        <v>17533</v>
      </c>
      <c r="L8900" s="77" t="s">
        <v>17534</v>
      </c>
    </row>
    <row r="8901" spans="10:12">
      <c r="J8901" s="77" t="str">
        <f t="shared" si="151"/>
        <v>56001TânBình</v>
      </c>
      <c r="K8901" s="77" t="s">
        <v>17535</v>
      </c>
      <c r="L8901" s="77" t="s">
        <v>10032</v>
      </c>
    </row>
    <row r="8902" spans="10:12">
      <c r="J8902" s="77" t="str">
        <f t="shared" si="151"/>
        <v>56001TânXuân</v>
      </c>
      <c r="K8902" s="77" t="s">
        <v>17536</v>
      </c>
      <c r="L8902" s="77" t="s">
        <v>17537</v>
      </c>
    </row>
    <row r="8903" spans="10:12">
      <c r="J8903" s="77" t="str">
        <f t="shared" si="151"/>
        <v>56001TânThành</v>
      </c>
      <c r="K8903" s="77" t="s">
        <v>17538</v>
      </c>
      <c r="L8903" s="77" t="s">
        <v>3071</v>
      </c>
    </row>
    <row r="8904" spans="10:12">
      <c r="J8904" s="77" t="str">
        <f t="shared" si="151"/>
        <v>56001TiếnThành</v>
      </c>
      <c r="K8904" s="77" t="s">
        <v>17539</v>
      </c>
      <c r="L8904" s="77" t="s">
        <v>15392</v>
      </c>
    </row>
    <row r="8905" spans="10:12">
      <c r="J8905" s="77" t="str">
        <f t="shared" si="151"/>
        <v>56001TiếnHưng</v>
      </c>
      <c r="K8905" s="77" t="s">
        <v>17540</v>
      </c>
      <c r="L8905" s="77" t="s">
        <v>17541</v>
      </c>
    </row>
    <row r="8906" spans="10:12">
      <c r="J8906" s="77" t="str">
        <f t="shared" si="151"/>
        <v>56001TânThiện</v>
      </c>
      <c r="K8906" s="77" t="s">
        <v>17542</v>
      </c>
      <c r="L8906" s="77" t="s">
        <v>15402</v>
      </c>
    </row>
    <row r="8907" spans="10:12">
      <c r="J8907" s="77" t="str">
        <f t="shared" si="151"/>
        <v>56003LongThủy</v>
      </c>
      <c r="K8907" s="77" t="s">
        <v>17543</v>
      </c>
      <c r="L8907" s="77" t="s">
        <v>17544</v>
      </c>
    </row>
    <row r="8908" spans="10:12">
      <c r="J8908" s="77" t="str">
        <f t="shared" si="151"/>
        <v>56003PhướcBình</v>
      </c>
      <c r="K8908" s="77" t="s">
        <v>17545</v>
      </c>
      <c r="L8908" s="77" t="s">
        <v>16213</v>
      </c>
    </row>
    <row r="8909" spans="10:12">
      <c r="J8909" s="77" t="str">
        <f t="shared" si="151"/>
        <v>56003ThácMơ</v>
      </c>
      <c r="K8909" s="77" t="s">
        <v>17546</v>
      </c>
      <c r="L8909" s="77" t="s">
        <v>17547</v>
      </c>
    </row>
    <row r="8910" spans="10:12">
      <c r="J8910" s="77" t="str">
        <f t="shared" si="151"/>
        <v>56003SơnGiang</v>
      </c>
      <c r="K8910" s="77" t="s">
        <v>17548</v>
      </c>
      <c r="L8910" s="77" t="s">
        <v>17549</v>
      </c>
    </row>
    <row r="8911" spans="10:12">
      <c r="J8911" s="77" t="str">
        <f t="shared" si="151"/>
        <v>56003LongPhước</v>
      </c>
      <c r="K8911" s="77" t="s">
        <v>17550</v>
      </c>
      <c r="L8911" s="77" t="s">
        <v>16222</v>
      </c>
    </row>
    <row r="8912" spans="10:12">
      <c r="J8912" s="77" t="str">
        <f t="shared" si="151"/>
        <v>56003LongGiang</v>
      </c>
      <c r="K8912" s="77" t="s">
        <v>17551</v>
      </c>
      <c r="L8912" s="77" t="s">
        <v>17552</v>
      </c>
    </row>
    <row r="8913" spans="10:12">
      <c r="J8913" s="77" t="str">
        <f t="shared" si="151"/>
        <v>56003PhướcTín</v>
      </c>
      <c r="K8913" s="77" t="s">
        <v>17553</v>
      </c>
      <c r="L8913" s="77" t="s">
        <v>17554</v>
      </c>
    </row>
    <row r="8914" spans="10:12">
      <c r="J8914" s="77" t="str">
        <f t="shared" si="151"/>
        <v>56005LộcNinh</v>
      </c>
      <c r="K8914" s="77" t="s">
        <v>17555</v>
      </c>
      <c r="L8914" s="77" t="s">
        <v>17556</v>
      </c>
    </row>
    <row r="8915" spans="10:12">
      <c r="J8915" s="77" t="str">
        <f t="shared" si="151"/>
        <v>56005LộcHưng</v>
      </c>
      <c r="K8915" s="77" t="s">
        <v>17557</v>
      </c>
      <c r="L8915" s="77" t="s">
        <v>17558</v>
      </c>
    </row>
    <row r="8916" spans="10:12">
      <c r="J8916" s="77" t="str">
        <f t="shared" si="151"/>
        <v>56005LộcThiện</v>
      </c>
      <c r="K8916" s="77" t="s">
        <v>17559</v>
      </c>
      <c r="L8916" s="77" t="s">
        <v>17560</v>
      </c>
    </row>
    <row r="8917" spans="10:12">
      <c r="J8917" s="77" t="str">
        <f t="shared" si="151"/>
        <v>56005LộcThái</v>
      </c>
      <c r="K8917" s="77" t="s">
        <v>17561</v>
      </c>
      <c r="L8917" s="77" t="s">
        <v>17562</v>
      </c>
    </row>
    <row r="8918" spans="10:12">
      <c r="J8918" s="77" t="str">
        <f t="shared" si="151"/>
        <v>56005LộcTấn</v>
      </c>
      <c r="K8918" s="77" t="s">
        <v>17563</v>
      </c>
      <c r="L8918" s="77" t="s">
        <v>17564</v>
      </c>
    </row>
    <row r="8919" spans="10:12">
      <c r="J8919" s="77" t="str">
        <f t="shared" si="151"/>
        <v>56005LộcAn</v>
      </c>
      <c r="K8919" s="77" t="s">
        <v>17565</v>
      </c>
      <c r="L8919" s="77" t="s">
        <v>9434</v>
      </c>
    </row>
    <row r="8920" spans="10:12">
      <c r="J8920" s="77" t="str">
        <f t="shared" si="151"/>
        <v>56005LộcThành</v>
      </c>
      <c r="K8920" s="77" t="s">
        <v>17566</v>
      </c>
      <c r="L8920" s="77" t="s">
        <v>17289</v>
      </c>
    </row>
    <row r="8921" spans="10:12">
      <c r="J8921" s="77" t="str">
        <f t="shared" si="151"/>
        <v>56005LộcThuận</v>
      </c>
      <c r="K8921" s="77" t="s">
        <v>17567</v>
      </c>
      <c r="L8921" s="77" t="s">
        <v>17568</v>
      </c>
    </row>
    <row r="8922" spans="10:12">
      <c r="J8922" s="77" t="str">
        <f t="shared" si="151"/>
        <v>56005LộcHòa</v>
      </c>
      <c r="K8922" s="77" t="s">
        <v>17569</v>
      </c>
      <c r="L8922" s="77" t="s">
        <v>9436</v>
      </c>
    </row>
    <row r="8923" spans="10:12">
      <c r="J8923" s="77" t="str">
        <f t="shared" si="151"/>
        <v>56005LộcHiệp</v>
      </c>
      <c r="K8923" s="77" t="s">
        <v>17570</v>
      </c>
      <c r="L8923" s="77" t="s">
        <v>17571</v>
      </c>
    </row>
    <row r="8924" spans="10:12">
      <c r="J8924" s="77" t="str">
        <f t="shared" si="151"/>
        <v>56005LộcQuang</v>
      </c>
      <c r="K8924" s="77" t="s">
        <v>17572</v>
      </c>
      <c r="L8924" s="77" t="s">
        <v>17573</v>
      </c>
    </row>
    <row r="8925" spans="10:12">
      <c r="J8925" s="77" t="str">
        <f t="shared" si="151"/>
        <v>56005LộcKhánh</v>
      </c>
      <c r="K8925" s="77" t="s">
        <v>17574</v>
      </c>
      <c r="L8925" s="77" t="s">
        <v>17575</v>
      </c>
    </row>
    <row r="8926" spans="10:12">
      <c r="J8926" s="77" t="str">
        <f t="shared" si="151"/>
        <v>56005LộcĐiền</v>
      </c>
      <c r="K8926" s="77" t="s">
        <v>17576</v>
      </c>
      <c r="L8926" s="77" t="s">
        <v>13743</v>
      </c>
    </row>
    <row r="8927" spans="10:12">
      <c r="J8927" s="77" t="str">
        <f t="shared" si="151"/>
        <v>56005LộcThạnh</v>
      </c>
      <c r="K8927" s="77" t="s">
        <v>17577</v>
      </c>
      <c r="L8927" s="77" t="s">
        <v>17578</v>
      </c>
    </row>
    <row r="8928" spans="10:12">
      <c r="J8928" s="77" t="str">
        <f t="shared" si="151"/>
        <v>56005LộcPhú</v>
      </c>
      <c r="K8928" s="77" t="s">
        <v>17579</v>
      </c>
      <c r="L8928" s="77" t="s">
        <v>17279</v>
      </c>
    </row>
    <row r="8929" spans="10:12">
      <c r="J8929" s="77" t="str">
        <f t="shared" si="151"/>
        <v>56005LộcThịnh</v>
      </c>
      <c r="K8929" s="77" t="s">
        <v>17580</v>
      </c>
      <c r="L8929" s="77" t="s">
        <v>10984</v>
      </c>
    </row>
    <row r="8930" spans="10:12">
      <c r="J8930" s="77" t="str">
        <f t="shared" si="151"/>
        <v>56007ĐứcPhong</v>
      </c>
      <c r="K8930" s="77" t="s">
        <v>17581</v>
      </c>
      <c r="L8930" s="77" t="s">
        <v>17582</v>
      </c>
    </row>
    <row r="8931" spans="10:12">
      <c r="J8931" s="77" t="str">
        <f t="shared" si="151"/>
        <v>56007ĐakNhau</v>
      </c>
      <c r="K8931" s="77" t="s">
        <v>17583</v>
      </c>
      <c r="L8931" s="77" t="s">
        <v>17584</v>
      </c>
    </row>
    <row r="8932" spans="10:12">
      <c r="J8932" s="77" t="str">
        <f t="shared" si="151"/>
        <v>56007BomBo</v>
      </c>
      <c r="K8932" s="77" t="s">
        <v>17585</v>
      </c>
      <c r="L8932" s="77" t="s">
        <v>17586</v>
      </c>
    </row>
    <row r="8933" spans="10:12">
      <c r="J8933" s="77" t="str">
        <f t="shared" si="151"/>
        <v>56007ThọSơn</v>
      </c>
      <c r="K8933" s="77" t="s">
        <v>17587</v>
      </c>
      <c r="L8933" s="77" t="s">
        <v>11562</v>
      </c>
    </row>
    <row r="8934" spans="10:12">
      <c r="J8934" s="77" t="str">
        <f t="shared" si="151"/>
        <v>56007MinhHưng</v>
      </c>
      <c r="K8934" s="77" t="s">
        <v>17588</v>
      </c>
      <c r="L8934" s="77" t="s">
        <v>10639</v>
      </c>
    </row>
    <row r="8935" spans="10:12">
      <c r="J8935" s="77" t="str">
        <f t="shared" si="151"/>
        <v>56007ĐoànKết</v>
      </c>
      <c r="K8935" s="77" t="s">
        <v>17589</v>
      </c>
      <c r="L8935" s="77" t="s">
        <v>3993</v>
      </c>
    </row>
    <row r="8936" spans="10:12">
      <c r="J8936" s="77" t="str">
        <f t="shared" si="151"/>
        <v>56007ĐồngNai</v>
      </c>
      <c r="K8936" s="77" t="s">
        <v>17590</v>
      </c>
      <c r="L8936" s="77" t="s">
        <v>17591</v>
      </c>
    </row>
    <row r="8937" spans="10:12">
      <c r="J8937" s="77" t="str">
        <f t="shared" si="151"/>
        <v>56007ĐứcLiễu</v>
      </c>
      <c r="K8937" s="77" t="s">
        <v>17592</v>
      </c>
      <c r="L8937" s="77" t="s">
        <v>17593</v>
      </c>
    </row>
    <row r="8938" spans="10:12">
      <c r="J8938" s="77" t="str">
        <f t="shared" si="151"/>
        <v>56007ThốngNhất</v>
      </c>
      <c r="K8938" s="77" t="s">
        <v>17594</v>
      </c>
      <c r="L8938" s="77" t="s">
        <v>2410</v>
      </c>
    </row>
    <row r="8939" spans="10:12">
      <c r="J8939" s="77" t="str">
        <f t="shared" si="151"/>
        <v>56007NghĩaTrung</v>
      </c>
      <c r="K8939" s="77" t="s">
        <v>17595</v>
      </c>
      <c r="L8939" s="77" t="s">
        <v>8035</v>
      </c>
    </row>
    <row r="8940" spans="10:12">
      <c r="J8940" s="77" t="str">
        <f t="shared" si="151"/>
        <v>56007ĐăngHà</v>
      </c>
      <c r="K8940" s="77" t="s">
        <v>17596</v>
      </c>
      <c r="L8940" s="77" t="s">
        <v>17597</v>
      </c>
    </row>
    <row r="8941" spans="10:12">
      <c r="J8941" s="77" t="str">
        <f t="shared" si="151"/>
        <v>56007NghĩaBình</v>
      </c>
      <c r="K8941" s="77" t="s">
        <v>17598</v>
      </c>
      <c r="L8941" s="77" t="s">
        <v>9705</v>
      </c>
    </row>
    <row r="8942" spans="10:12">
      <c r="J8942" s="77" t="str">
        <f t="shared" si="151"/>
        <v>56007Đường10</v>
      </c>
      <c r="K8942" s="77" t="s">
        <v>17599</v>
      </c>
      <c r="L8942" s="77" t="s">
        <v>17600</v>
      </c>
    </row>
    <row r="8943" spans="10:12">
      <c r="J8943" s="77" t="str">
        <f t="shared" si="151"/>
        <v>56007PhướcSơn</v>
      </c>
      <c r="K8943" s="77" t="s">
        <v>17601</v>
      </c>
      <c r="L8943" s="77" t="s">
        <v>14901</v>
      </c>
    </row>
    <row r="8944" spans="10:12">
      <c r="J8944" s="77" t="str">
        <f t="shared" si="151"/>
        <v>56007PhúSơn</v>
      </c>
      <c r="K8944" s="77" t="s">
        <v>17602</v>
      </c>
      <c r="L8944" s="77" t="s">
        <v>1626</v>
      </c>
    </row>
    <row r="8945" spans="10:12">
      <c r="J8945" s="77" t="str">
        <f t="shared" si="151"/>
        <v>56007BìnhMinh</v>
      </c>
      <c r="K8945" s="77" t="s">
        <v>17603</v>
      </c>
      <c r="L8945" s="77" t="s">
        <v>2251</v>
      </c>
    </row>
    <row r="8946" spans="10:12">
      <c r="J8946" s="77" t="str">
        <f t="shared" si="151"/>
        <v>56009AnLộc</v>
      </c>
      <c r="K8946" s="77" t="s">
        <v>17604</v>
      </c>
      <c r="L8946" s="77" t="s">
        <v>17605</v>
      </c>
    </row>
    <row r="8947" spans="10:12">
      <c r="J8947" s="77" t="str">
        <f t="shared" si="151"/>
        <v>56009HưngChiến</v>
      </c>
      <c r="K8947" s="77" t="s">
        <v>17606</v>
      </c>
      <c r="L8947" s="77" t="s">
        <v>17607</v>
      </c>
    </row>
    <row r="8948" spans="10:12">
      <c r="J8948" s="77" t="str">
        <f t="shared" si="151"/>
        <v>56009PhúThịnh</v>
      </c>
      <c r="K8948" s="77" t="s">
        <v>17608</v>
      </c>
      <c r="L8948" s="77" t="s">
        <v>1524</v>
      </c>
    </row>
    <row r="8949" spans="10:12">
      <c r="J8949" s="77" t="str">
        <f t="shared" si="151"/>
        <v>56009PhúĐức</v>
      </c>
      <c r="K8949" s="77" t="s">
        <v>17609</v>
      </c>
      <c r="L8949" s="77" t="s">
        <v>17610</v>
      </c>
    </row>
    <row r="8950" spans="10:12">
      <c r="J8950" s="77" t="str">
        <f t="shared" si="151"/>
        <v>56009ThanhLương</v>
      </c>
      <c r="K8950" s="77" t="s">
        <v>17611</v>
      </c>
      <c r="L8950" s="77" t="s">
        <v>5215</v>
      </c>
    </row>
    <row r="8951" spans="10:12">
      <c r="J8951" s="77" t="str">
        <f t="shared" si="151"/>
        <v>56009ThanhPhú</v>
      </c>
      <c r="K8951" s="77" t="s">
        <v>17612</v>
      </c>
      <c r="L8951" s="77" t="s">
        <v>5495</v>
      </c>
    </row>
    <row r="8952" spans="10:12">
      <c r="J8952" s="77" t="str">
        <f t="shared" si="151"/>
        <v>56011TânPhú</v>
      </c>
      <c r="K8952" s="77" t="s">
        <v>17613</v>
      </c>
      <c r="L8952" s="77" t="s">
        <v>17614</v>
      </c>
    </row>
    <row r="8953" spans="10:12">
      <c r="J8953" s="77" t="str">
        <f t="shared" si="151"/>
        <v>56011ThuậnLợi</v>
      </c>
      <c r="K8953" s="77" t="s">
        <v>17615</v>
      </c>
      <c r="L8953" s="77" t="s">
        <v>17616</v>
      </c>
    </row>
    <row r="8954" spans="10:12">
      <c r="J8954" s="77" t="str">
        <f t="shared" si="151"/>
        <v>56011ĐồngTiến</v>
      </c>
      <c r="K8954" s="77" t="s">
        <v>17617</v>
      </c>
      <c r="L8954" s="77" t="s">
        <v>2536</v>
      </c>
    </row>
    <row r="8955" spans="10:12">
      <c r="J8955" s="77" t="str">
        <f t="shared" si="151"/>
        <v>56011TânPhước</v>
      </c>
      <c r="K8955" s="77" t="s">
        <v>17618</v>
      </c>
      <c r="L8955" s="77" t="s">
        <v>15413</v>
      </c>
    </row>
    <row r="8956" spans="10:12">
      <c r="J8956" s="77" t="str">
        <f t="shared" si="151"/>
        <v>56011TânHưng</v>
      </c>
      <c r="K8956" s="77" t="s">
        <v>17619</v>
      </c>
      <c r="L8956" s="77" t="s">
        <v>918</v>
      </c>
    </row>
    <row r="8957" spans="10:12">
      <c r="J8957" s="77" t="str">
        <f t="shared" si="151"/>
        <v>56011TânHòa</v>
      </c>
      <c r="K8957" s="77" t="s">
        <v>17620</v>
      </c>
      <c r="L8957" s="77" t="s">
        <v>2092</v>
      </c>
    </row>
    <row r="8958" spans="10:12">
      <c r="J8958" s="77" t="str">
        <f t="shared" si="151"/>
        <v>56011TânLập</v>
      </c>
      <c r="K8958" s="77" t="s">
        <v>17621</v>
      </c>
      <c r="L8958" s="77" t="s">
        <v>1834</v>
      </c>
    </row>
    <row r="8959" spans="10:12">
      <c r="J8959" s="77" t="str">
        <f t="shared" si="151"/>
        <v>56011TânTiến</v>
      </c>
      <c r="K8959" s="77" t="s">
        <v>17622</v>
      </c>
      <c r="L8959" s="77" t="s">
        <v>2154</v>
      </c>
    </row>
    <row r="8960" spans="10:12">
      <c r="J8960" s="77" t="str">
        <f t="shared" si="151"/>
        <v>56011TânLợi</v>
      </c>
      <c r="K8960" s="77" t="s">
        <v>17623</v>
      </c>
      <c r="L8960" s="77" t="s">
        <v>4798</v>
      </c>
    </row>
    <row r="8961" spans="10:12">
      <c r="J8961" s="77" t="str">
        <f t="shared" si="151"/>
        <v>56011ĐồngTâm</v>
      </c>
      <c r="K8961" s="77" t="s">
        <v>17624</v>
      </c>
      <c r="L8961" s="77" t="s">
        <v>2434</v>
      </c>
    </row>
    <row r="8962" spans="10:12">
      <c r="J8962" s="77" t="str">
        <f t="shared" ref="J8962:J9025" si="152">SUBSTITUTE(LEFT(K8962,5)&amp;MID(L8962,IF(ISERROR(SEARCH("Thị trấn",L8962)),IF(ISERROR(SEARCH("Phường",L8962)),4,8),10),100)," ","")</f>
        <v>56011ThuậnPhú</v>
      </c>
      <c r="K8962" s="77" t="s">
        <v>17625</v>
      </c>
      <c r="L8962" s="77" t="s">
        <v>17626</v>
      </c>
    </row>
    <row r="8963" spans="10:12">
      <c r="J8963" s="77" t="str">
        <f t="shared" si="152"/>
        <v>56013ThanhBình</v>
      </c>
      <c r="K8963" s="77" t="s">
        <v>17627</v>
      </c>
      <c r="L8963" s="77" t="s">
        <v>17628</v>
      </c>
    </row>
    <row r="8964" spans="10:12">
      <c r="J8964" s="77" t="str">
        <f t="shared" si="152"/>
        <v>56013ThiệnHưng</v>
      </c>
      <c r="K8964" s="77" t="s">
        <v>17629</v>
      </c>
      <c r="L8964" s="77" t="s">
        <v>17630</v>
      </c>
    </row>
    <row r="8965" spans="10:12">
      <c r="J8965" s="77" t="str">
        <f t="shared" si="152"/>
        <v>56013ThanhHòa</v>
      </c>
      <c r="K8965" s="77" t="s">
        <v>17631</v>
      </c>
      <c r="L8965" s="77" t="s">
        <v>11056</v>
      </c>
    </row>
    <row r="8966" spans="10:12">
      <c r="J8966" s="77" t="str">
        <f t="shared" si="152"/>
        <v>56013TânThành</v>
      </c>
      <c r="K8966" s="77" t="s">
        <v>17632</v>
      </c>
      <c r="L8966" s="77" t="s">
        <v>3071</v>
      </c>
    </row>
    <row r="8967" spans="10:12">
      <c r="J8967" s="77" t="str">
        <f t="shared" si="152"/>
        <v>56013TânTiến</v>
      </c>
      <c r="K8967" s="77" t="s">
        <v>17633</v>
      </c>
      <c r="L8967" s="77" t="s">
        <v>2154</v>
      </c>
    </row>
    <row r="8968" spans="10:12">
      <c r="J8968" s="77" t="str">
        <f t="shared" si="152"/>
        <v>56013HưngPhước</v>
      </c>
      <c r="K8968" s="77" t="s">
        <v>17634</v>
      </c>
      <c r="L8968" s="77" t="s">
        <v>17635</v>
      </c>
    </row>
    <row r="8969" spans="10:12">
      <c r="J8969" s="77" t="str">
        <f t="shared" si="152"/>
        <v>56013PhướcThiện</v>
      </c>
      <c r="K8969" s="77" t="s">
        <v>17636</v>
      </c>
      <c r="L8969" s="77" t="s">
        <v>17637</v>
      </c>
    </row>
    <row r="8970" spans="10:12">
      <c r="J8970" s="77" t="str">
        <f t="shared" si="152"/>
        <v>56015ChơnThành</v>
      </c>
      <c r="K8970" s="77" t="s">
        <v>17638</v>
      </c>
      <c r="L8970" s="77" t="s">
        <v>17639</v>
      </c>
    </row>
    <row r="8971" spans="10:12">
      <c r="J8971" s="77" t="str">
        <f t="shared" si="152"/>
        <v>56015TânQuang</v>
      </c>
      <c r="K8971" s="77" t="s">
        <v>17640</v>
      </c>
      <c r="L8971" s="77" t="s">
        <v>3557</v>
      </c>
    </row>
    <row r="8972" spans="10:12">
      <c r="J8972" s="77" t="str">
        <f t="shared" si="152"/>
        <v>56015MinhLập</v>
      </c>
      <c r="K8972" s="77" t="s">
        <v>17641</v>
      </c>
      <c r="L8972" s="77" t="s">
        <v>4783</v>
      </c>
    </row>
    <row r="8973" spans="10:12">
      <c r="J8973" s="77" t="str">
        <f t="shared" si="152"/>
        <v>56015NhaBích</v>
      </c>
      <c r="K8973" s="77" t="s">
        <v>17642</v>
      </c>
      <c r="L8973" s="77" t="s">
        <v>17643</v>
      </c>
    </row>
    <row r="8974" spans="10:12">
      <c r="J8974" s="77" t="str">
        <f t="shared" si="152"/>
        <v>56015MinhHưng</v>
      </c>
      <c r="K8974" s="77" t="s">
        <v>17644</v>
      </c>
      <c r="L8974" s="77" t="s">
        <v>10639</v>
      </c>
    </row>
    <row r="8975" spans="10:12">
      <c r="J8975" s="77" t="str">
        <f t="shared" si="152"/>
        <v>56015MinhThành</v>
      </c>
      <c r="K8975" s="77" t="s">
        <v>17645</v>
      </c>
      <c r="L8975" s="77" t="s">
        <v>6599</v>
      </c>
    </row>
    <row r="8976" spans="10:12">
      <c r="J8976" s="77" t="str">
        <f t="shared" si="152"/>
        <v>56015MinhLong</v>
      </c>
      <c r="K8976" s="77" t="s">
        <v>17646</v>
      </c>
      <c r="L8976" s="77" t="s">
        <v>3887</v>
      </c>
    </row>
    <row r="8977" spans="10:12">
      <c r="J8977" s="77" t="str">
        <f t="shared" si="152"/>
        <v>56015MinhThắng</v>
      </c>
      <c r="K8977" s="77" t="s">
        <v>17647</v>
      </c>
      <c r="L8977" s="77" t="s">
        <v>17648</v>
      </c>
    </row>
    <row r="8978" spans="10:12">
      <c r="J8978" s="77" t="str">
        <f t="shared" si="152"/>
        <v>56015ThànhTâm</v>
      </c>
      <c r="K8978" s="77" t="s">
        <v>17649</v>
      </c>
      <c r="L8978" s="77" t="s">
        <v>10950</v>
      </c>
    </row>
    <row r="8979" spans="10:12">
      <c r="J8979" s="77" t="str">
        <f t="shared" si="152"/>
        <v>56017ThanhAn</v>
      </c>
      <c r="K8979" s="77" t="s">
        <v>17650</v>
      </c>
      <c r="L8979" s="77" t="s">
        <v>5663</v>
      </c>
    </row>
    <row r="8980" spans="10:12">
      <c r="J8980" s="77" t="str">
        <f t="shared" si="152"/>
        <v>56017AnKhương</v>
      </c>
      <c r="K8980" s="77" t="s">
        <v>17651</v>
      </c>
      <c r="L8980" s="77" t="s">
        <v>17652</v>
      </c>
    </row>
    <row r="8981" spans="10:12">
      <c r="J8981" s="77" t="str">
        <f t="shared" si="152"/>
        <v>56017TânKhai</v>
      </c>
      <c r="K8981" s="77" t="s">
        <v>17653</v>
      </c>
      <c r="L8981" s="77" t="s">
        <v>17654</v>
      </c>
    </row>
    <row r="8982" spans="10:12">
      <c r="J8982" s="77" t="str">
        <f t="shared" si="152"/>
        <v>56017ĐồngNơ</v>
      </c>
      <c r="K8982" s="77" t="s">
        <v>17655</v>
      </c>
      <c r="L8982" s="77" t="s">
        <v>17656</v>
      </c>
    </row>
    <row r="8983" spans="10:12">
      <c r="J8983" s="77" t="str">
        <f t="shared" si="152"/>
        <v>56017TânHiệp</v>
      </c>
      <c r="K8983" s="77" t="s">
        <v>17657</v>
      </c>
      <c r="L8983" s="77" t="s">
        <v>7744</v>
      </c>
    </row>
    <row r="8984" spans="10:12">
      <c r="J8984" s="77" t="str">
        <f t="shared" si="152"/>
        <v>56017MinhĐức</v>
      </c>
      <c r="K8984" s="77" t="s">
        <v>17658</v>
      </c>
      <c r="L8984" s="77" t="s">
        <v>2624</v>
      </c>
    </row>
    <row r="8985" spans="10:12">
      <c r="J8985" s="77" t="str">
        <f t="shared" si="152"/>
        <v>56017MinhTâm</v>
      </c>
      <c r="K8985" s="77" t="s">
        <v>17659</v>
      </c>
      <c r="L8985" s="77" t="s">
        <v>3789</v>
      </c>
    </row>
    <row r="8986" spans="10:12">
      <c r="J8986" s="77" t="str">
        <f t="shared" si="152"/>
        <v>56017TânLợi</v>
      </c>
      <c r="K8986" s="77" t="s">
        <v>17660</v>
      </c>
      <c r="L8986" s="77" t="s">
        <v>4798</v>
      </c>
    </row>
    <row r="8987" spans="10:12">
      <c r="J8987" s="77" t="str">
        <f t="shared" si="152"/>
        <v>56017PhướcAn</v>
      </c>
      <c r="K8987" s="77" t="s">
        <v>17661</v>
      </c>
      <c r="L8987" s="77" t="s">
        <v>14910</v>
      </c>
    </row>
    <row r="8988" spans="10:12">
      <c r="J8988" s="77" t="str">
        <f t="shared" si="152"/>
        <v>56017TânHưng</v>
      </c>
      <c r="K8988" s="77" t="s">
        <v>17662</v>
      </c>
      <c r="L8988" s="77" t="s">
        <v>918</v>
      </c>
    </row>
    <row r="8989" spans="10:12">
      <c r="J8989" s="77" t="str">
        <f t="shared" si="152"/>
        <v>56017ThanhBình</v>
      </c>
      <c r="K8989" s="77" t="s">
        <v>17663</v>
      </c>
      <c r="L8989" s="77" t="s">
        <v>2139</v>
      </c>
    </row>
    <row r="8990" spans="10:12">
      <c r="J8990" s="77" t="str">
        <f t="shared" si="152"/>
        <v>56017AnPhú</v>
      </c>
      <c r="K8990" s="77" t="s">
        <v>17664</v>
      </c>
      <c r="L8990" s="77" t="s">
        <v>2516</v>
      </c>
    </row>
    <row r="8991" spans="10:12">
      <c r="J8991" s="77" t="str">
        <f t="shared" si="152"/>
        <v>56017TânQuan</v>
      </c>
      <c r="K8991" s="77" t="s">
        <v>17665</v>
      </c>
      <c r="L8991" s="77" t="s">
        <v>17666</v>
      </c>
    </row>
    <row r="8992" spans="10:12">
      <c r="J8992" s="77" t="str">
        <f t="shared" si="152"/>
        <v>56019ĐăkƠ</v>
      </c>
      <c r="K8992" s="77" t="s">
        <v>17667</v>
      </c>
      <c r="L8992" s="77" t="s">
        <v>17668</v>
      </c>
    </row>
    <row r="8993" spans="10:12">
      <c r="J8993" s="77" t="str">
        <f t="shared" si="152"/>
        <v>56019BùGiaMâp</v>
      </c>
      <c r="K8993" s="77" t="s">
        <v>17669</v>
      </c>
      <c r="L8993" s="77" t="s">
        <v>17670</v>
      </c>
    </row>
    <row r="8994" spans="10:12">
      <c r="J8994" s="77" t="str">
        <f t="shared" si="152"/>
        <v>56019BìnhThắng</v>
      </c>
      <c r="K8994" s="77" t="s">
        <v>17671</v>
      </c>
      <c r="L8994" s="77" t="s">
        <v>17672</v>
      </c>
    </row>
    <row r="8995" spans="10:12">
      <c r="J8995" s="77" t="str">
        <f t="shared" si="152"/>
        <v>56019ĐứcHạnh</v>
      </c>
      <c r="K8995" s="77" t="s">
        <v>17673</v>
      </c>
      <c r="L8995" s="77" t="s">
        <v>3942</v>
      </c>
    </row>
    <row r="8996" spans="10:12">
      <c r="J8996" s="77" t="str">
        <f t="shared" si="152"/>
        <v>56019PhúVăn</v>
      </c>
      <c r="K8996" s="77" t="s">
        <v>17674</v>
      </c>
      <c r="L8996" s="77" t="s">
        <v>17675</v>
      </c>
    </row>
    <row r="8997" spans="10:12">
      <c r="J8997" s="77" t="str">
        <f t="shared" si="152"/>
        <v>56019PhúNghĩa</v>
      </c>
      <c r="K8997" s="77" t="s">
        <v>17676</v>
      </c>
      <c r="L8997" s="77" t="s">
        <v>2115</v>
      </c>
    </row>
    <row r="8998" spans="10:12">
      <c r="J8998" s="77" t="str">
        <f t="shared" si="152"/>
        <v>56019ĐaKia</v>
      </c>
      <c r="K8998" s="77" t="s">
        <v>17677</v>
      </c>
      <c r="L8998" s="77" t="s">
        <v>17678</v>
      </c>
    </row>
    <row r="8999" spans="10:12">
      <c r="J8999" s="77" t="str">
        <f t="shared" si="152"/>
        <v>56019PhướcMinh</v>
      </c>
      <c r="K8999" s="77" t="s">
        <v>17679</v>
      </c>
      <c r="L8999" s="77" t="s">
        <v>15654</v>
      </c>
    </row>
    <row r="9000" spans="10:12">
      <c r="J9000" s="77" t="str">
        <f t="shared" si="152"/>
        <v>56019BìnhTân</v>
      </c>
      <c r="K9000" s="77" t="s">
        <v>17680</v>
      </c>
      <c r="L9000" s="77" t="s">
        <v>14381</v>
      </c>
    </row>
    <row r="9001" spans="10:12">
      <c r="J9001" s="77" t="str">
        <f t="shared" si="152"/>
        <v>56019BìnhSơn</v>
      </c>
      <c r="K9001" s="77" t="s">
        <v>17681</v>
      </c>
      <c r="L9001" s="77" t="s">
        <v>4665</v>
      </c>
    </row>
    <row r="9002" spans="10:12">
      <c r="J9002" s="77" t="str">
        <f t="shared" si="152"/>
        <v>56019LongBình</v>
      </c>
      <c r="K9002" s="77" t="s">
        <v>17682</v>
      </c>
      <c r="L9002" s="77" t="s">
        <v>17683</v>
      </c>
    </row>
    <row r="9003" spans="10:12">
      <c r="J9003" s="77" t="str">
        <f t="shared" si="152"/>
        <v>56019PhướcTân</v>
      </c>
      <c r="K9003" s="77" t="s">
        <v>17684</v>
      </c>
      <c r="L9003" s="77" t="s">
        <v>15016</v>
      </c>
    </row>
    <row r="9004" spans="10:12">
      <c r="J9004" s="77" t="str">
        <f t="shared" si="152"/>
        <v>56019LongHưng</v>
      </c>
      <c r="K9004" s="77" t="s">
        <v>17685</v>
      </c>
      <c r="L9004" s="77" t="s">
        <v>7491</v>
      </c>
    </row>
    <row r="9005" spans="10:12">
      <c r="J9005" s="77" t="str">
        <f t="shared" si="152"/>
        <v>56019BùNho</v>
      </c>
      <c r="K9005" s="77" t="s">
        <v>17686</v>
      </c>
      <c r="L9005" s="77" t="s">
        <v>17687</v>
      </c>
    </row>
    <row r="9006" spans="10:12">
      <c r="J9006" s="77" t="str">
        <f t="shared" si="152"/>
        <v>56019LongHà</v>
      </c>
      <c r="K9006" s="77" t="s">
        <v>17688</v>
      </c>
      <c r="L9006" s="77" t="s">
        <v>17689</v>
      </c>
    </row>
    <row r="9007" spans="10:12">
      <c r="J9007" s="77" t="str">
        <f t="shared" si="152"/>
        <v>56019PhúRiềng</v>
      </c>
      <c r="K9007" s="77" t="s">
        <v>17690</v>
      </c>
      <c r="L9007" s="77" t="s">
        <v>17691</v>
      </c>
    </row>
    <row r="9008" spans="10:12">
      <c r="J9008" s="77" t="str">
        <f t="shared" si="152"/>
        <v>56019PhúTrung</v>
      </c>
      <c r="K9008" s="77" t="s">
        <v>17692</v>
      </c>
      <c r="L9008" s="77" t="s">
        <v>17693</v>
      </c>
    </row>
    <row r="9009" spans="10:12">
      <c r="J9009" s="77" t="str">
        <f t="shared" si="152"/>
        <v>56019LongTân</v>
      </c>
      <c r="K9009" s="77" t="s">
        <v>17694</v>
      </c>
      <c r="L9009" s="77" t="s">
        <v>17508</v>
      </c>
    </row>
    <row r="9010" spans="10:12">
      <c r="J9010" s="77" t="str">
        <f t="shared" si="152"/>
        <v>570011</v>
      </c>
      <c r="K9010" s="77" t="s">
        <v>17695</v>
      </c>
      <c r="L9010" s="77" t="s">
        <v>13299</v>
      </c>
    </row>
    <row r="9011" spans="10:12">
      <c r="J9011" s="77" t="str">
        <f t="shared" si="152"/>
        <v>570013</v>
      </c>
      <c r="K9011" s="77" t="s">
        <v>17696</v>
      </c>
      <c r="L9011" s="77" t="s">
        <v>13303</v>
      </c>
    </row>
    <row r="9012" spans="10:12">
      <c r="J9012" s="77" t="str">
        <f t="shared" si="152"/>
        <v>570012</v>
      </c>
      <c r="K9012" s="77" t="s">
        <v>17697</v>
      </c>
      <c r="L9012" s="77" t="s">
        <v>13301</v>
      </c>
    </row>
    <row r="9013" spans="10:12">
      <c r="J9013" s="77" t="str">
        <f t="shared" si="152"/>
        <v>57001BìnhMinh</v>
      </c>
      <c r="K9013" s="77" t="s">
        <v>17698</v>
      </c>
      <c r="L9013" s="77" t="s">
        <v>2251</v>
      </c>
    </row>
    <row r="9014" spans="10:12">
      <c r="J9014" s="77" t="str">
        <f t="shared" si="152"/>
        <v>57003TânBiên</v>
      </c>
      <c r="K9014" s="77" t="s">
        <v>17699</v>
      </c>
      <c r="L9014" s="77" t="s">
        <v>17700</v>
      </c>
    </row>
    <row r="9015" spans="10:12">
      <c r="J9015" s="77" t="str">
        <f t="shared" si="152"/>
        <v>57003TânLập</v>
      </c>
      <c r="K9015" s="77" t="s">
        <v>17701</v>
      </c>
      <c r="L9015" s="77" t="s">
        <v>1834</v>
      </c>
    </row>
    <row r="9016" spans="10:12">
      <c r="J9016" s="77" t="str">
        <f t="shared" si="152"/>
        <v>57003TânBình</v>
      </c>
      <c r="K9016" s="77" t="s">
        <v>17702</v>
      </c>
      <c r="L9016" s="77" t="s">
        <v>6467</v>
      </c>
    </row>
    <row r="9017" spans="10:12">
      <c r="J9017" s="77" t="str">
        <f t="shared" si="152"/>
        <v>57003ThạnhTây</v>
      </c>
      <c r="K9017" s="77" t="s">
        <v>17703</v>
      </c>
      <c r="L9017" s="77" t="s">
        <v>17704</v>
      </c>
    </row>
    <row r="9018" spans="10:12">
      <c r="J9018" s="77" t="str">
        <f t="shared" si="152"/>
        <v>57003ThạnhBình</v>
      </c>
      <c r="K9018" s="77" t="s">
        <v>17705</v>
      </c>
      <c r="L9018" s="77" t="s">
        <v>17706</v>
      </c>
    </row>
    <row r="9019" spans="10:12">
      <c r="J9019" s="77" t="str">
        <f t="shared" si="152"/>
        <v>57003HòaHiệp</v>
      </c>
      <c r="K9019" s="77" t="s">
        <v>17707</v>
      </c>
      <c r="L9019" s="77" t="s">
        <v>16953</v>
      </c>
    </row>
    <row r="9020" spans="10:12">
      <c r="J9020" s="77" t="str">
        <f t="shared" si="152"/>
        <v>57003TânPhong</v>
      </c>
      <c r="K9020" s="77" t="s">
        <v>17708</v>
      </c>
      <c r="L9020" s="77" t="s">
        <v>5986</v>
      </c>
    </row>
    <row r="9021" spans="10:12">
      <c r="J9021" s="77" t="str">
        <f t="shared" si="152"/>
        <v>57003MỏCông</v>
      </c>
      <c r="K9021" s="77" t="s">
        <v>17709</v>
      </c>
      <c r="L9021" s="77" t="s">
        <v>17710</v>
      </c>
    </row>
    <row r="9022" spans="10:12">
      <c r="J9022" s="77" t="str">
        <f t="shared" si="152"/>
        <v>57003TràVong</v>
      </c>
      <c r="K9022" s="77" t="s">
        <v>17711</v>
      </c>
      <c r="L9022" s="77" t="s">
        <v>17712</v>
      </c>
    </row>
    <row r="9023" spans="10:12">
      <c r="J9023" s="77" t="str">
        <f t="shared" si="152"/>
        <v>57005TânChâu</v>
      </c>
      <c r="K9023" s="77" t="s">
        <v>17713</v>
      </c>
      <c r="L9023" s="77" t="s">
        <v>17714</v>
      </c>
    </row>
    <row r="9024" spans="10:12">
      <c r="J9024" s="77" t="str">
        <f t="shared" si="152"/>
        <v>57005TânHà</v>
      </c>
      <c r="K9024" s="77" t="s">
        <v>17715</v>
      </c>
      <c r="L9024" s="77" t="s">
        <v>15550</v>
      </c>
    </row>
    <row r="9025" spans="10:12">
      <c r="J9025" s="77" t="str">
        <f t="shared" si="152"/>
        <v>57005TânĐông</v>
      </c>
      <c r="K9025" s="77" t="s">
        <v>17716</v>
      </c>
      <c r="L9025" s="77" t="s">
        <v>17717</v>
      </c>
    </row>
    <row r="9026" spans="10:12">
      <c r="J9026" s="77" t="str">
        <f t="shared" ref="J9026:J9089" si="153">SUBSTITUTE(LEFT(K9026,5)&amp;MID(L9026,IF(ISERROR(SEARCH("Thị trấn",L9026)),IF(ISERROR(SEARCH("Phường",L9026)),4,8),10),100)," ","")</f>
        <v>57005TânHội</v>
      </c>
      <c r="K9026" s="77" t="s">
        <v>17718</v>
      </c>
      <c r="L9026" s="77" t="s">
        <v>1830</v>
      </c>
    </row>
    <row r="9027" spans="10:12">
      <c r="J9027" s="77" t="str">
        <f t="shared" si="153"/>
        <v>57005TânHòa</v>
      </c>
      <c r="K9027" s="77" t="s">
        <v>17719</v>
      </c>
      <c r="L9027" s="77" t="s">
        <v>2092</v>
      </c>
    </row>
    <row r="9028" spans="10:12">
      <c r="J9028" s="77" t="str">
        <f t="shared" si="153"/>
        <v>57005SuốiNgô</v>
      </c>
      <c r="K9028" s="77" t="s">
        <v>17720</v>
      </c>
      <c r="L9028" s="77" t="s">
        <v>17721</v>
      </c>
    </row>
    <row r="9029" spans="10:12">
      <c r="J9029" s="77" t="str">
        <f t="shared" si="153"/>
        <v>57005SuốiDây</v>
      </c>
      <c r="K9029" s="77" t="s">
        <v>17722</v>
      </c>
      <c r="L9029" s="77" t="s">
        <v>17723</v>
      </c>
    </row>
    <row r="9030" spans="10:12">
      <c r="J9030" s="77" t="str">
        <f t="shared" si="153"/>
        <v>57005TânHiệp</v>
      </c>
      <c r="K9030" s="77" t="s">
        <v>17724</v>
      </c>
      <c r="L9030" s="77" t="s">
        <v>7744</v>
      </c>
    </row>
    <row r="9031" spans="10:12">
      <c r="J9031" s="77" t="str">
        <f t="shared" si="153"/>
        <v>57005ThạnhĐông</v>
      </c>
      <c r="K9031" s="77" t="s">
        <v>17725</v>
      </c>
      <c r="L9031" s="77" t="s">
        <v>17726</v>
      </c>
    </row>
    <row r="9032" spans="10:12">
      <c r="J9032" s="77" t="str">
        <f t="shared" si="153"/>
        <v>57005TânThành</v>
      </c>
      <c r="K9032" s="77" t="s">
        <v>17727</v>
      </c>
      <c r="L9032" s="77" t="s">
        <v>3071</v>
      </c>
    </row>
    <row r="9033" spans="10:12">
      <c r="J9033" s="77" t="str">
        <f t="shared" si="153"/>
        <v>57005TânPhú</v>
      </c>
      <c r="K9033" s="77" t="s">
        <v>17728</v>
      </c>
      <c r="L9033" s="77" t="s">
        <v>2084</v>
      </c>
    </row>
    <row r="9034" spans="10:12">
      <c r="J9034" s="77" t="str">
        <f t="shared" si="153"/>
        <v>57005TânHưng</v>
      </c>
      <c r="K9034" s="77" t="s">
        <v>17729</v>
      </c>
      <c r="L9034" s="77" t="s">
        <v>918</v>
      </c>
    </row>
    <row r="9035" spans="10:12">
      <c r="J9035" s="77" t="str">
        <f t="shared" si="153"/>
        <v>57007DươngMinhChâu</v>
      </c>
      <c r="K9035" s="77" t="s">
        <v>17730</v>
      </c>
      <c r="L9035" s="77" t="s">
        <v>17731</v>
      </c>
    </row>
    <row r="9036" spans="10:12">
      <c r="J9036" s="77" t="str">
        <f t="shared" si="153"/>
        <v>57007SuốiĐá</v>
      </c>
      <c r="K9036" s="77" t="s">
        <v>17732</v>
      </c>
      <c r="L9036" s="77" t="s">
        <v>17733</v>
      </c>
    </row>
    <row r="9037" spans="10:12">
      <c r="J9037" s="77" t="str">
        <f t="shared" si="153"/>
        <v>57007Phan</v>
      </c>
      <c r="K9037" s="77" t="s">
        <v>17734</v>
      </c>
      <c r="L9037" s="77" t="s">
        <v>17735</v>
      </c>
    </row>
    <row r="9038" spans="10:12">
      <c r="J9038" s="77" t="str">
        <f t="shared" si="153"/>
        <v>57007PhướcNinh</v>
      </c>
      <c r="K9038" s="77" t="s">
        <v>17736</v>
      </c>
      <c r="L9038" s="77" t="s">
        <v>14306</v>
      </c>
    </row>
    <row r="9039" spans="10:12">
      <c r="J9039" s="77" t="str">
        <f t="shared" si="153"/>
        <v>57007PhướcMinh</v>
      </c>
      <c r="K9039" s="77" t="s">
        <v>17737</v>
      </c>
      <c r="L9039" s="77" t="s">
        <v>15654</v>
      </c>
    </row>
    <row r="9040" spans="10:12">
      <c r="J9040" s="77" t="str">
        <f t="shared" si="153"/>
        <v>57007BàuNăng</v>
      </c>
      <c r="K9040" s="77" t="s">
        <v>17738</v>
      </c>
      <c r="L9040" s="77" t="s">
        <v>17739</v>
      </c>
    </row>
    <row r="9041" spans="10:12">
      <c r="J9041" s="77" t="str">
        <f t="shared" si="153"/>
        <v>57007ChàLà</v>
      </c>
      <c r="K9041" s="77" t="s">
        <v>17740</v>
      </c>
      <c r="L9041" s="77" t="s">
        <v>17741</v>
      </c>
    </row>
    <row r="9042" spans="10:12">
      <c r="J9042" s="77" t="str">
        <f t="shared" si="153"/>
        <v>57007CầuKhởi</v>
      </c>
      <c r="K9042" s="77" t="s">
        <v>17742</v>
      </c>
      <c r="L9042" s="77" t="s">
        <v>17743</v>
      </c>
    </row>
    <row r="9043" spans="10:12">
      <c r="J9043" s="77" t="str">
        <f t="shared" si="153"/>
        <v>57007BếnCủi</v>
      </c>
      <c r="K9043" s="77" t="s">
        <v>17744</v>
      </c>
      <c r="L9043" s="77" t="s">
        <v>17745</v>
      </c>
    </row>
    <row r="9044" spans="10:12">
      <c r="J9044" s="77" t="str">
        <f t="shared" si="153"/>
        <v>57007LộcNinh</v>
      </c>
      <c r="K9044" s="77" t="s">
        <v>17746</v>
      </c>
      <c r="L9044" s="77" t="s">
        <v>13048</v>
      </c>
    </row>
    <row r="9045" spans="10:12">
      <c r="J9045" s="77" t="str">
        <f t="shared" si="153"/>
        <v>57007TruôngMít</v>
      </c>
      <c r="K9045" s="77" t="s">
        <v>17747</v>
      </c>
      <c r="L9045" s="77" t="s">
        <v>17748</v>
      </c>
    </row>
    <row r="9046" spans="10:12">
      <c r="J9046" s="77" t="str">
        <f t="shared" si="153"/>
        <v>57009ChâuThành</v>
      </c>
      <c r="K9046" s="77" t="s">
        <v>17749</v>
      </c>
      <c r="L9046" s="77" t="s">
        <v>17750</v>
      </c>
    </row>
    <row r="9047" spans="10:12">
      <c r="J9047" s="77" t="str">
        <f t="shared" si="153"/>
        <v>57009PhướcVinh</v>
      </c>
      <c r="K9047" s="77" t="s">
        <v>17751</v>
      </c>
      <c r="L9047" s="77" t="s">
        <v>15660</v>
      </c>
    </row>
    <row r="9048" spans="10:12">
      <c r="J9048" s="77" t="str">
        <f t="shared" si="153"/>
        <v>57009TháiBình</v>
      </c>
      <c r="K9048" s="77" t="s">
        <v>17752</v>
      </c>
      <c r="L9048" s="77" t="s">
        <v>3170</v>
      </c>
    </row>
    <row r="9049" spans="10:12">
      <c r="J9049" s="77" t="str">
        <f t="shared" si="153"/>
        <v>57009BiênGiới</v>
      </c>
      <c r="K9049" s="77" t="s">
        <v>17753</v>
      </c>
      <c r="L9049" s="77" t="s">
        <v>17754</v>
      </c>
    </row>
    <row r="9050" spans="10:12">
      <c r="J9050" s="77" t="str">
        <f t="shared" si="153"/>
        <v>57009HòaThạnh</v>
      </c>
      <c r="K9050" s="77" t="s">
        <v>17755</v>
      </c>
      <c r="L9050" s="77" t="s">
        <v>17756</v>
      </c>
    </row>
    <row r="9051" spans="10:12">
      <c r="J9051" s="77" t="str">
        <f t="shared" si="153"/>
        <v>57009TríBình</v>
      </c>
      <c r="K9051" s="77" t="s">
        <v>17757</v>
      </c>
      <c r="L9051" s="77" t="s">
        <v>17758</v>
      </c>
    </row>
    <row r="9052" spans="10:12">
      <c r="J9052" s="77" t="str">
        <f t="shared" si="153"/>
        <v>57009HòaHội</v>
      </c>
      <c r="K9052" s="77" t="s">
        <v>17759</v>
      </c>
      <c r="L9052" s="77" t="s">
        <v>15089</v>
      </c>
    </row>
    <row r="9053" spans="10:12">
      <c r="J9053" s="77" t="str">
        <f t="shared" si="153"/>
        <v>57009ThanhĐiền</v>
      </c>
      <c r="K9053" s="77" t="s">
        <v>17760</v>
      </c>
      <c r="L9053" s="77" t="s">
        <v>17761</v>
      </c>
    </row>
    <row r="9054" spans="10:12">
      <c r="J9054" s="77" t="str">
        <f t="shared" si="153"/>
        <v>57009ThànhLong</v>
      </c>
      <c r="K9054" s="77" t="s">
        <v>17762</v>
      </c>
      <c r="L9054" s="77" t="s">
        <v>3094</v>
      </c>
    </row>
    <row r="9055" spans="10:12">
      <c r="J9055" s="77" t="str">
        <f t="shared" si="153"/>
        <v>57009NinhĐiền</v>
      </c>
      <c r="K9055" s="77" t="s">
        <v>17763</v>
      </c>
      <c r="L9055" s="77" t="s">
        <v>17764</v>
      </c>
    </row>
    <row r="9056" spans="10:12">
      <c r="J9056" s="77" t="str">
        <f t="shared" si="153"/>
        <v>57009LongVĩnh</v>
      </c>
      <c r="K9056" s="77" t="s">
        <v>17765</v>
      </c>
      <c r="L9056" s="77" t="s">
        <v>17766</v>
      </c>
    </row>
    <row r="9057" spans="10:12">
      <c r="J9057" s="77" t="str">
        <f t="shared" si="153"/>
        <v>57009HảoĐước</v>
      </c>
      <c r="K9057" s="77" t="s">
        <v>17767</v>
      </c>
      <c r="L9057" s="77" t="s">
        <v>17768</v>
      </c>
    </row>
    <row r="9058" spans="10:12">
      <c r="J9058" s="77" t="str">
        <f t="shared" si="153"/>
        <v>57009ĐồngKhởi</v>
      </c>
      <c r="K9058" s="77" t="s">
        <v>17769</v>
      </c>
      <c r="L9058" s="77" t="s">
        <v>17770</v>
      </c>
    </row>
    <row r="9059" spans="10:12">
      <c r="J9059" s="77" t="str">
        <f t="shared" si="153"/>
        <v>57011HòaThành</v>
      </c>
      <c r="K9059" s="77" t="s">
        <v>17771</v>
      </c>
      <c r="L9059" s="77" t="s">
        <v>17772</v>
      </c>
    </row>
    <row r="9060" spans="10:12">
      <c r="J9060" s="77" t="str">
        <f t="shared" si="153"/>
        <v>57011ThạnhTân</v>
      </c>
      <c r="K9060" s="77" t="s">
        <v>17773</v>
      </c>
      <c r="L9060" s="77" t="s">
        <v>17774</v>
      </c>
    </row>
    <row r="9061" spans="10:12">
      <c r="J9061" s="77" t="str">
        <f t="shared" si="153"/>
        <v>57011TânBình</v>
      </c>
      <c r="K9061" s="77" t="s">
        <v>17775</v>
      </c>
      <c r="L9061" s="77" t="s">
        <v>6467</v>
      </c>
    </row>
    <row r="9062" spans="10:12">
      <c r="J9062" s="77" t="str">
        <f t="shared" si="153"/>
        <v>57011NinhSơn</v>
      </c>
      <c r="K9062" s="77" t="s">
        <v>17776</v>
      </c>
      <c r="L9062" s="77" t="s">
        <v>8046</v>
      </c>
    </row>
    <row r="9063" spans="10:12">
      <c r="J9063" s="77" t="str">
        <f t="shared" si="153"/>
        <v>57011NinhThạnh</v>
      </c>
      <c r="K9063" s="77" t="s">
        <v>17777</v>
      </c>
      <c r="L9063" s="77" t="s">
        <v>17778</v>
      </c>
    </row>
    <row r="9064" spans="10:12">
      <c r="J9064" s="77" t="str">
        <f t="shared" si="153"/>
        <v>57011HiệpNinh</v>
      </c>
      <c r="K9064" s="77" t="s">
        <v>17779</v>
      </c>
      <c r="L9064" s="77" t="s">
        <v>17780</v>
      </c>
    </row>
    <row r="9065" spans="10:12">
      <c r="J9065" s="77" t="str">
        <f t="shared" si="153"/>
        <v>57011HiệpTân</v>
      </c>
      <c r="K9065" s="77" t="s">
        <v>17781</v>
      </c>
      <c r="L9065" s="77" t="s">
        <v>17782</v>
      </c>
    </row>
    <row r="9066" spans="10:12">
      <c r="J9066" s="77" t="str">
        <f t="shared" si="153"/>
        <v>57011LongThànhBắc</v>
      </c>
      <c r="K9066" s="77" t="s">
        <v>17783</v>
      </c>
      <c r="L9066" s="77" t="s">
        <v>17784</v>
      </c>
    </row>
    <row r="9067" spans="10:12">
      <c r="J9067" s="77" t="str">
        <f t="shared" si="153"/>
        <v>57011TrườngHòa</v>
      </c>
      <c r="K9067" s="77" t="s">
        <v>17785</v>
      </c>
      <c r="L9067" s="77" t="s">
        <v>17786</v>
      </c>
    </row>
    <row r="9068" spans="10:12">
      <c r="J9068" s="77" t="str">
        <f t="shared" si="153"/>
        <v>57011TrườngĐông</v>
      </c>
      <c r="K9068" s="77" t="s">
        <v>17787</v>
      </c>
      <c r="L9068" s="77" t="s">
        <v>17788</v>
      </c>
    </row>
    <row r="9069" spans="10:12">
      <c r="J9069" s="77" t="str">
        <f t="shared" si="153"/>
        <v>57011LongThànhTrung</v>
      </c>
      <c r="K9069" s="77" t="s">
        <v>17789</v>
      </c>
      <c r="L9069" s="77" t="s">
        <v>17790</v>
      </c>
    </row>
    <row r="9070" spans="10:12">
      <c r="J9070" s="77" t="str">
        <f t="shared" si="153"/>
        <v>57011TrườngTây</v>
      </c>
      <c r="K9070" s="77" t="s">
        <v>17791</v>
      </c>
      <c r="L9070" s="77" t="s">
        <v>17792</v>
      </c>
    </row>
    <row r="9071" spans="10:12">
      <c r="J9071" s="77" t="str">
        <f t="shared" si="153"/>
        <v>57011LongThànhNam</v>
      </c>
      <c r="K9071" s="77" t="s">
        <v>17793</v>
      </c>
      <c r="L9071" s="77" t="s">
        <v>17794</v>
      </c>
    </row>
    <row r="9072" spans="10:12">
      <c r="J9072" s="77" t="str">
        <f t="shared" si="153"/>
        <v>57013BếnCầu</v>
      </c>
      <c r="K9072" s="77" t="s">
        <v>17795</v>
      </c>
      <c r="L9072" s="77" t="s">
        <v>17796</v>
      </c>
    </row>
    <row r="9073" spans="10:12">
      <c r="J9073" s="77" t="str">
        <f t="shared" si="153"/>
        <v>57013LongChữ</v>
      </c>
      <c r="K9073" s="77" t="s">
        <v>17797</v>
      </c>
      <c r="L9073" s="77" t="s">
        <v>17798</v>
      </c>
    </row>
    <row r="9074" spans="10:12">
      <c r="J9074" s="77" t="str">
        <f t="shared" si="153"/>
        <v>57013LongPhước</v>
      </c>
      <c r="K9074" s="77" t="s">
        <v>17799</v>
      </c>
      <c r="L9074" s="77" t="s">
        <v>17800</v>
      </c>
    </row>
    <row r="9075" spans="10:12">
      <c r="J9075" s="77" t="str">
        <f t="shared" si="153"/>
        <v>57013LongGiang</v>
      </c>
      <c r="K9075" s="77" t="s">
        <v>17801</v>
      </c>
      <c r="L9075" s="77" t="s">
        <v>17802</v>
      </c>
    </row>
    <row r="9076" spans="10:12">
      <c r="J9076" s="77" t="str">
        <f t="shared" si="153"/>
        <v>57013TiênThuận</v>
      </c>
      <c r="K9076" s="77" t="s">
        <v>17803</v>
      </c>
      <c r="L9076" s="77" t="s">
        <v>17804</v>
      </c>
    </row>
    <row r="9077" spans="10:12">
      <c r="J9077" s="77" t="str">
        <f t="shared" si="153"/>
        <v>57013LongKhánh</v>
      </c>
      <c r="K9077" s="77" t="s">
        <v>17805</v>
      </c>
      <c r="L9077" s="77" t="s">
        <v>5526</v>
      </c>
    </row>
    <row r="9078" spans="10:12">
      <c r="J9078" s="77" t="str">
        <f t="shared" si="153"/>
        <v>57013LợiThuận</v>
      </c>
      <c r="K9078" s="77" t="s">
        <v>17806</v>
      </c>
      <c r="L9078" s="77" t="s">
        <v>17807</v>
      </c>
    </row>
    <row r="9079" spans="10:12">
      <c r="J9079" s="77" t="str">
        <f t="shared" si="153"/>
        <v>57013LongThuận</v>
      </c>
      <c r="K9079" s="77" t="s">
        <v>17808</v>
      </c>
      <c r="L9079" s="77" t="s">
        <v>17809</v>
      </c>
    </row>
    <row r="9080" spans="10:12">
      <c r="J9080" s="77" t="str">
        <f t="shared" si="153"/>
        <v>57013AnThạnh</v>
      </c>
      <c r="K9080" s="77" t="s">
        <v>17810</v>
      </c>
      <c r="L9080" s="77" t="s">
        <v>17811</v>
      </c>
    </row>
    <row r="9081" spans="10:12">
      <c r="J9081" s="77" t="str">
        <f t="shared" si="153"/>
        <v>57015GòDầu</v>
      </c>
      <c r="K9081" s="77" t="s">
        <v>17812</v>
      </c>
      <c r="L9081" s="77" t="s">
        <v>17813</v>
      </c>
    </row>
    <row r="9082" spans="10:12">
      <c r="J9082" s="77" t="str">
        <f t="shared" si="153"/>
        <v>57015ThạnhĐức</v>
      </c>
      <c r="K9082" s="77" t="s">
        <v>17814</v>
      </c>
      <c r="L9082" s="77" t="s">
        <v>17815</v>
      </c>
    </row>
    <row r="9083" spans="10:12">
      <c r="J9083" s="77" t="str">
        <f t="shared" si="153"/>
        <v>57015BàuĐồn</v>
      </c>
      <c r="K9083" s="77" t="s">
        <v>17816</v>
      </c>
      <c r="L9083" s="77" t="s">
        <v>17817</v>
      </c>
    </row>
    <row r="9084" spans="10:12">
      <c r="J9084" s="77" t="str">
        <f t="shared" si="153"/>
        <v>57015CẩmGiang</v>
      </c>
      <c r="K9084" s="77" t="s">
        <v>17818</v>
      </c>
      <c r="L9084" s="77" t="s">
        <v>10873</v>
      </c>
    </row>
    <row r="9085" spans="10:12">
      <c r="J9085" s="77" t="str">
        <f t="shared" si="153"/>
        <v>57015HiệpThạnh</v>
      </c>
      <c r="K9085" s="77" t="s">
        <v>17819</v>
      </c>
      <c r="L9085" s="77" t="s">
        <v>17230</v>
      </c>
    </row>
    <row r="9086" spans="10:12">
      <c r="J9086" s="77" t="str">
        <f t="shared" si="153"/>
        <v>57015PhướcThạnh</v>
      </c>
      <c r="K9086" s="77" t="s">
        <v>17820</v>
      </c>
      <c r="L9086" s="77" t="s">
        <v>16487</v>
      </c>
    </row>
    <row r="9087" spans="10:12">
      <c r="J9087" s="77" t="str">
        <f t="shared" si="153"/>
        <v>57015PhướcĐông</v>
      </c>
      <c r="K9087" s="77" t="s">
        <v>17821</v>
      </c>
      <c r="L9087" s="77" t="s">
        <v>17822</v>
      </c>
    </row>
    <row r="9088" spans="10:12">
      <c r="J9088" s="77" t="str">
        <f t="shared" si="153"/>
        <v>57015PhướcTrạch</v>
      </c>
      <c r="K9088" s="77" t="s">
        <v>17823</v>
      </c>
      <c r="L9088" s="77" t="s">
        <v>17824</v>
      </c>
    </row>
    <row r="9089" spans="10:12">
      <c r="J9089" s="77" t="str">
        <f t="shared" si="153"/>
        <v>57015ThanhPhước</v>
      </c>
      <c r="K9089" s="77" t="s">
        <v>17825</v>
      </c>
      <c r="L9089" s="77" t="s">
        <v>17826</v>
      </c>
    </row>
    <row r="9090" spans="10:12">
      <c r="J9090" s="77" t="str">
        <f t="shared" ref="J9090:J9153" si="154">SUBSTITUTE(LEFT(K9090,5)&amp;MID(L9090,IF(ISERROR(SEARCH("Thị trấn",L9090)),IF(ISERROR(SEARCH("Phường",L9090)),4,8),10),100)," ","")</f>
        <v>57017TrảngBàng</v>
      </c>
      <c r="K9090" s="77" t="s">
        <v>17827</v>
      </c>
      <c r="L9090" s="77" t="s">
        <v>17828</v>
      </c>
    </row>
    <row r="9091" spans="10:12">
      <c r="J9091" s="77" t="str">
        <f t="shared" si="154"/>
        <v>57017ĐônThuận</v>
      </c>
      <c r="K9091" s="77" t="s">
        <v>17829</v>
      </c>
      <c r="L9091" s="77" t="s">
        <v>17830</v>
      </c>
    </row>
    <row r="9092" spans="10:12">
      <c r="J9092" s="77" t="str">
        <f t="shared" si="154"/>
        <v>57017LộcHưng</v>
      </c>
      <c r="K9092" s="77" t="s">
        <v>17831</v>
      </c>
      <c r="L9092" s="77" t="s">
        <v>17558</v>
      </c>
    </row>
    <row r="9093" spans="10:12">
      <c r="J9093" s="77" t="str">
        <f t="shared" si="154"/>
        <v>57017GiaLộc</v>
      </c>
      <c r="K9093" s="77" t="s">
        <v>17832</v>
      </c>
      <c r="L9093" s="77" t="s">
        <v>4279</v>
      </c>
    </row>
    <row r="9094" spans="10:12">
      <c r="J9094" s="77" t="str">
        <f t="shared" si="154"/>
        <v>57017GiaBình</v>
      </c>
      <c r="K9094" s="77" t="s">
        <v>17833</v>
      </c>
      <c r="L9094" s="77" t="s">
        <v>17834</v>
      </c>
    </row>
    <row r="9095" spans="10:12">
      <c r="J9095" s="77" t="str">
        <f t="shared" si="154"/>
        <v>57017PhướcLưu</v>
      </c>
      <c r="K9095" s="77" t="s">
        <v>17835</v>
      </c>
      <c r="L9095" s="77" t="s">
        <v>17836</v>
      </c>
    </row>
    <row r="9096" spans="10:12">
      <c r="J9096" s="77" t="str">
        <f t="shared" si="154"/>
        <v>57017BìnhThạnh</v>
      </c>
      <c r="K9096" s="77" t="s">
        <v>17837</v>
      </c>
      <c r="L9096" s="77" t="s">
        <v>14353</v>
      </c>
    </row>
    <row r="9097" spans="10:12">
      <c r="J9097" s="77" t="str">
        <f t="shared" si="154"/>
        <v>57017AnTịnh</v>
      </c>
      <c r="K9097" s="77" t="s">
        <v>17838</v>
      </c>
      <c r="L9097" s="77" t="s">
        <v>17839</v>
      </c>
    </row>
    <row r="9098" spans="10:12">
      <c r="J9098" s="77" t="str">
        <f t="shared" si="154"/>
        <v>57017AnHòa</v>
      </c>
      <c r="K9098" s="77" t="s">
        <v>17840</v>
      </c>
      <c r="L9098" s="77" t="s">
        <v>6963</v>
      </c>
    </row>
    <row r="9099" spans="10:12">
      <c r="J9099" s="77" t="str">
        <f t="shared" si="154"/>
        <v>57017PhướcChỉ</v>
      </c>
      <c r="K9099" s="77" t="s">
        <v>17841</v>
      </c>
      <c r="L9099" s="77" t="s">
        <v>17842</v>
      </c>
    </row>
    <row r="9100" spans="10:12">
      <c r="J9100" s="77" t="str">
        <f t="shared" si="154"/>
        <v>58001ThanhBình</v>
      </c>
      <c r="K9100" s="77" t="s">
        <v>17843</v>
      </c>
      <c r="L9100" s="77" t="s">
        <v>5575</v>
      </c>
    </row>
    <row r="9101" spans="10:12">
      <c r="J9101" s="77" t="str">
        <f t="shared" si="154"/>
        <v>58001HòaBình</v>
      </c>
      <c r="K9101" s="77" t="s">
        <v>17844</v>
      </c>
      <c r="L9101" s="77" t="s">
        <v>15942</v>
      </c>
    </row>
    <row r="9102" spans="10:12">
      <c r="J9102" s="77" t="str">
        <f t="shared" si="154"/>
        <v>58001TrungDũng</v>
      </c>
      <c r="K9102" s="77" t="s">
        <v>17845</v>
      </c>
      <c r="L9102" s="77" t="s">
        <v>17846</v>
      </c>
    </row>
    <row r="9103" spans="10:12">
      <c r="J9103" s="77" t="str">
        <f t="shared" si="154"/>
        <v>58001QuangVinh</v>
      </c>
      <c r="K9103" s="77" t="s">
        <v>17847</v>
      </c>
      <c r="L9103" s="77" t="s">
        <v>4610</v>
      </c>
    </row>
    <row r="9104" spans="10:12">
      <c r="J9104" s="77" t="str">
        <f t="shared" si="154"/>
        <v>58001QuyếtThắng</v>
      </c>
      <c r="K9104" s="77" t="s">
        <v>17848</v>
      </c>
      <c r="L9104" s="77" t="s">
        <v>5777</v>
      </c>
    </row>
    <row r="9105" spans="10:12">
      <c r="J9105" s="77" t="str">
        <f t="shared" si="154"/>
        <v>58001BửuLong</v>
      </c>
      <c r="K9105" s="77" t="s">
        <v>17849</v>
      </c>
      <c r="L9105" s="77" t="s">
        <v>17850</v>
      </c>
    </row>
    <row r="9106" spans="10:12">
      <c r="J9106" s="77" t="str">
        <f t="shared" si="154"/>
        <v>58001BửuHòa</v>
      </c>
      <c r="K9106" s="77" t="s">
        <v>17851</v>
      </c>
      <c r="L9106" s="77" t="s">
        <v>17852</v>
      </c>
    </row>
    <row r="9107" spans="10:12">
      <c r="J9107" s="77" t="str">
        <f t="shared" si="154"/>
        <v>58001TânVạn</v>
      </c>
      <c r="K9107" s="77" t="s">
        <v>17853</v>
      </c>
      <c r="L9107" s="77" t="s">
        <v>17854</v>
      </c>
    </row>
    <row r="9108" spans="10:12">
      <c r="J9108" s="77" t="str">
        <f t="shared" si="154"/>
        <v>58001TânPhong</v>
      </c>
      <c r="K9108" s="77" t="s">
        <v>17855</v>
      </c>
      <c r="L9108" s="77" t="s">
        <v>6170</v>
      </c>
    </row>
    <row r="9109" spans="10:12">
      <c r="J9109" s="77" t="str">
        <f t="shared" si="154"/>
        <v>58001ThốngNhất</v>
      </c>
      <c r="K9109" s="77" t="s">
        <v>17856</v>
      </c>
      <c r="L9109" s="77" t="s">
        <v>5288</v>
      </c>
    </row>
    <row r="9110" spans="10:12">
      <c r="J9110" s="77" t="str">
        <f t="shared" si="154"/>
        <v>58001TânTiến</v>
      </c>
      <c r="K9110" s="77" t="s">
        <v>17857</v>
      </c>
      <c r="L9110" s="77" t="s">
        <v>16713</v>
      </c>
    </row>
    <row r="9111" spans="10:12">
      <c r="J9111" s="77" t="str">
        <f t="shared" si="154"/>
        <v>58001TrảngDài</v>
      </c>
      <c r="K9111" s="77" t="s">
        <v>17858</v>
      </c>
      <c r="L9111" s="77" t="s">
        <v>17859</v>
      </c>
    </row>
    <row r="9112" spans="10:12">
      <c r="J9112" s="77" t="str">
        <f t="shared" si="154"/>
        <v>58001TânMai</v>
      </c>
      <c r="K9112" s="77" t="s">
        <v>17860</v>
      </c>
      <c r="L9112" s="77" t="s">
        <v>1334</v>
      </c>
    </row>
    <row r="9113" spans="10:12">
      <c r="J9113" s="77" t="str">
        <f t="shared" si="154"/>
        <v>58001TânHiệp</v>
      </c>
      <c r="K9113" s="77" t="s">
        <v>17861</v>
      </c>
      <c r="L9113" s="77" t="s">
        <v>17862</v>
      </c>
    </row>
    <row r="9114" spans="10:12">
      <c r="J9114" s="77" t="str">
        <f t="shared" si="154"/>
        <v>58001TamHiệp</v>
      </c>
      <c r="K9114" s="77" t="s">
        <v>17863</v>
      </c>
      <c r="L9114" s="77" t="s">
        <v>17864</v>
      </c>
    </row>
    <row r="9115" spans="10:12">
      <c r="J9115" s="77" t="str">
        <f t="shared" si="154"/>
        <v>58001TamHòa</v>
      </c>
      <c r="K9115" s="77" t="s">
        <v>17865</v>
      </c>
      <c r="L9115" s="77" t="s">
        <v>17866</v>
      </c>
    </row>
    <row r="9116" spans="10:12">
      <c r="J9116" s="77" t="str">
        <f t="shared" si="154"/>
        <v>58001BìnhĐa</v>
      </c>
      <c r="K9116" s="77" t="s">
        <v>17867</v>
      </c>
      <c r="L9116" s="77" t="s">
        <v>17868</v>
      </c>
    </row>
    <row r="9117" spans="10:12">
      <c r="J9117" s="77" t="str">
        <f t="shared" si="154"/>
        <v>58001AnBình</v>
      </c>
      <c r="K9117" s="77" t="s">
        <v>17869</v>
      </c>
      <c r="L9117" s="77" t="s">
        <v>15819</v>
      </c>
    </row>
    <row r="9118" spans="10:12">
      <c r="J9118" s="77" t="str">
        <f t="shared" si="154"/>
        <v>58001LongBìnhTân</v>
      </c>
      <c r="K9118" s="77" t="s">
        <v>17870</v>
      </c>
      <c r="L9118" s="77" t="s">
        <v>17871</v>
      </c>
    </row>
    <row r="9119" spans="10:12">
      <c r="J9119" s="77" t="str">
        <f t="shared" si="154"/>
        <v>58001LongBình</v>
      </c>
      <c r="K9119" s="77" t="s">
        <v>17872</v>
      </c>
      <c r="L9119" s="77" t="s">
        <v>16220</v>
      </c>
    </row>
    <row r="9120" spans="10:12">
      <c r="J9120" s="77" t="str">
        <f t="shared" si="154"/>
        <v>58001HốNai</v>
      </c>
      <c r="K9120" s="77" t="s">
        <v>17873</v>
      </c>
      <c r="L9120" s="77" t="s">
        <v>17874</v>
      </c>
    </row>
    <row r="9121" spans="10:12">
      <c r="J9121" s="77" t="str">
        <f t="shared" si="154"/>
        <v>58001TânBiên</v>
      </c>
      <c r="K9121" s="77" t="s">
        <v>17875</v>
      </c>
      <c r="L9121" s="77" t="s">
        <v>17876</v>
      </c>
    </row>
    <row r="9122" spans="10:12">
      <c r="J9122" s="77" t="str">
        <f t="shared" si="154"/>
        <v>58001TânHòa</v>
      </c>
      <c r="K9122" s="77" t="s">
        <v>17877</v>
      </c>
      <c r="L9122" s="77" t="s">
        <v>9068</v>
      </c>
    </row>
    <row r="9123" spans="10:12">
      <c r="J9123" s="77" t="str">
        <f t="shared" si="154"/>
        <v>58001TânHạnh</v>
      </c>
      <c r="K9123" s="77" t="s">
        <v>17878</v>
      </c>
      <c r="L9123" s="77" t="s">
        <v>17879</v>
      </c>
    </row>
    <row r="9124" spans="10:12">
      <c r="J9124" s="77" t="str">
        <f t="shared" si="154"/>
        <v>58001HóaAn</v>
      </c>
      <c r="K9124" s="77" t="s">
        <v>17880</v>
      </c>
      <c r="L9124" s="77" t="s">
        <v>17881</v>
      </c>
    </row>
    <row r="9125" spans="10:12">
      <c r="J9125" s="77" t="str">
        <f t="shared" si="154"/>
        <v>58001HiệpHòa</v>
      </c>
      <c r="K9125" s="77" t="s">
        <v>17882</v>
      </c>
      <c r="L9125" s="77" t="s">
        <v>6615</v>
      </c>
    </row>
    <row r="9126" spans="10:12">
      <c r="J9126" s="77" t="str">
        <f t="shared" si="154"/>
        <v>58003XuânBình</v>
      </c>
      <c r="K9126" s="77" t="s">
        <v>17883</v>
      </c>
      <c r="L9126" s="77" t="s">
        <v>17884</v>
      </c>
    </row>
    <row r="9127" spans="10:12">
      <c r="J9127" s="77" t="str">
        <f t="shared" si="154"/>
        <v>58003XuânAn</v>
      </c>
      <c r="K9127" s="77" t="s">
        <v>17885</v>
      </c>
      <c r="L9127" s="77" t="s">
        <v>15396</v>
      </c>
    </row>
    <row r="9128" spans="10:12">
      <c r="J9128" s="77" t="str">
        <f t="shared" si="154"/>
        <v>58003XuânHòa</v>
      </c>
      <c r="K9128" s="77" t="s">
        <v>17886</v>
      </c>
      <c r="L9128" s="77" t="s">
        <v>9053</v>
      </c>
    </row>
    <row r="9129" spans="10:12">
      <c r="J9129" s="77" t="str">
        <f t="shared" si="154"/>
        <v>58003XuânTrung</v>
      </c>
      <c r="K9129" s="77" t="s">
        <v>17887</v>
      </c>
      <c r="L9129" s="77" t="s">
        <v>17888</v>
      </c>
    </row>
    <row r="9130" spans="10:12">
      <c r="J9130" s="77" t="str">
        <f t="shared" si="154"/>
        <v>58003XuânThanh</v>
      </c>
      <c r="K9130" s="77" t="s">
        <v>17889</v>
      </c>
      <c r="L9130" s="77" t="s">
        <v>17890</v>
      </c>
    </row>
    <row r="9131" spans="10:12">
      <c r="J9131" s="77" t="str">
        <f t="shared" si="154"/>
        <v>58003PhúBình</v>
      </c>
      <c r="K9131" s="77" t="s">
        <v>17891</v>
      </c>
      <c r="L9131" s="77" t="s">
        <v>13546</v>
      </c>
    </row>
    <row r="9132" spans="10:12">
      <c r="J9132" s="77" t="str">
        <f t="shared" si="154"/>
        <v>58003BàuTrâm</v>
      </c>
      <c r="K9132" s="77" t="s">
        <v>17892</v>
      </c>
      <c r="L9132" s="77" t="s">
        <v>17893</v>
      </c>
    </row>
    <row r="9133" spans="10:12">
      <c r="J9133" s="77" t="str">
        <f t="shared" si="154"/>
        <v>58003HàngGòn</v>
      </c>
      <c r="K9133" s="77" t="s">
        <v>17894</v>
      </c>
      <c r="L9133" s="77" t="s">
        <v>17895</v>
      </c>
    </row>
    <row r="9134" spans="10:12">
      <c r="J9134" s="77" t="str">
        <f t="shared" si="154"/>
        <v>58003BìnhLộc</v>
      </c>
      <c r="K9134" s="77" t="s">
        <v>17896</v>
      </c>
      <c r="L9134" s="77" t="s">
        <v>17897</v>
      </c>
    </row>
    <row r="9135" spans="10:12">
      <c r="J9135" s="77" t="str">
        <f t="shared" si="154"/>
        <v>58003BảoVinh</v>
      </c>
      <c r="K9135" s="77" t="s">
        <v>17898</v>
      </c>
      <c r="L9135" s="77" t="s">
        <v>17899</v>
      </c>
    </row>
    <row r="9136" spans="10:12">
      <c r="J9136" s="77" t="str">
        <f t="shared" si="154"/>
        <v>58003BảoQuang</v>
      </c>
      <c r="K9136" s="77" t="s">
        <v>17900</v>
      </c>
      <c r="L9136" s="77" t="s">
        <v>17901</v>
      </c>
    </row>
    <row r="9137" spans="10:12">
      <c r="J9137" s="77" t="str">
        <f t="shared" si="154"/>
        <v>58003SuốiTre</v>
      </c>
      <c r="K9137" s="77" t="s">
        <v>17902</v>
      </c>
      <c r="L9137" s="77" t="s">
        <v>17903</v>
      </c>
    </row>
    <row r="9138" spans="10:12">
      <c r="J9138" s="77" t="str">
        <f t="shared" si="154"/>
        <v>58003XuânLập</v>
      </c>
      <c r="K9138" s="77" t="s">
        <v>17904</v>
      </c>
      <c r="L9138" s="77" t="s">
        <v>2884</v>
      </c>
    </row>
    <row r="9139" spans="10:12">
      <c r="J9139" s="77" t="str">
        <f t="shared" si="154"/>
        <v>58003BàuSen</v>
      </c>
      <c r="K9139" s="77" t="s">
        <v>17905</v>
      </c>
      <c r="L9139" s="77" t="s">
        <v>17906</v>
      </c>
    </row>
    <row r="9140" spans="10:12">
      <c r="J9140" s="77" t="str">
        <f t="shared" si="154"/>
        <v>58003XuânTân</v>
      </c>
      <c r="K9140" s="77" t="s">
        <v>17907</v>
      </c>
      <c r="L9140" s="77" t="s">
        <v>9630</v>
      </c>
    </row>
    <row r="9141" spans="10:12">
      <c r="J9141" s="77" t="str">
        <f t="shared" si="154"/>
        <v>58005ĐịnhQuán</v>
      </c>
      <c r="K9141" s="77" t="s">
        <v>17908</v>
      </c>
      <c r="L9141" s="77" t="s">
        <v>17909</v>
      </c>
    </row>
    <row r="9142" spans="10:12">
      <c r="J9142" s="77" t="str">
        <f t="shared" si="154"/>
        <v>58005ThanhSơn</v>
      </c>
      <c r="K9142" s="77" t="s">
        <v>17910</v>
      </c>
      <c r="L9142" s="77" t="s">
        <v>4347</v>
      </c>
    </row>
    <row r="9143" spans="10:12">
      <c r="J9143" s="77" t="str">
        <f t="shared" si="154"/>
        <v>58005PhúTân</v>
      </c>
      <c r="K9143" s="77" t="s">
        <v>17911</v>
      </c>
      <c r="L9143" s="77" t="s">
        <v>17912</v>
      </c>
    </row>
    <row r="9144" spans="10:12">
      <c r="J9144" s="77" t="str">
        <f t="shared" si="154"/>
        <v>58005PhúVinh</v>
      </c>
      <c r="K9144" s="77" t="s">
        <v>17913</v>
      </c>
      <c r="L9144" s="77" t="s">
        <v>9274</v>
      </c>
    </row>
    <row r="9145" spans="10:12">
      <c r="J9145" s="77" t="str">
        <f t="shared" si="154"/>
        <v>58005NgọcĐịnh</v>
      </c>
      <c r="K9145" s="77" t="s">
        <v>17914</v>
      </c>
      <c r="L9145" s="77" t="s">
        <v>17915</v>
      </c>
    </row>
    <row r="9146" spans="10:12">
      <c r="J9146" s="77" t="str">
        <f t="shared" si="154"/>
        <v>58005LaNgà</v>
      </c>
      <c r="K9146" s="77" t="s">
        <v>17916</v>
      </c>
      <c r="L9146" s="77" t="s">
        <v>17917</v>
      </c>
    </row>
    <row r="9147" spans="10:12">
      <c r="J9147" s="77" t="str">
        <f t="shared" si="154"/>
        <v>58005PhúLợi</v>
      </c>
      <c r="K9147" s="77" t="s">
        <v>17918</v>
      </c>
      <c r="L9147" s="77" t="s">
        <v>17919</v>
      </c>
    </row>
    <row r="9148" spans="10:12">
      <c r="J9148" s="77" t="str">
        <f t="shared" si="154"/>
        <v>58005PhúHòa</v>
      </c>
      <c r="K9148" s="77" t="s">
        <v>17920</v>
      </c>
      <c r="L9148" s="77" t="s">
        <v>8307</v>
      </c>
    </row>
    <row r="9149" spans="10:12">
      <c r="J9149" s="77" t="str">
        <f t="shared" si="154"/>
        <v>58005GiaCanh</v>
      </c>
      <c r="K9149" s="77" t="s">
        <v>17921</v>
      </c>
      <c r="L9149" s="77" t="s">
        <v>17922</v>
      </c>
    </row>
    <row r="9150" spans="10:12">
      <c r="J9150" s="77" t="str">
        <f t="shared" si="154"/>
        <v>58005PhúNgọc</v>
      </c>
      <c r="K9150" s="77" t="s">
        <v>17923</v>
      </c>
      <c r="L9150" s="77" t="s">
        <v>17924</v>
      </c>
    </row>
    <row r="9151" spans="10:12">
      <c r="J9151" s="77" t="str">
        <f t="shared" si="154"/>
        <v>58005TúcTrưng</v>
      </c>
      <c r="K9151" s="77" t="s">
        <v>17925</v>
      </c>
      <c r="L9151" s="77" t="s">
        <v>17926</v>
      </c>
    </row>
    <row r="9152" spans="10:12">
      <c r="J9152" s="77" t="str">
        <f t="shared" si="154"/>
        <v>58005PhúCường</v>
      </c>
      <c r="K9152" s="77" t="s">
        <v>17927</v>
      </c>
      <c r="L9152" s="77" t="s">
        <v>872</v>
      </c>
    </row>
    <row r="9153" spans="10:12">
      <c r="J9153" s="77" t="str">
        <f t="shared" si="154"/>
        <v>58005PhúTúc</v>
      </c>
      <c r="K9153" s="77" t="s">
        <v>17928</v>
      </c>
      <c r="L9153" s="77" t="s">
        <v>2668</v>
      </c>
    </row>
    <row r="9154" spans="10:12">
      <c r="J9154" s="77" t="str">
        <f t="shared" ref="J9154:J9217" si="155">SUBSTITUTE(LEFT(K9154,5)&amp;MID(L9154,IF(ISERROR(SEARCH("Thị trấn",L9154)),IF(ISERROR(SEARCH("Phường",L9154)),4,8),10),100)," ","")</f>
        <v>58005SuốiNho</v>
      </c>
      <c r="K9154" s="77" t="s">
        <v>17929</v>
      </c>
      <c r="L9154" s="77" t="s">
        <v>17930</v>
      </c>
    </row>
    <row r="9155" spans="10:12">
      <c r="J9155" s="77" t="str">
        <f t="shared" si="155"/>
        <v>58007VĩnhAn</v>
      </c>
      <c r="K9155" s="77" t="s">
        <v>17931</v>
      </c>
      <c r="L9155" s="77" t="s">
        <v>17932</v>
      </c>
    </row>
    <row r="9156" spans="10:12">
      <c r="J9156" s="77" t="str">
        <f t="shared" si="155"/>
        <v>58007PhúLý</v>
      </c>
      <c r="K9156" s="77" t="s">
        <v>17933</v>
      </c>
      <c r="L9156" s="77" t="s">
        <v>17934</v>
      </c>
    </row>
    <row r="9157" spans="10:12">
      <c r="J9157" s="77" t="str">
        <f t="shared" si="155"/>
        <v>58007TrịAn</v>
      </c>
      <c r="K9157" s="77" t="s">
        <v>17935</v>
      </c>
      <c r="L9157" s="77" t="s">
        <v>17936</v>
      </c>
    </row>
    <row r="9158" spans="10:12">
      <c r="J9158" s="77" t="str">
        <f t="shared" si="155"/>
        <v>58007VĩnhTân</v>
      </c>
      <c r="K9158" s="77" t="s">
        <v>17937</v>
      </c>
      <c r="L9158" s="77" t="s">
        <v>11109</v>
      </c>
    </row>
    <row r="9159" spans="10:12">
      <c r="J9159" s="77" t="str">
        <f t="shared" si="155"/>
        <v>58007TânAn</v>
      </c>
      <c r="K9159" s="77" t="s">
        <v>17938</v>
      </c>
      <c r="L9159" s="77" t="s">
        <v>2971</v>
      </c>
    </row>
    <row r="9160" spans="10:12">
      <c r="J9160" s="77" t="str">
        <f t="shared" si="155"/>
        <v>58007ThiệnTân</v>
      </c>
      <c r="K9160" s="77" t="s">
        <v>17939</v>
      </c>
      <c r="L9160" s="77" t="s">
        <v>17940</v>
      </c>
    </row>
    <row r="9161" spans="10:12">
      <c r="J9161" s="77" t="str">
        <f t="shared" si="155"/>
        <v>58007ThạnhPhú</v>
      </c>
      <c r="K9161" s="77" t="s">
        <v>17941</v>
      </c>
      <c r="L9161" s="77" t="s">
        <v>17942</v>
      </c>
    </row>
    <row r="9162" spans="10:12">
      <c r="J9162" s="77" t="str">
        <f t="shared" si="155"/>
        <v>58007BìnhLợi</v>
      </c>
      <c r="K9162" s="77" t="s">
        <v>17943</v>
      </c>
      <c r="L9162" s="77" t="s">
        <v>16429</v>
      </c>
    </row>
    <row r="9163" spans="10:12">
      <c r="J9163" s="77" t="str">
        <f t="shared" si="155"/>
        <v>58007TânBình</v>
      </c>
      <c r="K9163" s="77" t="s">
        <v>17944</v>
      </c>
      <c r="L9163" s="77" t="s">
        <v>6467</v>
      </c>
    </row>
    <row r="9164" spans="10:12">
      <c r="J9164" s="77" t="str">
        <f t="shared" si="155"/>
        <v>58007BìnhHòa</v>
      </c>
      <c r="K9164" s="77" t="s">
        <v>17945</v>
      </c>
      <c r="L9164" s="77" t="s">
        <v>9647</v>
      </c>
    </row>
    <row r="9165" spans="10:12">
      <c r="J9165" s="77" t="str">
        <f t="shared" si="155"/>
        <v>58007MãĐà</v>
      </c>
      <c r="K9165" s="77" t="s">
        <v>17946</v>
      </c>
      <c r="L9165" s="77" t="s">
        <v>17947</v>
      </c>
    </row>
    <row r="9166" spans="10:12">
      <c r="J9166" s="77" t="str">
        <f t="shared" si="155"/>
        <v>58007HiếuLiêm</v>
      </c>
      <c r="K9166" s="77" t="s">
        <v>17948</v>
      </c>
      <c r="L9166" s="77" t="s">
        <v>17479</v>
      </c>
    </row>
    <row r="9167" spans="10:12">
      <c r="J9167" s="77" t="str">
        <f t="shared" si="155"/>
        <v>58009XuânThiện</v>
      </c>
      <c r="K9167" s="77" t="s">
        <v>17949</v>
      </c>
      <c r="L9167" s="77" t="s">
        <v>10200</v>
      </c>
    </row>
    <row r="9168" spans="10:12">
      <c r="J9168" s="77" t="str">
        <f t="shared" si="155"/>
        <v>58009GiaTân1</v>
      </c>
      <c r="K9168" s="77" t="s">
        <v>17950</v>
      </c>
      <c r="L9168" s="77" t="s">
        <v>17951</v>
      </c>
    </row>
    <row r="9169" spans="10:12">
      <c r="J9169" s="77" t="str">
        <f t="shared" si="155"/>
        <v>58009GiaTân2</v>
      </c>
      <c r="K9169" s="77" t="s">
        <v>17952</v>
      </c>
      <c r="L9169" s="77" t="s">
        <v>17953</v>
      </c>
    </row>
    <row r="9170" spans="10:12">
      <c r="J9170" s="77" t="str">
        <f t="shared" si="155"/>
        <v>58009GiaTân3</v>
      </c>
      <c r="K9170" s="77" t="s">
        <v>17954</v>
      </c>
      <c r="L9170" s="77" t="s">
        <v>17955</v>
      </c>
    </row>
    <row r="9171" spans="10:12">
      <c r="J9171" s="77" t="str">
        <f t="shared" si="155"/>
        <v>58009GiaKiệm</v>
      </c>
      <c r="K9171" s="77" t="s">
        <v>17956</v>
      </c>
      <c r="L9171" s="77" t="s">
        <v>17957</v>
      </c>
    </row>
    <row r="9172" spans="10:12">
      <c r="J9172" s="77" t="str">
        <f t="shared" si="155"/>
        <v>58009QuangTrung</v>
      </c>
      <c r="K9172" s="77" t="s">
        <v>17958</v>
      </c>
      <c r="L9172" s="77" t="s">
        <v>2676</v>
      </c>
    </row>
    <row r="9173" spans="10:12">
      <c r="J9173" s="77" t="str">
        <f t="shared" si="155"/>
        <v>58009BàuHàm2</v>
      </c>
      <c r="K9173" s="77" t="s">
        <v>17959</v>
      </c>
      <c r="L9173" s="77" t="s">
        <v>17960</v>
      </c>
    </row>
    <row r="9174" spans="10:12">
      <c r="J9174" s="77" t="str">
        <f t="shared" si="155"/>
        <v>58009Lộ25</v>
      </c>
      <c r="K9174" s="77" t="s">
        <v>17961</v>
      </c>
      <c r="L9174" s="77" t="s">
        <v>17962</v>
      </c>
    </row>
    <row r="9175" spans="10:12">
      <c r="J9175" s="77" t="str">
        <f t="shared" si="155"/>
        <v>58009XuânThạnh</v>
      </c>
      <c r="K9175" s="77" t="s">
        <v>17963</v>
      </c>
      <c r="L9175" s="77" t="s">
        <v>17964</v>
      </c>
    </row>
    <row r="9176" spans="10:12">
      <c r="J9176" s="77" t="str">
        <f t="shared" si="155"/>
        <v>58009HưngLộc</v>
      </c>
      <c r="K9176" s="77" t="s">
        <v>17965</v>
      </c>
      <c r="L9176" s="77" t="s">
        <v>11367</v>
      </c>
    </row>
    <row r="9177" spans="10:12">
      <c r="J9177" s="77" t="str">
        <f t="shared" si="155"/>
        <v>58011TânPhú</v>
      </c>
      <c r="K9177" s="77" t="s">
        <v>17966</v>
      </c>
      <c r="L9177" s="77" t="s">
        <v>17614</v>
      </c>
    </row>
    <row r="9178" spans="10:12">
      <c r="J9178" s="77" t="str">
        <f t="shared" si="155"/>
        <v>58011DakLua</v>
      </c>
      <c r="K9178" s="77" t="s">
        <v>17967</v>
      </c>
      <c r="L9178" s="77" t="s">
        <v>17968</v>
      </c>
    </row>
    <row r="9179" spans="10:12">
      <c r="J9179" s="77" t="str">
        <f t="shared" si="155"/>
        <v>58011NamCátTiên</v>
      </c>
      <c r="K9179" s="77" t="s">
        <v>17969</v>
      </c>
      <c r="L9179" s="77" t="s">
        <v>17970</v>
      </c>
    </row>
    <row r="9180" spans="10:12">
      <c r="J9180" s="77" t="str">
        <f t="shared" si="155"/>
        <v>58011PhúAn</v>
      </c>
      <c r="K9180" s="77" t="s">
        <v>17971</v>
      </c>
      <c r="L9180" s="77" t="s">
        <v>13680</v>
      </c>
    </row>
    <row r="9181" spans="10:12">
      <c r="J9181" s="77" t="str">
        <f t="shared" si="155"/>
        <v>58011NúiTượng</v>
      </c>
      <c r="K9181" s="77" t="s">
        <v>17972</v>
      </c>
      <c r="L9181" s="77" t="s">
        <v>17973</v>
      </c>
    </row>
    <row r="9182" spans="10:12">
      <c r="J9182" s="77" t="str">
        <f t="shared" si="155"/>
        <v>58011TàLài</v>
      </c>
      <c r="K9182" s="77" t="s">
        <v>17974</v>
      </c>
      <c r="L9182" s="77" t="s">
        <v>17975</v>
      </c>
    </row>
    <row r="9183" spans="10:12">
      <c r="J9183" s="77" t="str">
        <f t="shared" si="155"/>
        <v>58011PhúLập</v>
      </c>
      <c r="K9183" s="77" t="s">
        <v>17976</v>
      </c>
      <c r="L9183" s="77" t="s">
        <v>17977</v>
      </c>
    </row>
    <row r="9184" spans="10:12">
      <c r="J9184" s="77" t="str">
        <f t="shared" si="155"/>
        <v>58011PhúThịnh</v>
      </c>
      <c r="K9184" s="77" t="s">
        <v>17978</v>
      </c>
      <c r="L9184" s="77" t="s">
        <v>3162</v>
      </c>
    </row>
    <row r="9185" spans="10:12">
      <c r="J9185" s="77" t="str">
        <f t="shared" si="155"/>
        <v>58011ThanhSơn</v>
      </c>
      <c r="K9185" s="77" t="s">
        <v>17979</v>
      </c>
      <c r="L9185" s="77" t="s">
        <v>4347</v>
      </c>
    </row>
    <row r="9186" spans="10:12">
      <c r="J9186" s="77" t="str">
        <f t="shared" si="155"/>
        <v>58011PhúSơn</v>
      </c>
      <c r="K9186" s="77" t="s">
        <v>17980</v>
      </c>
      <c r="L9186" s="77" t="s">
        <v>1626</v>
      </c>
    </row>
    <row r="9187" spans="10:12">
      <c r="J9187" s="77" t="str">
        <f t="shared" si="155"/>
        <v>58011PhúTrung</v>
      </c>
      <c r="K9187" s="77" t="s">
        <v>17981</v>
      </c>
      <c r="L9187" s="77" t="s">
        <v>17693</v>
      </c>
    </row>
    <row r="9188" spans="10:12">
      <c r="J9188" s="77" t="str">
        <f t="shared" si="155"/>
        <v>58011PhúBình</v>
      </c>
      <c r="K9188" s="77" t="s">
        <v>17982</v>
      </c>
      <c r="L9188" s="77" t="s">
        <v>2985</v>
      </c>
    </row>
    <row r="9189" spans="10:12">
      <c r="J9189" s="77" t="str">
        <f t="shared" si="155"/>
        <v>58011PhúLâm</v>
      </c>
      <c r="K9189" s="77" t="s">
        <v>17983</v>
      </c>
      <c r="L9189" s="77" t="s">
        <v>3178</v>
      </c>
    </row>
    <row r="9190" spans="10:12">
      <c r="J9190" s="77" t="str">
        <f t="shared" si="155"/>
        <v>58011PhúXuân</v>
      </c>
      <c r="K9190" s="77" t="s">
        <v>17984</v>
      </c>
      <c r="L9190" s="77" t="s">
        <v>9029</v>
      </c>
    </row>
    <row r="9191" spans="10:12">
      <c r="J9191" s="77" t="str">
        <f t="shared" si="155"/>
        <v>58011PhúThanh</v>
      </c>
      <c r="K9191" s="77" t="s">
        <v>17985</v>
      </c>
      <c r="L9191" s="77" t="s">
        <v>10782</v>
      </c>
    </row>
    <row r="9192" spans="10:12">
      <c r="J9192" s="77" t="str">
        <f t="shared" si="155"/>
        <v>58011PhúLộc</v>
      </c>
      <c r="K9192" s="77" t="s">
        <v>17986</v>
      </c>
      <c r="L9192" s="77" t="s">
        <v>8784</v>
      </c>
    </row>
    <row r="9193" spans="10:12">
      <c r="J9193" s="77" t="str">
        <f t="shared" si="155"/>
        <v>58011TràCổ</v>
      </c>
      <c r="K9193" s="77" t="s">
        <v>17987</v>
      </c>
      <c r="L9193" s="77" t="s">
        <v>17988</v>
      </c>
    </row>
    <row r="9194" spans="10:12">
      <c r="J9194" s="77" t="str">
        <f t="shared" si="155"/>
        <v>58011PhúĐiền</v>
      </c>
      <c r="K9194" s="77" t="s">
        <v>17989</v>
      </c>
      <c r="L9194" s="77" t="s">
        <v>7100</v>
      </c>
    </row>
    <row r="9195" spans="10:12">
      <c r="J9195" s="77" t="str">
        <f t="shared" si="155"/>
        <v>58013GiaRay</v>
      </c>
      <c r="K9195" s="77" t="s">
        <v>17990</v>
      </c>
      <c r="L9195" s="77" t="s">
        <v>17991</v>
      </c>
    </row>
    <row r="9196" spans="10:12">
      <c r="J9196" s="77" t="str">
        <f t="shared" si="155"/>
        <v>58013XuânBắc</v>
      </c>
      <c r="K9196" s="77" t="s">
        <v>17992</v>
      </c>
      <c r="L9196" s="77" t="s">
        <v>9624</v>
      </c>
    </row>
    <row r="9197" spans="10:12">
      <c r="J9197" s="77" t="str">
        <f t="shared" si="155"/>
        <v>58013XuânThành</v>
      </c>
      <c r="K9197" s="77" t="s">
        <v>17993</v>
      </c>
      <c r="L9197" s="77" t="s">
        <v>9622</v>
      </c>
    </row>
    <row r="9198" spans="10:12">
      <c r="J9198" s="77" t="str">
        <f t="shared" si="155"/>
        <v>58013XuânTrường</v>
      </c>
      <c r="K9198" s="77" t="s">
        <v>17994</v>
      </c>
      <c r="L9198" s="77" t="s">
        <v>3643</v>
      </c>
    </row>
    <row r="9199" spans="10:12">
      <c r="J9199" s="77" t="str">
        <f t="shared" si="155"/>
        <v>58013SuốiCao</v>
      </c>
      <c r="K9199" s="77" t="s">
        <v>17995</v>
      </c>
      <c r="L9199" s="77" t="s">
        <v>17996</v>
      </c>
    </row>
    <row r="9200" spans="10:12">
      <c r="J9200" s="77" t="str">
        <f t="shared" si="155"/>
        <v>58013XuânThọ</v>
      </c>
      <c r="K9200" s="77" t="s">
        <v>17997</v>
      </c>
      <c r="L9200" s="77" t="s">
        <v>11075</v>
      </c>
    </row>
    <row r="9201" spans="10:12">
      <c r="J9201" s="77" t="str">
        <f t="shared" si="155"/>
        <v>58013XuânTâm</v>
      </c>
      <c r="K9201" s="77" t="s">
        <v>17998</v>
      </c>
      <c r="L9201" s="77" t="s">
        <v>17999</v>
      </c>
    </row>
    <row r="9202" spans="10:12">
      <c r="J9202" s="77" t="str">
        <f t="shared" si="155"/>
        <v>58013LangMinh</v>
      </c>
      <c r="K9202" s="77" t="s">
        <v>18000</v>
      </c>
      <c r="L9202" s="77" t="s">
        <v>18001</v>
      </c>
    </row>
    <row r="9203" spans="10:12">
      <c r="J9203" s="77" t="str">
        <f t="shared" si="155"/>
        <v>58013XuânHiệp</v>
      </c>
      <c r="K9203" s="77" t="s">
        <v>18002</v>
      </c>
      <c r="L9203" s="77" t="s">
        <v>18003</v>
      </c>
    </row>
    <row r="9204" spans="10:12">
      <c r="J9204" s="77" t="str">
        <f t="shared" si="155"/>
        <v>58013SuốiCát</v>
      </c>
      <c r="K9204" s="77" t="s">
        <v>18004</v>
      </c>
      <c r="L9204" s="77" t="s">
        <v>15361</v>
      </c>
    </row>
    <row r="9205" spans="10:12">
      <c r="J9205" s="77" t="str">
        <f t="shared" si="155"/>
        <v>58013XuânPhú</v>
      </c>
      <c r="K9205" s="77" t="s">
        <v>18005</v>
      </c>
      <c r="L9205" s="77" t="s">
        <v>1704</v>
      </c>
    </row>
    <row r="9206" spans="10:12">
      <c r="J9206" s="77" t="str">
        <f t="shared" si="155"/>
        <v>58013BảoHòa</v>
      </c>
      <c r="K9206" s="77" t="s">
        <v>18006</v>
      </c>
      <c r="L9206" s="77" t="s">
        <v>18007</v>
      </c>
    </row>
    <row r="9207" spans="10:12">
      <c r="J9207" s="77" t="str">
        <f t="shared" si="155"/>
        <v>58013XuânĐịnh</v>
      </c>
      <c r="K9207" s="77" t="s">
        <v>18008</v>
      </c>
      <c r="L9207" s="77" t="s">
        <v>18009</v>
      </c>
    </row>
    <row r="9208" spans="10:12">
      <c r="J9208" s="77" t="str">
        <f t="shared" si="155"/>
        <v>58013XuânHòa</v>
      </c>
      <c r="K9208" s="77" t="s">
        <v>18010</v>
      </c>
      <c r="L9208" s="77" t="s">
        <v>3659</v>
      </c>
    </row>
    <row r="9209" spans="10:12">
      <c r="J9209" s="77" t="str">
        <f t="shared" si="155"/>
        <v>58013XuânHưng</v>
      </c>
      <c r="K9209" s="77" t="s">
        <v>18011</v>
      </c>
      <c r="L9209" s="77" t="s">
        <v>11289</v>
      </c>
    </row>
    <row r="9210" spans="10:12">
      <c r="J9210" s="77" t="str">
        <f t="shared" si="155"/>
        <v>58015LongThành</v>
      </c>
      <c r="K9210" s="77" t="s">
        <v>18012</v>
      </c>
      <c r="L9210" s="77" t="s">
        <v>18013</v>
      </c>
    </row>
    <row r="9211" spans="10:12">
      <c r="J9211" s="77" t="str">
        <f t="shared" si="155"/>
        <v>58015PhướcTân</v>
      </c>
      <c r="K9211" s="77" t="s">
        <v>18014</v>
      </c>
      <c r="L9211" s="77" t="s">
        <v>15016</v>
      </c>
    </row>
    <row r="9212" spans="10:12">
      <c r="J9212" s="77" t="str">
        <f t="shared" si="155"/>
        <v>58015AnHòa</v>
      </c>
      <c r="K9212" s="77" t="s">
        <v>18015</v>
      </c>
      <c r="L9212" s="77" t="s">
        <v>6963</v>
      </c>
    </row>
    <row r="9213" spans="10:12">
      <c r="J9213" s="77" t="str">
        <f t="shared" si="155"/>
        <v>58015LongHưng</v>
      </c>
      <c r="K9213" s="77" t="s">
        <v>18016</v>
      </c>
      <c r="L9213" s="77" t="s">
        <v>7491</v>
      </c>
    </row>
    <row r="9214" spans="10:12">
      <c r="J9214" s="77" t="str">
        <f t="shared" si="155"/>
        <v>58015TamPhước</v>
      </c>
      <c r="K9214" s="77" t="s">
        <v>18017</v>
      </c>
      <c r="L9214" s="77" t="s">
        <v>14323</v>
      </c>
    </row>
    <row r="9215" spans="10:12">
      <c r="J9215" s="77" t="str">
        <f t="shared" si="155"/>
        <v>58015BìnhAn</v>
      </c>
      <c r="K9215" s="77" t="s">
        <v>18018</v>
      </c>
      <c r="L9215" s="77" t="s">
        <v>2934</v>
      </c>
    </row>
    <row r="9216" spans="10:12">
      <c r="J9216" s="77" t="str">
        <f t="shared" si="155"/>
        <v>58015AnPhước</v>
      </c>
      <c r="K9216" s="77" t="s">
        <v>18019</v>
      </c>
      <c r="L9216" s="77" t="s">
        <v>18020</v>
      </c>
    </row>
    <row r="9217" spans="10:12">
      <c r="J9217" s="77" t="str">
        <f t="shared" si="155"/>
        <v>58015TamAn</v>
      </c>
      <c r="K9217" s="77" t="s">
        <v>18021</v>
      </c>
      <c r="L9217" s="77" t="s">
        <v>14315</v>
      </c>
    </row>
    <row r="9218" spans="10:12">
      <c r="J9218" s="77" t="str">
        <f t="shared" ref="J9218:J9281" si="156">SUBSTITUTE(LEFT(K9218,5)&amp;MID(L9218,IF(ISERROR(SEARCH("Thị trấn",L9218)),IF(ISERROR(SEARCH("Phường",L9218)),4,8),10),100)," ","")</f>
        <v>58015LộcAn</v>
      </c>
      <c r="K9218" s="77" t="s">
        <v>18022</v>
      </c>
      <c r="L9218" s="77" t="s">
        <v>9434</v>
      </c>
    </row>
    <row r="9219" spans="10:12">
      <c r="J9219" s="77" t="str">
        <f t="shared" si="156"/>
        <v>58015LongĐức</v>
      </c>
      <c r="K9219" s="77" t="s">
        <v>18023</v>
      </c>
      <c r="L9219" s="77" t="s">
        <v>18024</v>
      </c>
    </row>
    <row r="9220" spans="10:12">
      <c r="J9220" s="77" t="str">
        <f t="shared" si="156"/>
        <v>58015BìnhSơn</v>
      </c>
      <c r="K9220" s="77" t="s">
        <v>18025</v>
      </c>
      <c r="L9220" s="77" t="s">
        <v>4665</v>
      </c>
    </row>
    <row r="9221" spans="10:12">
      <c r="J9221" s="77" t="str">
        <f t="shared" si="156"/>
        <v>58015CẩmĐường</v>
      </c>
      <c r="K9221" s="77" t="s">
        <v>18026</v>
      </c>
      <c r="L9221" s="77" t="s">
        <v>18027</v>
      </c>
    </row>
    <row r="9222" spans="10:12">
      <c r="J9222" s="77" t="str">
        <f t="shared" si="156"/>
        <v>58015LongAn</v>
      </c>
      <c r="K9222" s="77" t="s">
        <v>18028</v>
      </c>
      <c r="L9222" s="77" t="s">
        <v>18029</v>
      </c>
    </row>
    <row r="9223" spans="10:12">
      <c r="J9223" s="77" t="str">
        <f t="shared" si="156"/>
        <v>58015SuốiTrầu</v>
      </c>
      <c r="K9223" s="77" t="s">
        <v>18030</v>
      </c>
      <c r="L9223" s="77" t="s">
        <v>18031</v>
      </c>
    </row>
    <row r="9224" spans="10:12">
      <c r="J9224" s="77" t="str">
        <f t="shared" si="156"/>
        <v>58015BàuCạn</v>
      </c>
      <c r="K9224" s="77" t="s">
        <v>18032</v>
      </c>
      <c r="L9224" s="77" t="s">
        <v>15885</v>
      </c>
    </row>
    <row r="9225" spans="10:12">
      <c r="J9225" s="77" t="str">
        <f t="shared" si="156"/>
        <v>58015LongPhước</v>
      </c>
      <c r="K9225" s="77" t="s">
        <v>18033</v>
      </c>
      <c r="L9225" s="77" t="s">
        <v>17800</v>
      </c>
    </row>
    <row r="9226" spans="10:12">
      <c r="J9226" s="77" t="str">
        <f t="shared" si="156"/>
        <v>58015PhướcBình</v>
      </c>
      <c r="K9226" s="77" t="s">
        <v>18034</v>
      </c>
      <c r="L9226" s="77" t="s">
        <v>15678</v>
      </c>
    </row>
    <row r="9227" spans="10:12">
      <c r="J9227" s="77" t="str">
        <f t="shared" si="156"/>
        <v>58015TânHiệp</v>
      </c>
      <c r="K9227" s="77" t="s">
        <v>18035</v>
      </c>
      <c r="L9227" s="77" t="s">
        <v>7744</v>
      </c>
    </row>
    <row r="9228" spans="10:12">
      <c r="J9228" s="77" t="str">
        <f t="shared" si="156"/>
        <v>58015PhướcThái</v>
      </c>
      <c r="K9228" s="77" t="s">
        <v>18036</v>
      </c>
      <c r="L9228" s="77" t="s">
        <v>15638</v>
      </c>
    </row>
    <row r="9229" spans="10:12">
      <c r="J9229" s="77" t="str">
        <f t="shared" si="156"/>
        <v>58017PhướcThiền</v>
      </c>
      <c r="K9229" s="77" t="s">
        <v>18037</v>
      </c>
      <c r="L9229" s="77" t="s">
        <v>18038</v>
      </c>
    </row>
    <row r="9230" spans="10:12">
      <c r="J9230" s="77" t="str">
        <f t="shared" si="156"/>
        <v>58017LongTân</v>
      </c>
      <c r="K9230" s="77" t="s">
        <v>18039</v>
      </c>
      <c r="L9230" s="77" t="s">
        <v>17508</v>
      </c>
    </row>
    <row r="9231" spans="10:12">
      <c r="J9231" s="77" t="str">
        <f t="shared" si="156"/>
        <v>58017ĐạiPhước</v>
      </c>
      <c r="K9231" s="77" t="s">
        <v>18040</v>
      </c>
      <c r="L9231" s="77" t="s">
        <v>18041</v>
      </c>
    </row>
    <row r="9232" spans="10:12">
      <c r="J9232" s="77" t="str">
        <f t="shared" si="156"/>
        <v>58017PhúHội</v>
      </c>
      <c r="K9232" s="77" t="s">
        <v>18042</v>
      </c>
      <c r="L9232" s="77" t="s">
        <v>17237</v>
      </c>
    </row>
    <row r="9233" spans="10:12">
      <c r="J9233" s="77" t="str">
        <f t="shared" si="156"/>
        <v>58017HiệpPhước</v>
      </c>
      <c r="K9233" s="77" t="s">
        <v>18043</v>
      </c>
      <c r="L9233" s="77" t="s">
        <v>16451</v>
      </c>
    </row>
    <row r="9234" spans="10:12">
      <c r="J9234" s="77" t="str">
        <f t="shared" si="156"/>
        <v>58017PhúHữu</v>
      </c>
      <c r="K9234" s="77" t="s">
        <v>18044</v>
      </c>
      <c r="L9234" s="77" t="s">
        <v>18045</v>
      </c>
    </row>
    <row r="9235" spans="10:12">
      <c r="J9235" s="77" t="str">
        <f t="shared" si="156"/>
        <v>58017PhúThạnh</v>
      </c>
      <c r="K9235" s="77" t="s">
        <v>18046</v>
      </c>
      <c r="L9235" s="77" t="s">
        <v>18047</v>
      </c>
    </row>
    <row r="9236" spans="10:12">
      <c r="J9236" s="77" t="str">
        <f t="shared" si="156"/>
        <v>58017LongThọ</v>
      </c>
      <c r="K9236" s="77" t="s">
        <v>18048</v>
      </c>
      <c r="L9236" s="77" t="s">
        <v>18049</v>
      </c>
    </row>
    <row r="9237" spans="10:12">
      <c r="J9237" s="77" t="str">
        <f t="shared" si="156"/>
        <v>58017PhúĐông</v>
      </c>
      <c r="K9237" s="77" t="s">
        <v>18050</v>
      </c>
      <c r="L9237" s="77" t="s">
        <v>1629</v>
      </c>
    </row>
    <row r="9238" spans="10:12">
      <c r="J9238" s="77" t="str">
        <f t="shared" si="156"/>
        <v>58017PhướcAn</v>
      </c>
      <c r="K9238" s="77" t="s">
        <v>18051</v>
      </c>
      <c r="L9238" s="77" t="s">
        <v>14910</v>
      </c>
    </row>
    <row r="9239" spans="10:12">
      <c r="J9239" s="77" t="str">
        <f t="shared" si="156"/>
        <v>58017VĩnhThanh</v>
      </c>
      <c r="K9239" s="77" t="s">
        <v>18052</v>
      </c>
      <c r="L9239" s="77" t="s">
        <v>18053</v>
      </c>
    </row>
    <row r="9240" spans="10:12">
      <c r="J9240" s="77" t="str">
        <f t="shared" si="156"/>
        <v>58017PhướcKhánh</v>
      </c>
      <c r="K9240" s="77" t="s">
        <v>18054</v>
      </c>
      <c r="L9240" s="77" t="s">
        <v>18055</v>
      </c>
    </row>
    <row r="9241" spans="10:12">
      <c r="J9241" s="77" t="str">
        <f t="shared" si="156"/>
        <v>58019TrảngBom</v>
      </c>
      <c r="K9241" s="77" t="s">
        <v>18056</v>
      </c>
      <c r="L9241" s="77" t="s">
        <v>18057</v>
      </c>
    </row>
    <row r="9242" spans="10:12">
      <c r="J9242" s="77" t="str">
        <f t="shared" si="156"/>
        <v>58019HốNai3</v>
      </c>
      <c r="K9242" s="77" t="s">
        <v>18058</v>
      </c>
      <c r="L9242" s="77" t="s">
        <v>18059</v>
      </c>
    </row>
    <row r="9243" spans="10:12">
      <c r="J9243" s="77" t="str">
        <f t="shared" si="156"/>
        <v>58019BắcSơn</v>
      </c>
      <c r="K9243" s="77" t="s">
        <v>18060</v>
      </c>
      <c r="L9243" s="77" t="s">
        <v>903</v>
      </c>
    </row>
    <row r="9244" spans="10:12">
      <c r="J9244" s="77" t="str">
        <f t="shared" si="156"/>
        <v>58019GiangĐiền</v>
      </c>
      <c r="K9244" s="77" t="s">
        <v>18061</v>
      </c>
      <c r="L9244" s="77" t="s">
        <v>18062</v>
      </c>
    </row>
    <row r="9245" spans="10:12">
      <c r="J9245" s="77" t="str">
        <f t="shared" si="156"/>
        <v>58019BìnhMinh</v>
      </c>
      <c r="K9245" s="77" t="s">
        <v>18063</v>
      </c>
      <c r="L9245" s="77" t="s">
        <v>2251</v>
      </c>
    </row>
    <row r="9246" spans="10:12">
      <c r="J9246" s="77" t="str">
        <f t="shared" si="156"/>
        <v>58019QuảngTiến</v>
      </c>
      <c r="K9246" s="77" t="s">
        <v>18064</v>
      </c>
      <c r="L9246" s="77" t="s">
        <v>10742</v>
      </c>
    </row>
    <row r="9247" spans="10:12">
      <c r="J9247" s="77" t="str">
        <f t="shared" si="156"/>
        <v>58019TâyHòa</v>
      </c>
      <c r="K9247" s="77" t="s">
        <v>18065</v>
      </c>
      <c r="L9247" s="77" t="s">
        <v>18066</v>
      </c>
    </row>
    <row r="9248" spans="10:12">
      <c r="J9248" s="77" t="str">
        <f t="shared" si="156"/>
        <v>58019TrungHòa</v>
      </c>
      <c r="K9248" s="77" t="s">
        <v>18067</v>
      </c>
      <c r="L9248" s="77" t="s">
        <v>2143</v>
      </c>
    </row>
    <row r="9249" spans="10:12">
      <c r="J9249" s="77" t="str">
        <f t="shared" si="156"/>
        <v>58019CâyGáo</v>
      </c>
      <c r="K9249" s="77" t="s">
        <v>18068</v>
      </c>
      <c r="L9249" s="77" t="s">
        <v>18069</v>
      </c>
    </row>
    <row r="9250" spans="10:12">
      <c r="J9250" s="77" t="str">
        <f t="shared" si="156"/>
        <v>58019ThanhBình</v>
      </c>
      <c r="K9250" s="77" t="s">
        <v>18070</v>
      </c>
      <c r="L9250" s="77" t="s">
        <v>2139</v>
      </c>
    </row>
    <row r="9251" spans="10:12">
      <c r="J9251" s="77" t="str">
        <f t="shared" si="156"/>
        <v>58019SôngTrầu</v>
      </c>
      <c r="K9251" s="77" t="s">
        <v>18071</v>
      </c>
      <c r="L9251" s="77" t="s">
        <v>18072</v>
      </c>
    </row>
    <row r="9252" spans="10:12">
      <c r="J9252" s="77" t="str">
        <f t="shared" si="156"/>
        <v>58019Đồi61</v>
      </c>
      <c r="K9252" s="77" t="s">
        <v>18073</v>
      </c>
      <c r="L9252" s="77" t="s">
        <v>18074</v>
      </c>
    </row>
    <row r="9253" spans="10:12">
      <c r="J9253" s="77" t="str">
        <f t="shared" si="156"/>
        <v>58019AnViễn</v>
      </c>
      <c r="K9253" s="77" t="s">
        <v>18075</v>
      </c>
      <c r="L9253" s="77" t="s">
        <v>18076</v>
      </c>
    </row>
    <row r="9254" spans="10:12">
      <c r="J9254" s="77" t="str">
        <f t="shared" si="156"/>
        <v>58019BàuHàm</v>
      </c>
      <c r="K9254" s="77" t="s">
        <v>18077</v>
      </c>
      <c r="L9254" s="77" t="s">
        <v>18078</v>
      </c>
    </row>
    <row r="9255" spans="10:12">
      <c r="J9255" s="77" t="str">
        <f t="shared" si="156"/>
        <v>58019SôngThao</v>
      </c>
      <c r="K9255" s="77" t="s">
        <v>18079</v>
      </c>
      <c r="L9255" s="77" t="s">
        <v>18080</v>
      </c>
    </row>
    <row r="9256" spans="10:12">
      <c r="J9256" s="77" t="str">
        <f t="shared" si="156"/>
        <v>58019HưngThịnh</v>
      </c>
      <c r="K9256" s="77" t="s">
        <v>18081</v>
      </c>
      <c r="L9256" s="77" t="s">
        <v>5117</v>
      </c>
    </row>
    <row r="9257" spans="10:12">
      <c r="J9257" s="77" t="str">
        <f t="shared" si="156"/>
        <v>58019ĐôngHòa</v>
      </c>
      <c r="K9257" s="77" t="s">
        <v>18082</v>
      </c>
      <c r="L9257" s="77" t="s">
        <v>10256</v>
      </c>
    </row>
    <row r="9258" spans="10:12">
      <c r="J9258" s="77" t="str">
        <f t="shared" si="156"/>
        <v>58021CẩmMỹ</v>
      </c>
      <c r="K9258" s="77" t="s">
        <v>18083</v>
      </c>
      <c r="L9258" s="77" t="s">
        <v>18084</v>
      </c>
    </row>
    <row r="9259" spans="10:12">
      <c r="J9259" s="77" t="str">
        <f t="shared" si="156"/>
        <v>58021SôngNhạn</v>
      </c>
      <c r="K9259" s="77" t="s">
        <v>18085</v>
      </c>
      <c r="L9259" s="77" t="s">
        <v>18086</v>
      </c>
    </row>
    <row r="9260" spans="10:12">
      <c r="J9260" s="77" t="str">
        <f t="shared" si="156"/>
        <v>58021LongGiao</v>
      </c>
      <c r="K9260" s="77" t="s">
        <v>18087</v>
      </c>
      <c r="L9260" s="77" t="s">
        <v>18088</v>
      </c>
    </row>
    <row r="9261" spans="10:12">
      <c r="J9261" s="77" t="str">
        <f t="shared" si="156"/>
        <v>58021XuânQuế</v>
      </c>
      <c r="K9261" s="77" t="s">
        <v>18089</v>
      </c>
      <c r="L9261" s="77" t="s">
        <v>18090</v>
      </c>
    </row>
    <row r="9262" spans="10:12">
      <c r="J9262" s="77" t="str">
        <f t="shared" si="156"/>
        <v>58021NhânNghĩa</v>
      </c>
      <c r="K9262" s="77" t="s">
        <v>18091</v>
      </c>
      <c r="L9262" s="77" t="s">
        <v>9322</v>
      </c>
    </row>
    <row r="9263" spans="10:12">
      <c r="J9263" s="77" t="str">
        <f t="shared" si="156"/>
        <v>58021XuânĐông</v>
      </c>
      <c r="K9263" s="77" t="s">
        <v>18092</v>
      </c>
      <c r="L9263" s="77" t="s">
        <v>18093</v>
      </c>
    </row>
    <row r="9264" spans="10:12">
      <c r="J9264" s="77" t="str">
        <f t="shared" si="156"/>
        <v>58021XuânMỹ</v>
      </c>
      <c r="K9264" s="77" t="s">
        <v>18094</v>
      </c>
      <c r="L9264" s="77" t="s">
        <v>11013</v>
      </c>
    </row>
    <row r="9265" spans="10:12">
      <c r="J9265" s="77" t="str">
        <f t="shared" si="156"/>
        <v>58021XuânTây</v>
      </c>
      <c r="K9265" s="77" t="s">
        <v>18095</v>
      </c>
      <c r="L9265" s="77" t="s">
        <v>18096</v>
      </c>
    </row>
    <row r="9266" spans="10:12">
      <c r="J9266" s="77" t="str">
        <f t="shared" si="156"/>
        <v>58021ThừaĐức</v>
      </c>
      <c r="K9266" s="77" t="s">
        <v>18097</v>
      </c>
      <c r="L9266" s="77" t="s">
        <v>18098</v>
      </c>
    </row>
    <row r="9267" spans="10:12">
      <c r="J9267" s="77" t="str">
        <f t="shared" si="156"/>
        <v>58021BảoBình</v>
      </c>
      <c r="K9267" s="77" t="s">
        <v>18099</v>
      </c>
      <c r="L9267" s="77" t="s">
        <v>18100</v>
      </c>
    </row>
    <row r="9268" spans="10:12">
      <c r="J9268" s="77" t="str">
        <f t="shared" si="156"/>
        <v>58021XuânĐường</v>
      </c>
      <c r="K9268" s="77" t="s">
        <v>18101</v>
      </c>
      <c r="L9268" s="77" t="s">
        <v>18102</v>
      </c>
    </row>
    <row r="9269" spans="10:12">
      <c r="J9269" s="77" t="str">
        <f t="shared" si="156"/>
        <v>58021XuânBảo</v>
      </c>
      <c r="K9269" s="77" t="s">
        <v>18103</v>
      </c>
      <c r="L9269" s="77" t="s">
        <v>18104</v>
      </c>
    </row>
    <row r="9270" spans="10:12">
      <c r="J9270" s="77" t="str">
        <f t="shared" si="156"/>
        <v>58021LâmSan</v>
      </c>
      <c r="K9270" s="77" t="s">
        <v>18105</v>
      </c>
      <c r="L9270" s="77" t="s">
        <v>18106</v>
      </c>
    </row>
    <row r="9271" spans="10:12">
      <c r="J9271" s="77" t="str">
        <f t="shared" si="156"/>
        <v>58021SôngRay</v>
      </c>
      <c r="K9271" s="77" t="s">
        <v>18107</v>
      </c>
      <c r="L9271" s="77" t="s">
        <v>18108</v>
      </c>
    </row>
    <row r="9272" spans="10:12">
      <c r="J9272" s="77" t="str">
        <f t="shared" si="156"/>
        <v>590011</v>
      </c>
      <c r="K9272" s="77" t="s">
        <v>18109</v>
      </c>
      <c r="L9272" s="77" t="s">
        <v>13299</v>
      </c>
    </row>
    <row r="9273" spans="10:12">
      <c r="J9273" s="77" t="str">
        <f t="shared" si="156"/>
        <v>590012</v>
      </c>
      <c r="K9273" s="77" t="s">
        <v>18110</v>
      </c>
      <c r="L9273" s="77" t="s">
        <v>13301</v>
      </c>
    </row>
    <row r="9274" spans="10:12">
      <c r="J9274" s="77" t="str">
        <f t="shared" si="156"/>
        <v>590013</v>
      </c>
      <c r="K9274" s="77" t="s">
        <v>18111</v>
      </c>
      <c r="L9274" s="77" t="s">
        <v>13303</v>
      </c>
    </row>
    <row r="9275" spans="10:12">
      <c r="J9275" s="77" t="str">
        <f t="shared" si="156"/>
        <v>590014</v>
      </c>
      <c r="K9275" s="77" t="s">
        <v>18112</v>
      </c>
      <c r="L9275" s="77" t="s">
        <v>13305</v>
      </c>
    </row>
    <row r="9276" spans="10:12">
      <c r="J9276" s="77" t="str">
        <f t="shared" si="156"/>
        <v>590015</v>
      </c>
      <c r="K9276" s="77" t="s">
        <v>18113</v>
      </c>
      <c r="L9276" s="77" t="s">
        <v>13307</v>
      </c>
    </row>
    <row r="9277" spans="10:12">
      <c r="J9277" s="77" t="str">
        <f t="shared" si="156"/>
        <v>590016</v>
      </c>
      <c r="K9277" s="77" t="s">
        <v>18114</v>
      </c>
      <c r="L9277" s="77" t="s">
        <v>14933</v>
      </c>
    </row>
    <row r="9278" spans="10:12">
      <c r="J9278" s="77" t="str">
        <f t="shared" si="156"/>
        <v>590017</v>
      </c>
      <c r="K9278" s="77" t="s">
        <v>18115</v>
      </c>
      <c r="L9278" s="77" t="s">
        <v>14935</v>
      </c>
    </row>
    <row r="9279" spans="10:12">
      <c r="J9279" s="77" t="str">
        <f t="shared" si="156"/>
        <v>590018</v>
      </c>
      <c r="K9279" s="77" t="s">
        <v>18116</v>
      </c>
      <c r="L9279" s="77" t="s">
        <v>14937</v>
      </c>
    </row>
    <row r="9280" spans="10:12">
      <c r="J9280" s="77" t="str">
        <f t="shared" si="156"/>
        <v>590019</v>
      </c>
      <c r="K9280" s="77" t="s">
        <v>18117</v>
      </c>
      <c r="L9280" s="77" t="s">
        <v>14939</v>
      </c>
    </row>
    <row r="9281" spans="10:12">
      <c r="J9281" s="77" t="str">
        <f t="shared" si="156"/>
        <v>5900110</v>
      </c>
      <c r="K9281" s="77" t="s">
        <v>18118</v>
      </c>
      <c r="L9281" s="77" t="s">
        <v>16111</v>
      </c>
    </row>
    <row r="9282" spans="10:12">
      <c r="J9282" s="77" t="str">
        <f t="shared" ref="J9282:J9345" si="157">SUBSTITUTE(LEFT(K9282,5)&amp;MID(L9282,IF(ISERROR(SEARCH("Thị trấn",L9282)),IF(ISERROR(SEARCH("Phường",L9282)),4,8),10),100)," ","")</f>
        <v>5900111</v>
      </c>
      <c r="K9282" s="77" t="s">
        <v>18119</v>
      </c>
      <c r="L9282" s="77" t="s">
        <v>16113</v>
      </c>
    </row>
    <row r="9283" spans="10:12">
      <c r="J9283" s="77" t="str">
        <f t="shared" si="157"/>
        <v>59001LongSơn</v>
      </c>
      <c r="K9283" s="77" t="s">
        <v>18120</v>
      </c>
      <c r="L9283" s="77" t="s">
        <v>7970</v>
      </c>
    </row>
    <row r="9284" spans="10:12">
      <c r="J9284" s="77" t="str">
        <f t="shared" si="157"/>
        <v>59003PhướcHưng</v>
      </c>
      <c r="K9284" s="77" t="s">
        <v>18121</v>
      </c>
      <c r="L9284" s="77" t="s">
        <v>18122</v>
      </c>
    </row>
    <row r="9285" spans="10:12">
      <c r="J9285" s="77" t="str">
        <f t="shared" si="157"/>
        <v>59003PhướcHiệp</v>
      </c>
      <c r="K9285" s="77" t="s">
        <v>18123</v>
      </c>
      <c r="L9285" s="77" t="s">
        <v>18124</v>
      </c>
    </row>
    <row r="9286" spans="10:12">
      <c r="J9286" s="77" t="str">
        <f t="shared" si="157"/>
        <v>59003PhướcNguyên</v>
      </c>
      <c r="K9286" s="77" t="s">
        <v>18125</v>
      </c>
      <c r="L9286" s="77" t="s">
        <v>18126</v>
      </c>
    </row>
    <row r="9287" spans="10:12">
      <c r="J9287" s="77" t="str">
        <f t="shared" si="157"/>
        <v>59003LongToàn</v>
      </c>
      <c r="K9287" s="77" t="s">
        <v>18127</v>
      </c>
      <c r="L9287" s="77" t="s">
        <v>18128</v>
      </c>
    </row>
    <row r="9288" spans="10:12">
      <c r="J9288" s="77" t="str">
        <f t="shared" si="157"/>
        <v>59003PhướcTrung</v>
      </c>
      <c r="K9288" s="77" t="s">
        <v>18129</v>
      </c>
      <c r="L9288" s="77" t="s">
        <v>18130</v>
      </c>
    </row>
    <row r="9289" spans="10:12">
      <c r="J9289" s="77" t="str">
        <f t="shared" si="157"/>
        <v>59003LongPhước</v>
      </c>
      <c r="K9289" s="77" t="s">
        <v>18131</v>
      </c>
      <c r="L9289" s="77" t="s">
        <v>17800</v>
      </c>
    </row>
    <row r="9290" spans="10:12">
      <c r="J9290" s="77" t="str">
        <f t="shared" si="157"/>
        <v>59003HòaLong</v>
      </c>
      <c r="K9290" s="77" t="s">
        <v>18132</v>
      </c>
      <c r="L9290" s="77" t="s">
        <v>8114</v>
      </c>
    </row>
    <row r="9291" spans="10:12">
      <c r="J9291" s="77" t="str">
        <f t="shared" si="157"/>
        <v>59003TânHưng</v>
      </c>
      <c r="K9291" s="77" t="s">
        <v>18133</v>
      </c>
      <c r="L9291" s="77" t="s">
        <v>918</v>
      </c>
    </row>
    <row r="9292" spans="10:12">
      <c r="J9292" s="77" t="str">
        <f t="shared" si="157"/>
        <v>59003LongTâm</v>
      </c>
      <c r="K9292" s="77" t="s">
        <v>18134</v>
      </c>
      <c r="L9292" s="77" t="s">
        <v>18135</v>
      </c>
    </row>
    <row r="9293" spans="10:12">
      <c r="J9293" s="77" t="str">
        <f t="shared" si="157"/>
        <v>59003LongHương</v>
      </c>
      <c r="K9293" s="77" t="s">
        <v>18136</v>
      </c>
      <c r="L9293" s="77" t="s">
        <v>18137</v>
      </c>
    </row>
    <row r="9294" spans="10:12">
      <c r="J9294" s="77" t="str">
        <f t="shared" si="157"/>
        <v>59003KimDinh</v>
      </c>
      <c r="K9294" s="77" t="s">
        <v>18138</v>
      </c>
      <c r="L9294" s="77" t="s">
        <v>18139</v>
      </c>
    </row>
    <row r="9295" spans="10:12">
      <c r="J9295" s="77" t="str">
        <f t="shared" si="157"/>
        <v>59005NgãiGiao</v>
      </c>
      <c r="K9295" s="77" t="s">
        <v>18140</v>
      </c>
      <c r="L9295" s="77" t="s">
        <v>18141</v>
      </c>
    </row>
    <row r="9296" spans="10:12">
      <c r="J9296" s="77" t="str">
        <f t="shared" si="157"/>
        <v>59005BìnhBa</v>
      </c>
      <c r="K9296" s="77" t="s">
        <v>18142</v>
      </c>
      <c r="L9296" s="77" t="s">
        <v>18143</v>
      </c>
    </row>
    <row r="9297" spans="10:12">
      <c r="J9297" s="77" t="str">
        <f t="shared" si="157"/>
        <v>59005SuốiNghệ</v>
      </c>
      <c r="K9297" s="77" t="s">
        <v>18144</v>
      </c>
      <c r="L9297" s="77" t="s">
        <v>18145</v>
      </c>
    </row>
    <row r="9298" spans="10:12">
      <c r="J9298" s="77" t="str">
        <f t="shared" si="157"/>
        <v>59005XuânSơn</v>
      </c>
      <c r="K9298" s="77" t="s">
        <v>18146</v>
      </c>
      <c r="L9298" s="77" t="s">
        <v>1528</v>
      </c>
    </row>
    <row r="9299" spans="10:12">
      <c r="J9299" s="77" t="str">
        <f t="shared" si="157"/>
        <v>59005SơnBình</v>
      </c>
      <c r="K9299" s="77" t="s">
        <v>18147</v>
      </c>
      <c r="L9299" s="77" t="s">
        <v>12735</v>
      </c>
    </row>
    <row r="9300" spans="10:12">
      <c r="J9300" s="77" t="str">
        <f t="shared" si="157"/>
        <v>59005BìnhGiã</v>
      </c>
      <c r="K9300" s="77" t="s">
        <v>18148</v>
      </c>
      <c r="L9300" s="77" t="s">
        <v>18149</v>
      </c>
    </row>
    <row r="9301" spans="10:12">
      <c r="J9301" s="77" t="str">
        <f t="shared" si="157"/>
        <v>59005BìnhTrung</v>
      </c>
      <c r="K9301" s="77" t="s">
        <v>18150</v>
      </c>
      <c r="L9301" s="77" t="s">
        <v>4186</v>
      </c>
    </row>
    <row r="9302" spans="10:12">
      <c r="J9302" s="77" t="str">
        <f t="shared" si="157"/>
        <v>59005XàBang</v>
      </c>
      <c r="K9302" s="77" t="s">
        <v>18151</v>
      </c>
      <c r="L9302" s="77" t="s">
        <v>18152</v>
      </c>
    </row>
    <row r="9303" spans="10:12">
      <c r="J9303" s="77" t="str">
        <f t="shared" si="157"/>
        <v>59005LángLớn</v>
      </c>
      <c r="K9303" s="77" t="s">
        <v>18153</v>
      </c>
      <c r="L9303" s="77" t="s">
        <v>18154</v>
      </c>
    </row>
    <row r="9304" spans="10:12">
      <c r="J9304" s="77" t="str">
        <f t="shared" si="157"/>
        <v>59005QuảngThành</v>
      </c>
      <c r="K9304" s="77" t="s">
        <v>18155</v>
      </c>
      <c r="L9304" s="77" t="s">
        <v>6640</v>
      </c>
    </row>
    <row r="9305" spans="10:12">
      <c r="J9305" s="77" t="str">
        <f t="shared" si="157"/>
        <v>59005KimLong</v>
      </c>
      <c r="K9305" s="77" t="s">
        <v>18156</v>
      </c>
      <c r="L9305" s="77" t="s">
        <v>8920</v>
      </c>
    </row>
    <row r="9306" spans="10:12">
      <c r="J9306" s="77" t="str">
        <f t="shared" si="157"/>
        <v>59005SuốiRao</v>
      </c>
      <c r="K9306" s="77" t="s">
        <v>18157</v>
      </c>
      <c r="L9306" s="77" t="s">
        <v>18158</v>
      </c>
    </row>
    <row r="9307" spans="10:12">
      <c r="J9307" s="77" t="str">
        <f t="shared" si="157"/>
        <v>59005ĐáBạc</v>
      </c>
      <c r="K9307" s="77" t="s">
        <v>18159</v>
      </c>
      <c r="L9307" s="77" t="s">
        <v>18160</v>
      </c>
    </row>
    <row r="9308" spans="10:12">
      <c r="J9308" s="77" t="str">
        <f t="shared" si="157"/>
        <v>59005NghĩaThành</v>
      </c>
      <c r="K9308" s="77" t="s">
        <v>18161</v>
      </c>
      <c r="L9308" s="77" t="s">
        <v>9710</v>
      </c>
    </row>
    <row r="9309" spans="10:12">
      <c r="J9309" s="77" t="str">
        <f t="shared" si="157"/>
        <v>59005CùBị</v>
      </c>
      <c r="K9309" s="77" t="s">
        <v>18162</v>
      </c>
      <c r="L9309" s="77" t="s">
        <v>18163</v>
      </c>
    </row>
    <row r="9310" spans="10:12">
      <c r="J9310" s="77" t="str">
        <f t="shared" si="157"/>
        <v>59005BàuChinh</v>
      </c>
      <c r="K9310" s="77" t="s">
        <v>18164</v>
      </c>
      <c r="L9310" s="77" t="s">
        <v>18165</v>
      </c>
    </row>
    <row r="9311" spans="10:12">
      <c r="J9311" s="77" t="str">
        <f t="shared" si="157"/>
        <v>59007PhướcBửu</v>
      </c>
      <c r="K9311" s="77" t="s">
        <v>18166</v>
      </c>
      <c r="L9311" s="77" t="s">
        <v>18167</v>
      </c>
    </row>
    <row r="9312" spans="10:12">
      <c r="J9312" s="77" t="str">
        <f t="shared" si="157"/>
        <v>59007PhướcThuận</v>
      </c>
      <c r="K9312" s="77" t="s">
        <v>18168</v>
      </c>
      <c r="L9312" s="77" t="s">
        <v>14906</v>
      </c>
    </row>
    <row r="9313" spans="10:12">
      <c r="J9313" s="77" t="str">
        <f t="shared" si="157"/>
        <v>59007PhướcTân</v>
      </c>
      <c r="K9313" s="77" t="s">
        <v>18169</v>
      </c>
      <c r="L9313" s="77" t="s">
        <v>15016</v>
      </c>
    </row>
    <row r="9314" spans="10:12">
      <c r="J9314" s="77" t="str">
        <f t="shared" si="157"/>
        <v>59007XuyênMộc</v>
      </c>
      <c r="K9314" s="77" t="s">
        <v>18170</v>
      </c>
      <c r="L9314" s="77" t="s">
        <v>18171</v>
      </c>
    </row>
    <row r="9315" spans="10:12">
      <c r="J9315" s="77" t="str">
        <f t="shared" si="157"/>
        <v>59007BôngTrang</v>
      </c>
      <c r="K9315" s="77" t="s">
        <v>18172</v>
      </c>
      <c r="L9315" s="77" t="s">
        <v>18173</v>
      </c>
    </row>
    <row r="9316" spans="10:12">
      <c r="J9316" s="77" t="str">
        <f t="shared" si="157"/>
        <v>59007BàuLâm</v>
      </c>
      <c r="K9316" s="77" t="s">
        <v>18174</v>
      </c>
      <c r="L9316" s="77" t="s">
        <v>18175</v>
      </c>
    </row>
    <row r="9317" spans="10:12">
      <c r="J9317" s="77" t="str">
        <f t="shared" si="157"/>
        <v>59007HòaBình</v>
      </c>
      <c r="K9317" s="77" t="s">
        <v>18176</v>
      </c>
      <c r="L9317" s="77" t="s">
        <v>2331</v>
      </c>
    </row>
    <row r="9318" spans="10:12">
      <c r="J9318" s="77" t="str">
        <f t="shared" si="157"/>
        <v>59007HòaHưng</v>
      </c>
      <c r="K9318" s="77" t="s">
        <v>18177</v>
      </c>
      <c r="L9318" s="77" t="s">
        <v>18178</v>
      </c>
    </row>
    <row r="9319" spans="10:12">
      <c r="J9319" s="77" t="str">
        <f t="shared" si="157"/>
        <v>59007HòaHiệp</v>
      </c>
      <c r="K9319" s="77" t="s">
        <v>18179</v>
      </c>
      <c r="L9319" s="77" t="s">
        <v>16953</v>
      </c>
    </row>
    <row r="9320" spans="10:12">
      <c r="J9320" s="77" t="str">
        <f t="shared" si="157"/>
        <v>59007HòaHội</v>
      </c>
      <c r="K9320" s="77" t="s">
        <v>18180</v>
      </c>
      <c r="L9320" s="77" t="s">
        <v>15089</v>
      </c>
    </row>
    <row r="9321" spans="10:12">
      <c r="J9321" s="77" t="str">
        <f t="shared" si="157"/>
        <v>59007BưngRiềng</v>
      </c>
      <c r="K9321" s="77" t="s">
        <v>18181</v>
      </c>
      <c r="L9321" s="77" t="s">
        <v>18182</v>
      </c>
    </row>
    <row r="9322" spans="10:12">
      <c r="J9322" s="77" t="str">
        <f t="shared" si="157"/>
        <v>59007BìnhChâu</v>
      </c>
      <c r="K9322" s="77" t="s">
        <v>18183</v>
      </c>
      <c r="L9322" s="77" t="s">
        <v>14383</v>
      </c>
    </row>
    <row r="9323" spans="10:12">
      <c r="J9323" s="77" t="str">
        <f t="shared" si="157"/>
        <v>59007TânLâm</v>
      </c>
      <c r="K9323" s="77" t="s">
        <v>18184</v>
      </c>
      <c r="L9323" s="77" t="s">
        <v>18185</v>
      </c>
    </row>
    <row r="9324" spans="10:12">
      <c r="J9324" s="77" t="str">
        <f t="shared" si="157"/>
        <v>59009PhúMỹ</v>
      </c>
      <c r="K9324" s="77" t="s">
        <v>18186</v>
      </c>
      <c r="L9324" s="77" t="s">
        <v>18187</v>
      </c>
    </row>
    <row r="9325" spans="10:12">
      <c r="J9325" s="77" t="str">
        <f t="shared" si="157"/>
        <v>59009TânPhước</v>
      </c>
      <c r="K9325" s="77" t="s">
        <v>18188</v>
      </c>
      <c r="L9325" s="77" t="s">
        <v>15413</v>
      </c>
    </row>
    <row r="9326" spans="10:12">
      <c r="J9326" s="77" t="str">
        <f t="shared" si="157"/>
        <v>59009PhướcHòa</v>
      </c>
      <c r="K9326" s="77" t="s">
        <v>18189</v>
      </c>
      <c r="L9326" s="77" t="s">
        <v>14897</v>
      </c>
    </row>
    <row r="9327" spans="10:12">
      <c r="J9327" s="77" t="str">
        <f t="shared" si="157"/>
        <v>59009MỹXuân</v>
      </c>
      <c r="K9327" s="77" t="s">
        <v>18190</v>
      </c>
      <c r="L9327" s="77" t="s">
        <v>18191</v>
      </c>
    </row>
    <row r="9328" spans="10:12">
      <c r="J9328" s="77" t="str">
        <f t="shared" si="157"/>
        <v>59009SôngXoài</v>
      </c>
      <c r="K9328" s="77" t="s">
        <v>18192</v>
      </c>
      <c r="L9328" s="77" t="s">
        <v>18193</v>
      </c>
    </row>
    <row r="9329" spans="10:12">
      <c r="J9329" s="77" t="str">
        <f t="shared" si="157"/>
        <v>59009HắcDịch</v>
      </c>
      <c r="K9329" s="77" t="s">
        <v>18194</v>
      </c>
      <c r="L9329" s="77" t="s">
        <v>18195</v>
      </c>
    </row>
    <row r="9330" spans="10:12">
      <c r="J9330" s="77" t="str">
        <f t="shared" si="157"/>
        <v>59009ChâuPha</v>
      </c>
      <c r="K9330" s="77" t="s">
        <v>18196</v>
      </c>
      <c r="L9330" s="77" t="s">
        <v>18197</v>
      </c>
    </row>
    <row r="9331" spans="10:12">
      <c r="J9331" s="77" t="str">
        <f t="shared" si="157"/>
        <v>59009TócTiên</v>
      </c>
      <c r="K9331" s="77" t="s">
        <v>18198</v>
      </c>
      <c r="L9331" s="77" t="s">
        <v>18199</v>
      </c>
    </row>
    <row r="9332" spans="10:12">
      <c r="J9332" s="77" t="str">
        <f t="shared" si="157"/>
        <v>59009TânHòa</v>
      </c>
      <c r="K9332" s="77" t="s">
        <v>18200</v>
      </c>
      <c r="L9332" s="77" t="s">
        <v>2092</v>
      </c>
    </row>
    <row r="9333" spans="10:12">
      <c r="J9333" s="77" t="str">
        <f t="shared" si="157"/>
        <v>59009TânHải</v>
      </c>
      <c r="K9333" s="77" t="s">
        <v>18201</v>
      </c>
      <c r="L9333" s="77" t="s">
        <v>15410</v>
      </c>
    </row>
    <row r="9334" spans="10:12">
      <c r="J9334" s="77" t="str">
        <f t="shared" si="157"/>
        <v>59011LongĐiền</v>
      </c>
      <c r="K9334" s="77" t="s">
        <v>18202</v>
      </c>
      <c r="L9334" s="77" t="s">
        <v>18203</v>
      </c>
    </row>
    <row r="9335" spans="10:12">
      <c r="J9335" s="77" t="str">
        <f t="shared" si="157"/>
        <v>59011LongHải</v>
      </c>
      <c r="K9335" s="77" t="s">
        <v>18204</v>
      </c>
      <c r="L9335" s="77" t="s">
        <v>18205</v>
      </c>
    </row>
    <row r="9336" spans="10:12">
      <c r="J9336" s="77" t="str">
        <f t="shared" si="157"/>
        <v>59011AnNgãi</v>
      </c>
      <c r="K9336" s="77" t="s">
        <v>18206</v>
      </c>
      <c r="L9336" s="77" t="s">
        <v>18207</v>
      </c>
    </row>
    <row r="9337" spans="10:12">
      <c r="J9337" s="77" t="str">
        <f t="shared" si="157"/>
        <v>59011TamPhước</v>
      </c>
      <c r="K9337" s="77" t="s">
        <v>18208</v>
      </c>
      <c r="L9337" s="77" t="s">
        <v>14323</v>
      </c>
    </row>
    <row r="9338" spans="10:12">
      <c r="J9338" s="77" t="str">
        <f t="shared" si="157"/>
        <v>59011AnNhứt</v>
      </c>
      <c r="K9338" s="77" t="s">
        <v>18209</v>
      </c>
      <c r="L9338" s="77" t="s">
        <v>18210</v>
      </c>
    </row>
    <row r="9339" spans="10:12">
      <c r="J9339" s="77" t="str">
        <f t="shared" si="157"/>
        <v>59011PhướcThạnh</v>
      </c>
      <c r="K9339" s="77" t="s">
        <v>18211</v>
      </c>
      <c r="L9339" s="77" t="s">
        <v>16487</v>
      </c>
    </row>
    <row r="9340" spans="10:12">
      <c r="J9340" s="77" t="str">
        <f t="shared" si="157"/>
        <v>59011PhướcHải</v>
      </c>
      <c r="K9340" s="77" t="s">
        <v>18212</v>
      </c>
      <c r="L9340" s="77" t="s">
        <v>15644</v>
      </c>
    </row>
    <row r="9341" spans="10:12">
      <c r="J9341" s="77" t="str">
        <f t="shared" si="157"/>
        <v>59011PhướcTỉnh</v>
      </c>
      <c r="K9341" s="77" t="s">
        <v>18213</v>
      </c>
      <c r="L9341" s="77" t="s">
        <v>18214</v>
      </c>
    </row>
    <row r="9342" spans="10:12">
      <c r="J9342" s="77" t="str">
        <f t="shared" si="157"/>
        <v>59011PhướcHưng</v>
      </c>
      <c r="K9342" s="77" t="s">
        <v>18215</v>
      </c>
      <c r="L9342" s="77" t="s">
        <v>14895</v>
      </c>
    </row>
    <row r="9343" spans="10:12">
      <c r="J9343" s="77" t="str">
        <f t="shared" si="157"/>
        <v>59013CônĐảo</v>
      </c>
      <c r="K9343" s="77" t="s">
        <v>18216</v>
      </c>
      <c r="L9343" s="77" t="s">
        <v>18217</v>
      </c>
    </row>
    <row r="9344" spans="10:12">
      <c r="J9344" s="77" t="str">
        <f t="shared" si="157"/>
        <v>59015ĐấtĐỏ</v>
      </c>
      <c r="K9344" s="77" t="s">
        <v>18218</v>
      </c>
      <c r="L9344" s="77" t="s">
        <v>18219</v>
      </c>
    </row>
    <row r="9345" spans="10:12">
      <c r="J9345" s="77" t="str">
        <f t="shared" si="157"/>
        <v>59015PhướcHải</v>
      </c>
      <c r="K9345" s="77" t="s">
        <v>18220</v>
      </c>
      <c r="L9345" s="77" t="s">
        <v>18221</v>
      </c>
    </row>
    <row r="9346" spans="10:12">
      <c r="J9346" s="77" t="str">
        <f t="shared" ref="J9346:J9409" si="158">SUBSTITUTE(LEFT(K9346,5)&amp;MID(L9346,IF(ISERROR(SEARCH("Thị trấn",L9346)),IF(ISERROR(SEARCH("Phường",L9346)),4,8),10),100)," ","")</f>
        <v>59015PhướcLongThọ</v>
      </c>
      <c r="K9346" s="77" t="s">
        <v>18222</v>
      </c>
      <c r="L9346" s="77" t="s">
        <v>18223</v>
      </c>
    </row>
    <row r="9347" spans="10:12">
      <c r="J9347" s="77" t="str">
        <f t="shared" si="158"/>
        <v>59015PhướcHội</v>
      </c>
      <c r="K9347" s="77" t="s">
        <v>18224</v>
      </c>
      <c r="L9347" s="77" t="s">
        <v>18225</v>
      </c>
    </row>
    <row r="9348" spans="10:12">
      <c r="J9348" s="77" t="str">
        <f t="shared" si="158"/>
        <v>59015LongMỹ</v>
      </c>
      <c r="K9348" s="77" t="s">
        <v>18226</v>
      </c>
      <c r="L9348" s="77" t="s">
        <v>18227</v>
      </c>
    </row>
    <row r="9349" spans="10:12">
      <c r="J9349" s="77" t="str">
        <f t="shared" si="158"/>
        <v>59015LongTân</v>
      </c>
      <c r="K9349" s="77" t="s">
        <v>18228</v>
      </c>
      <c r="L9349" s="77" t="s">
        <v>17508</v>
      </c>
    </row>
    <row r="9350" spans="10:12">
      <c r="J9350" s="77" t="str">
        <f t="shared" si="158"/>
        <v>59015LángDài</v>
      </c>
      <c r="K9350" s="77" t="s">
        <v>18229</v>
      </c>
      <c r="L9350" s="77" t="s">
        <v>18230</v>
      </c>
    </row>
    <row r="9351" spans="10:12">
      <c r="J9351" s="77" t="str">
        <f t="shared" si="158"/>
        <v>59015LộcAn</v>
      </c>
      <c r="K9351" s="77" t="s">
        <v>18231</v>
      </c>
      <c r="L9351" s="77" t="s">
        <v>9434</v>
      </c>
    </row>
    <row r="9352" spans="10:12">
      <c r="J9352" s="77" t="str">
        <f t="shared" si="158"/>
        <v>600011</v>
      </c>
      <c r="K9352" s="77" t="s">
        <v>18232</v>
      </c>
      <c r="L9352" s="77" t="s">
        <v>13299</v>
      </c>
    </row>
    <row r="9353" spans="10:12">
      <c r="J9353" s="77" t="str">
        <f t="shared" si="158"/>
        <v>600012</v>
      </c>
      <c r="K9353" s="77" t="s">
        <v>18233</v>
      </c>
      <c r="L9353" s="77" t="s">
        <v>13301</v>
      </c>
    </row>
    <row r="9354" spans="10:12">
      <c r="J9354" s="77" t="str">
        <f t="shared" si="158"/>
        <v>600013</v>
      </c>
      <c r="K9354" s="77" t="s">
        <v>18234</v>
      </c>
      <c r="L9354" s="77" t="s">
        <v>13303</v>
      </c>
    </row>
    <row r="9355" spans="10:12">
      <c r="J9355" s="77" t="str">
        <f t="shared" si="158"/>
        <v>600014</v>
      </c>
      <c r="K9355" s="77" t="s">
        <v>18235</v>
      </c>
      <c r="L9355" s="77" t="s">
        <v>13305</v>
      </c>
    </row>
    <row r="9356" spans="10:12">
      <c r="J9356" s="77" t="str">
        <f t="shared" si="158"/>
        <v>600015</v>
      </c>
      <c r="K9356" s="77" t="s">
        <v>18236</v>
      </c>
      <c r="L9356" s="77" t="s">
        <v>13307</v>
      </c>
    </row>
    <row r="9357" spans="10:12">
      <c r="J9357" s="77" t="str">
        <f t="shared" si="158"/>
        <v>600016</v>
      </c>
      <c r="K9357" s="77" t="s">
        <v>18237</v>
      </c>
      <c r="L9357" s="77" t="s">
        <v>14933</v>
      </c>
    </row>
    <row r="9358" spans="10:12">
      <c r="J9358" s="77" t="str">
        <f t="shared" si="158"/>
        <v>600017</v>
      </c>
      <c r="K9358" s="77" t="s">
        <v>18238</v>
      </c>
      <c r="L9358" s="77" t="s">
        <v>14935</v>
      </c>
    </row>
    <row r="9359" spans="10:12">
      <c r="J9359" s="77" t="str">
        <f t="shared" si="158"/>
        <v>60001KhánhHậu</v>
      </c>
      <c r="K9359" s="77" t="s">
        <v>18239</v>
      </c>
      <c r="L9359" s="77" t="s">
        <v>18240</v>
      </c>
    </row>
    <row r="9360" spans="10:12">
      <c r="J9360" s="77" t="str">
        <f t="shared" si="158"/>
        <v>60001TânKhánh</v>
      </c>
      <c r="K9360" s="77" t="s">
        <v>18241</v>
      </c>
      <c r="L9360" s="77" t="s">
        <v>18242</v>
      </c>
    </row>
    <row r="9361" spans="10:12">
      <c r="J9361" s="77" t="str">
        <f t="shared" si="158"/>
        <v>60001KhánhHậu</v>
      </c>
      <c r="K9361" s="77" t="s">
        <v>18243</v>
      </c>
      <c r="L9361" s="77" t="s">
        <v>18244</v>
      </c>
    </row>
    <row r="9362" spans="10:12">
      <c r="J9362" s="77" t="str">
        <f t="shared" si="158"/>
        <v>60001AnVĩnhNgãi</v>
      </c>
      <c r="K9362" s="77" t="s">
        <v>18245</v>
      </c>
      <c r="L9362" s="77" t="s">
        <v>18246</v>
      </c>
    </row>
    <row r="9363" spans="10:12">
      <c r="J9363" s="77" t="str">
        <f t="shared" si="158"/>
        <v>60001HướngThọPhú</v>
      </c>
      <c r="K9363" s="77" t="s">
        <v>18247</v>
      </c>
      <c r="L9363" s="77" t="s">
        <v>18248</v>
      </c>
    </row>
    <row r="9364" spans="10:12">
      <c r="J9364" s="77" t="str">
        <f t="shared" si="158"/>
        <v>60001LợiBìnhNhơn</v>
      </c>
      <c r="K9364" s="77" t="s">
        <v>18249</v>
      </c>
      <c r="L9364" s="77" t="s">
        <v>18250</v>
      </c>
    </row>
    <row r="9365" spans="10:12">
      <c r="J9365" s="77" t="str">
        <f t="shared" si="158"/>
        <v>60001NhơnThạnhTrung</v>
      </c>
      <c r="K9365" s="77" t="s">
        <v>18251</v>
      </c>
      <c r="L9365" s="77" t="s">
        <v>18252</v>
      </c>
    </row>
    <row r="9366" spans="10:12">
      <c r="J9366" s="77" t="str">
        <f t="shared" si="158"/>
        <v>60001BìnhTâm</v>
      </c>
      <c r="K9366" s="77" t="s">
        <v>18253</v>
      </c>
      <c r="L9366" s="77" t="s">
        <v>18254</v>
      </c>
    </row>
    <row r="9367" spans="10:12">
      <c r="J9367" s="77" t="str">
        <f t="shared" si="158"/>
        <v>60003TânHưng</v>
      </c>
      <c r="K9367" s="77" t="s">
        <v>18255</v>
      </c>
      <c r="L9367" s="77" t="s">
        <v>18256</v>
      </c>
    </row>
    <row r="9368" spans="10:12">
      <c r="J9368" s="77" t="str">
        <f t="shared" si="158"/>
        <v>60003VĩnhThạnh</v>
      </c>
      <c r="K9368" s="77" t="s">
        <v>18257</v>
      </c>
      <c r="L9368" s="77" t="s">
        <v>15150</v>
      </c>
    </row>
    <row r="9369" spans="10:12">
      <c r="J9369" s="77" t="str">
        <f t="shared" si="158"/>
        <v>60003VĩnhLợi</v>
      </c>
      <c r="K9369" s="77" t="s">
        <v>18258</v>
      </c>
      <c r="L9369" s="77" t="s">
        <v>3190</v>
      </c>
    </row>
    <row r="9370" spans="10:12">
      <c r="J9370" s="77" t="str">
        <f t="shared" si="158"/>
        <v>60003VĩnhĐại</v>
      </c>
      <c r="K9370" s="77" t="s">
        <v>18259</v>
      </c>
      <c r="L9370" s="77" t="s">
        <v>18260</v>
      </c>
    </row>
    <row r="9371" spans="10:12">
      <c r="J9371" s="77" t="str">
        <f t="shared" si="158"/>
        <v>60003HưngĐiềnB</v>
      </c>
      <c r="K9371" s="77" t="s">
        <v>18261</v>
      </c>
      <c r="L9371" s="77" t="s">
        <v>18262</v>
      </c>
    </row>
    <row r="9372" spans="10:12">
      <c r="J9372" s="77" t="str">
        <f t="shared" si="158"/>
        <v>60003HưngThạnh</v>
      </c>
      <c r="K9372" s="77" t="s">
        <v>18263</v>
      </c>
      <c r="L9372" s="77" t="s">
        <v>18264</v>
      </c>
    </row>
    <row r="9373" spans="10:12">
      <c r="J9373" s="77" t="str">
        <f t="shared" si="158"/>
        <v>60003VĩnhChâuA</v>
      </c>
      <c r="K9373" s="77" t="s">
        <v>18265</v>
      </c>
      <c r="L9373" s="77" t="s">
        <v>18266</v>
      </c>
    </row>
    <row r="9374" spans="10:12">
      <c r="J9374" s="77" t="str">
        <f t="shared" si="158"/>
        <v>60003VĩnhChâuB</v>
      </c>
      <c r="K9374" s="77" t="s">
        <v>18267</v>
      </c>
      <c r="L9374" s="77" t="s">
        <v>18268</v>
      </c>
    </row>
    <row r="9375" spans="10:12">
      <c r="J9375" s="77" t="str">
        <f t="shared" si="158"/>
        <v>60003ThạnhHưng</v>
      </c>
      <c r="K9375" s="77" t="s">
        <v>18269</v>
      </c>
      <c r="L9375" s="77" t="s">
        <v>18270</v>
      </c>
    </row>
    <row r="9376" spans="10:12">
      <c r="J9376" s="77" t="str">
        <f t="shared" si="158"/>
        <v>60003HưngHà</v>
      </c>
      <c r="K9376" s="77" t="s">
        <v>18271</v>
      </c>
      <c r="L9376" s="77" t="s">
        <v>18272</v>
      </c>
    </row>
    <row r="9377" spans="10:12">
      <c r="J9377" s="77" t="str">
        <f t="shared" si="158"/>
        <v>60003HưngĐiền</v>
      </c>
      <c r="K9377" s="77" t="s">
        <v>18273</v>
      </c>
      <c r="L9377" s="77" t="s">
        <v>18274</v>
      </c>
    </row>
    <row r="9378" spans="10:12">
      <c r="J9378" s="77" t="str">
        <f t="shared" si="158"/>
        <v>60003VĩnhBữu</v>
      </c>
      <c r="K9378" s="77" t="s">
        <v>18275</v>
      </c>
      <c r="L9378" s="77" t="s">
        <v>18276</v>
      </c>
    </row>
    <row r="9379" spans="10:12">
      <c r="J9379" s="77" t="str">
        <f t="shared" si="158"/>
        <v>60005VĩnhHưng</v>
      </c>
      <c r="K9379" s="77" t="s">
        <v>18277</v>
      </c>
      <c r="L9379" s="77" t="s">
        <v>18278</v>
      </c>
    </row>
    <row r="9380" spans="10:12">
      <c r="J9380" s="77" t="str">
        <f t="shared" si="158"/>
        <v>60005VĩnhTrị</v>
      </c>
      <c r="K9380" s="77" t="s">
        <v>18279</v>
      </c>
      <c r="L9380" s="77" t="s">
        <v>18280</v>
      </c>
    </row>
    <row r="9381" spans="10:12">
      <c r="J9381" s="77" t="str">
        <f t="shared" si="158"/>
        <v>60005HưngĐiềnA</v>
      </c>
      <c r="K9381" s="77" t="s">
        <v>18281</v>
      </c>
      <c r="L9381" s="77" t="s">
        <v>18282</v>
      </c>
    </row>
    <row r="9382" spans="10:12">
      <c r="J9382" s="77" t="str">
        <f t="shared" si="158"/>
        <v>60005TháiTrị</v>
      </c>
      <c r="K9382" s="77" t="s">
        <v>18283</v>
      </c>
      <c r="L9382" s="77" t="s">
        <v>18284</v>
      </c>
    </row>
    <row r="9383" spans="10:12">
      <c r="J9383" s="77" t="str">
        <f t="shared" si="158"/>
        <v>60005TháiBìnhTrung</v>
      </c>
      <c r="K9383" s="77" t="s">
        <v>18285</v>
      </c>
      <c r="L9383" s="77" t="s">
        <v>18286</v>
      </c>
    </row>
    <row r="9384" spans="10:12">
      <c r="J9384" s="77" t="str">
        <f t="shared" si="158"/>
        <v>60005TuyênBình</v>
      </c>
      <c r="K9384" s="77" t="s">
        <v>18287</v>
      </c>
      <c r="L9384" s="77" t="s">
        <v>18288</v>
      </c>
    </row>
    <row r="9385" spans="10:12">
      <c r="J9385" s="77" t="str">
        <f t="shared" si="158"/>
        <v>60005TuyênBìnhTây</v>
      </c>
      <c r="K9385" s="77" t="s">
        <v>18289</v>
      </c>
      <c r="L9385" s="77" t="s">
        <v>18290</v>
      </c>
    </row>
    <row r="9386" spans="10:12">
      <c r="J9386" s="77" t="str">
        <f t="shared" si="158"/>
        <v>60005VĩnhBình</v>
      </c>
      <c r="K9386" s="77" t="s">
        <v>18291</v>
      </c>
      <c r="L9386" s="77" t="s">
        <v>18292</v>
      </c>
    </row>
    <row r="9387" spans="10:12">
      <c r="J9387" s="77" t="str">
        <f t="shared" si="158"/>
        <v>60005KhánhHưng</v>
      </c>
      <c r="K9387" s="77" t="s">
        <v>18293</v>
      </c>
      <c r="L9387" s="77" t="s">
        <v>18294</v>
      </c>
    </row>
    <row r="9388" spans="10:12">
      <c r="J9388" s="77" t="str">
        <f t="shared" si="158"/>
        <v>60005VĩnhThuận</v>
      </c>
      <c r="K9388" s="77" t="s">
        <v>18295</v>
      </c>
      <c r="L9388" s="77" t="s">
        <v>14798</v>
      </c>
    </row>
    <row r="9389" spans="10:12">
      <c r="J9389" s="77" t="str">
        <f t="shared" si="158"/>
        <v>60009TânThạnh</v>
      </c>
      <c r="K9389" s="77" t="s">
        <v>18296</v>
      </c>
      <c r="L9389" s="77" t="s">
        <v>18297</v>
      </c>
    </row>
    <row r="9390" spans="10:12">
      <c r="J9390" s="77" t="str">
        <f t="shared" si="158"/>
        <v>60009KiếnBình</v>
      </c>
      <c r="K9390" s="77" t="s">
        <v>18298</v>
      </c>
      <c r="L9390" s="77" t="s">
        <v>18299</v>
      </c>
    </row>
    <row r="9391" spans="10:12">
      <c r="J9391" s="77" t="str">
        <f t="shared" si="158"/>
        <v>60009BắcHòa</v>
      </c>
      <c r="K9391" s="77" t="s">
        <v>18300</v>
      </c>
      <c r="L9391" s="77" t="s">
        <v>18301</v>
      </c>
    </row>
    <row r="9392" spans="10:12">
      <c r="J9392" s="77" t="str">
        <f t="shared" si="158"/>
        <v>60009HậuThạnhĐông</v>
      </c>
      <c r="K9392" s="77" t="s">
        <v>18302</v>
      </c>
      <c r="L9392" s="77" t="s">
        <v>18303</v>
      </c>
    </row>
    <row r="9393" spans="10:12">
      <c r="J9393" s="77" t="str">
        <f t="shared" si="158"/>
        <v>60009NhơnHòaLập</v>
      </c>
      <c r="K9393" s="77" t="s">
        <v>18304</v>
      </c>
      <c r="L9393" s="77" t="s">
        <v>18305</v>
      </c>
    </row>
    <row r="9394" spans="10:12">
      <c r="J9394" s="77" t="str">
        <f t="shared" si="158"/>
        <v>60009NhơnNinh</v>
      </c>
      <c r="K9394" s="77" t="s">
        <v>18306</v>
      </c>
      <c r="L9394" s="77" t="s">
        <v>18307</v>
      </c>
    </row>
    <row r="9395" spans="10:12">
      <c r="J9395" s="77" t="str">
        <f t="shared" si="158"/>
        <v>60009TânThành</v>
      </c>
      <c r="K9395" s="77" t="s">
        <v>18308</v>
      </c>
      <c r="L9395" s="77" t="s">
        <v>3071</v>
      </c>
    </row>
    <row r="9396" spans="10:12">
      <c r="J9396" s="77" t="str">
        <f t="shared" si="158"/>
        <v>60009TânNinh</v>
      </c>
      <c r="K9396" s="77" t="s">
        <v>18309</v>
      </c>
      <c r="L9396" s="77" t="s">
        <v>11588</v>
      </c>
    </row>
    <row r="9397" spans="10:12">
      <c r="J9397" s="77" t="str">
        <f t="shared" si="158"/>
        <v>60009TânLập</v>
      </c>
      <c r="K9397" s="77" t="s">
        <v>18310</v>
      </c>
      <c r="L9397" s="77" t="s">
        <v>1834</v>
      </c>
    </row>
    <row r="9398" spans="10:12">
      <c r="J9398" s="77" t="str">
        <f t="shared" si="158"/>
        <v>60009TânHòa</v>
      </c>
      <c r="K9398" s="77" t="s">
        <v>18311</v>
      </c>
      <c r="L9398" s="77" t="s">
        <v>2092</v>
      </c>
    </row>
    <row r="9399" spans="10:12">
      <c r="J9399" s="77" t="str">
        <f t="shared" si="158"/>
        <v>60009HậuThạnhTây</v>
      </c>
      <c r="K9399" s="77" t="s">
        <v>18312</v>
      </c>
      <c r="L9399" s="77" t="s">
        <v>18313</v>
      </c>
    </row>
    <row r="9400" spans="10:12">
      <c r="J9400" s="77" t="str">
        <f t="shared" si="158"/>
        <v>60009TânBình</v>
      </c>
      <c r="K9400" s="77" t="s">
        <v>18314</v>
      </c>
      <c r="L9400" s="77" t="s">
        <v>6467</v>
      </c>
    </row>
    <row r="9401" spans="10:12">
      <c r="J9401" s="77" t="str">
        <f t="shared" si="158"/>
        <v>60009NhơnHòa</v>
      </c>
      <c r="K9401" s="77" t="s">
        <v>18315</v>
      </c>
      <c r="L9401" s="77" t="s">
        <v>14883</v>
      </c>
    </row>
    <row r="9402" spans="10:12">
      <c r="J9402" s="77" t="str">
        <f t="shared" si="158"/>
        <v>60011ThạnhHóa</v>
      </c>
      <c r="K9402" s="77" t="s">
        <v>18316</v>
      </c>
      <c r="L9402" s="77" t="s">
        <v>18317</v>
      </c>
    </row>
    <row r="9403" spans="10:12">
      <c r="J9403" s="77" t="str">
        <f t="shared" si="158"/>
        <v>60011ThủyĐông</v>
      </c>
      <c r="K9403" s="77" t="s">
        <v>18318</v>
      </c>
      <c r="L9403" s="77" t="s">
        <v>18319</v>
      </c>
    </row>
    <row r="9404" spans="10:12">
      <c r="J9404" s="77" t="str">
        <f t="shared" si="158"/>
        <v>60011ThủyTây</v>
      </c>
      <c r="K9404" s="77" t="s">
        <v>18320</v>
      </c>
      <c r="L9404" s="77" t="s">
        <v>18321</v>
      </c>
    </row>
    <row r="9405" spans="10:12">
      <c r="J9405" s="77" t="str">
        <f t="shared" si="158"/>
        <v>60011TânĐông</v>
      </c>
      <c r="K9405" s="77" t="s">
        <v>18322</v>
      </c>
      <c r="L9405" s="77" t="s">
        <v>17717</v>
      </c>
    </row>
    <row r="9406" spans="10:12">
      <c r="J9406" s="77" t="str">
        <f t="shared" si="158"/>
        <v>60011TânTây</v>
      </c>
      <c r="K9406" s="77" t="s">
        <v>18323</v>
      </c>
      <c r="L9406" s="77" t="s">
        <v>18324</v>
      </c>
    </row>
    <row r="9407" spans="10:12">
      <c r="J9407" s="77" t="str">
        <f t="shared" si="158"/>
        <v>60011ThạnhPhước</v>
      </c>
      <c r="K9407" s="77" t="s">
        <v>18325</v>
      </c>
      <c r="L9407" s="77" t="s">
        <v>17453</v>
      </c>
    </row>
    <row r="9408" spans="10:12">
      <c r="J9408" s="77" t="str">
        <f t="shared" si="158"/>
        <v>60011ThạnhPhú</v>
      </c>
      <c r="K9408" s="77" t="s">
        <v>18326</v>
      </c>
      <c r="L9408" s="77" t="s">
        <v>17942</v>
      </c>
    </row>
    <row r="9409" spans="10:12">
      <c r="J9409" s="77" t="str">
        <f t="shared" si="158"/>
        <v>60011ThuậnNghĩaHòa</v>
      </c>
      <c r="K9409" s="77" t="s">
        <v>18327</v>
      </c>
      <c r="L9409" s="77" t="s">
        <v>18328</v>
      </c>
    </row>
    <row r="9410" spans="10:12">
      <c r="J9410" s="77" t="str">
        <f t="shared" ref="J9410:J9473" si="159">SUBSTITUTE(LEFT(K9410,5)&amp;MID(L9410,IF(ISERROR(SEARCH("Thị trấn",L9410)),IF(ISERROR(SEARCH("Phường",L9410)),4,8),10),100)," ","")</f>
        <v>60011ThuậnBình</v>
      </c>
      <c r="K9410" s="77" t="s">
        <v>18329</v>
      </c>
      <c r="L9410" s="77" t="s">
        <v>18330</v>
      </c>
    </row>
    <row r="9411" spans="10:12">
      <c r="J9411" s="77" t="str">
        <f t="shared" si="159"/>
        <v>60011TânHiệp</v>
      </c>
      <c r="K9411" s="77" t="s">
        <v>18331</v>
      </c>
      <c r="L9411" s="77" t="s">
        <v>7744</v>
      </c>
    </row>
    <row r="9412" spans="10:12">
      <c r="J9412" s="77" t="str">
        <f t="shared" si="159"/>
        <v>60013ĐôngThành</v>
      </c>
      <c r="K9412" s="77" t="s">
        <v>18332</v>
      </c>
      <c r="L9412" s="77" t="s">
        <v>18333</v>
      </c>
    </row>
    <row r="9413" spans="10:12">
      <c r="J9413" s="77" t="str">
        <f t="shared" si="159"/>
        <v>60013MỹThạnhĐông</v>
      </c>
      <c r="K9413" s="77" t="s">
        <v>18334</v>
      </c>
      <c r="L9413" s="77" t="s">
        <v>18335</v>
      </c>
    </row>
    <row r="9414" spans="10:12">
      <c r="J9414" s="77" t="str">
        <f t="shared" si="159"/>
        <v>60013MỹQuýĐông</v>
      </c>
      <c r="K9414" s="77" t="s">
        <v>18336</v>
      </c>
      <c r="L9414" s="77" t="s">
        <v>18337</v>
      </c>
    </row>
    <row r="9415" spans="10:12">
      <c r="J9415" s="77" t="str">
        <f t="shared" si="159"/>
        <v>60013MỹQuýTây</v>
      </c>
      <c r="K9415" s="77" t="s">
        <v>18338</v>
      </c>
      <c r="L9415" s="77" t="s">
        <v>18339</v>
      </c>
    </row>
    <row r="9416" spans="10:12">
      <c r="J9416" s="77" t="str">
        <f t="shared" si="159"/>
        <v>60013MỹThạnhTây</v>
      </c>
      <c r="K9416" s="77" t="s">
        <v>18340</v>
      </c>
      <c r="L9416" s="77" t="s">
        <v>18341</v>
      </c>
    </row>
    <row r="9417" spans="10:12">
      <c r="J9417" s="77" t="str">
        <f t="shared" si="159"/>
        <v>60013BìnhThành</v>
      </c>
      <c r="K9417" s="77" t="s">
        <v>18342</v>
      </c>
      <c r="L9417" s="77" t="s">
        <v>4711</v>
      </c>
    </row>
    <row r="9418" spans="10:12">
      <c r="J9418" s="77" t="str">
        <f t="shared" si="159"/>
        <v>60013MỹThạnhBắc</v>
      </c>
      <c r="K9418" s="77" t="s">
        <v>18343</v>
      </c>
      <c r="L9418" s="77" t="s">
        <v>18344</v>
      </c>
    </row>
    <row r="9419" spans="10:12">
      <c r="J9419" s="77" t="str">
        <f t="shared" si="159"/>
        <v>60013BìnhHòaBắc</v>
      </c>
      <c r="K9419" s="77" t="s">
        <v>18345</v>
      </c>
      <c r="L9419" s="77" t="s">
        <v>18346</v>
      </c>
    </row>
    <row r="9420" spans="10:12">
      <c r="J9420" s="77" t="str">
        <f t="shared" si="159"/>
        <v>60013BìnhHòaNam</v>
      </c>
      <c r="K9420" s="77" t="s">
        <v>18347</v>
      </c>
      <c r="L9420" s="77" t="s">
        <v>18348</v>
      </c>
    </row>
    <row r="9421" spans="10:12">
      <c r="J9421" s="77" t="str">
        <f t="shared" si="159"/>
        <v>60013BìnhHòaHưng</v>
      </c>
      <c r="K9421" s="77" t="s">
        <v>18349</v>
      </c>
      <c r="L9421" s="77" t="s">
        <v>18350</v>
      </c>
    </row>
    <row r="9422" spans="10:12">
      <c r="J9422" s="77" t="str">
        <f t="shared" si="159"/>
        <v>60015HậuNghĩa</v>
      </c>
      <c r="K9422" s="77" t="s">
        <v>18351</v>
      </c>
      <c r="L9422" s="77" t="s">
        <v>18352</v>
      </c>
    </row>
    <row r="9423" spans="10:12">
      <c r="J9423" s="77" t="str">
        <f t="shared" si="159"/>
        <v>60015ĐứcHòa</v>
      </c>
      <c r="K9423" s="77" t="s">
        <v>18353</v>
      </c>
      <c r="L9423" s="77" t="s">
        <v>18354</v>
      </c>
    </row>
    <row r="9424" spans="10:12">
      <c r="J9424" s="77" t="str">
        <f t="shared" si="159"/>
        <v>60015HiệpHòa</v>
      </c>
      <c r="K9424" s="77" t="s">
        <v>18355</v>
      </c>
      <c r="L9424" s="77" t="s">
        <v>18356</v>
      </c>
    </row>
    <row r="9425" spans="10:12">
      <c r="J9425" s="77" t="str">
        <f t="shared" si="159"/>
        <v>60015LộcGiang</v>
      </c>
      <c r="K9425" s="77" t="s">
        <v>18357</v>
      </c>
      <c r="L9425" s="77" t="s">
        <v>18358</v>
      </c>
    </row>
    <row r="9426" spans="10:12">
      <c r="J9426" s="77" t="str">
        <f t="shared" si="159"/>
        <v>60015AnNinhĐông</v>
      </c>
      <c r="K9426" s="77" t="s">
        <v>18359</v>
      </c>
      <c r="L9426" s="77" t="s">
        <v>14995</v>
      </c>
    </row>
    <row r="9427" spans="10:12">
      <c r="J9427" s="77" t="str">
        <f t="shared" si="159"/>
        <v>60015AnNinhTây</v>
      </c>
      <c r="K9427" s="77" t="s">
        <v>18360</v>
      </c>
      <c r="L9427" s="77" t="s">
        <v>14993</v>
      </c>
    </row>
    <row r="9428" spans="10:12">
      <c r="J9428" s="77" t="str">
        <f t="shared" si="159"/>
        <v>60015HiệpHòa</v>
      </c>
      <c r="K9428" s="77" t="s">
        <v>18361</v>
      </c>
      <c r="L9428" s="77" t="s">
        <v>6615</v>
      </c>
    </row>
    <row r="9429" spans="10:12">
      <c r="J9429" s="77" t="str">
        <f t="shared" si="159"/>
        <v>60015TânPhú</v>
      </c>
      <c r="K9429" s="77" t="s">
        <v>18362</v>
      </c>
      <c r="L9429" s="77" t="s">
        <v>2084</v>
      </c>
    </row>
    <row r="9430" spans="10:12">
      <c r="J9430" s="77" t="str">
        <f t="shared" si="159"/>
        <v>60015HòaKhánhTây</v>
      </c>
      <c r="K9430" s="77" t="s">
        <v>18363</v>
      </c>
      <c r="L9430" s="77" t="s">
        <v>18364</v>
      </c>
    </row>
    <row r="9431" spans="10:12">
      <c r="J9431" s="77" t="str">
        <f t="shared" si="159"/>
        <v>60015HòaKhánhĐông</v>
      </c>
      <c r="K9431" s="77" t="s">
        <v>18365</v>
      </c>
      <c r="L9431" s="77" t="s">
        <v>18366</v>
      </c>
    </row>
    <row r="9432" spans="10:12">
      <c r="J9432" s="77" t="str">
        <f t="shared" si="159"/>
        <v>60015HòaKhánhNam</v>
      </c>
      <c r="K9432" s="77" t="s">
        <v>18367</v>
      </c>
      <c r="L9432" s="77" t="s">
        <v>18368</v>
      </c>
    </row>
    <row r="9433" spans="10:12">
      <c r="J9433" s="77" t="str">
        <f t="shared" si="159"/>
        <v>60015TânMỹ</v>
      </c>
      <c r="K9433" s="77" t="s">
        <v>18369</v>
      </c>
      <c r="L9433" s="77" t="s">
        <v>2955</v>
      </c>
    </row>
    <row r="9434" spans="10:12">
      <c r="J9434" s="77" t="str">
        <f t="shared" si="159"/>
        <v>60015ĐứcLậpThượng</v>
      </c>
      <c r="K9434" s="77" t="s">
        <v>18370</v>
      </c>
      <c r="L9434" s="77" t="s">
        <v>18371</v>
      </c>
    </row>
    <row r="9435" spans="10:12">
      <c r="J9435" s="77" t="str">
        <f t="shared" si="159"/>
        <v>60015ĐứcLậpHạ</v>
      </c>
      <c r="K9435" s="77" t="s">
        <v>18372</v>
      </c>
      <c r="L9435" s="77" t="s">
        <v>18373</v>
      </c>
    </row>
    <row r="9436" spans="10:12">
      <c r="J9436" s="77" t="str">
        <f t="shared" si="159"/>
        <v>60015HựuThạnh</v>
      </c>
      <c r="K9436" s="77" t="s">
        <v>18374</v>
      </c>
      <c r="L9436" s="77" t="s">
        <v>18375</v>
      </c>
    </row>
    <row r="9437" spans="10:12">
      <c r="J9437" s="77" t="str">
        <f t="shared" si="159"/>
        <v>60015ĐứcHòaThượng</v>
      </c>
      <c r="K9437" s="77" t="s">
        <v>18376</v>
      </c>
      <c r="L9437" s="77" t="s">
        <v>18377</v>
      </c>
    </row>
    <row r="9438" spans="10:12">
      <c r="J9438" s="77" t="str">
        <f t="shared" si="159"/>
        <v>60015ĐứcHòaHạ</v>
      </c>
      <c r="K9438" s="77" t="s">
        <v>18378</v>
      </c>
      <c r="L9438" s="77" t="s">
        <v>18379</v>
      </c>
    </row>
    <row r="9439" spans="10:12">
      <c r="J9439" s="77" t="str">
        <f t="shared" si="159"/>
        <v>60015MỹHạnhBắc</v>
      </c>
      <c r="K9439" s="77" t="s">
        <v>18380</v>
      </c>
      <c r="L9439" s="77" t="s">
        <v>18381</v>
      </c>
    </row>
    <row r="9440" spans="10:12">
      <c r="J9440" s="77" t="str">
        <f t="shared" si="159"/>
        <v>60015MỹHạnhNam</v>
      </c>
      <c r="K9440" s="77" t="s">
        <v>18382</v>
      </c>
      <c r="L9440" s="77" t="s">
        <v>18383</v>
      </c>
    </row>
    <row r="9441" spans="10:12">
      <c r="J9441" s="77" t="str">
        <f t="shared" si="159"/>
        <v>60015ĐứcHòaĐông</v>
      </c>
      <c r="K9441" s="77" t="s">
        <v>18384</v>
      </c>
      <c r="L9441" s="77" t="s">
        <v>18385</v>
      </c>
    </row>
    <row r="9442" spans="10:12">
      <c r="J9442" s="77" t="str">
        <f t="shared" si="159"/>
        <v>60017BếnLức</v>
      </c>
      <c r="K9442" s="77" t="s">
        <v>18386</v>
      </c>
      <c r="L9442" s="77" t="s">
        <v>18387</v>
      </c>
    </row>
    <row r="9443" spans="10:12">
      <c r="J9443" s="77" t="str">
        <f t="shared" si="159"/>
        <v>60017ThạnhLợi</v>
      </c>
      <c r="K9443" s="77" t="s">
        <v>18388</v>
      </c>
      <c r="L9443" s="77" t="s">
        <v>18389</v>
      </c>
    </row>
    <row r="9444" spans="10:12">
      <c r="J9444" s="77" t="str">
        <f t="shared" si="159"/>
        <v>60017ThạnhHòa</v>
      </c>
      <c r="K9444" s="77" t="s">
        <v>18390</v>
      </c>
      <c r="L9444" s="77" t="s">
        <v>18391</v>
      </c>
    </row>
    <row r="9445" spans="10:12">
      <c r="J9445" s="77" t="str">
        <f t="shared" si="159"/>
        <v>60017BìnhĐức</v>
      </c>
      <c r="K9445" s="77" t="s">
        <v>18392</v>
      </c>
      <c r="L9445" s="77" t="s">
        <v>18393</v>
      </c>
    </row>
    <row r="9446" spans="10:12">
      <c r="J9446" s="77" t="str">
        <f t="shared" si="159"/>
        <v>60017LươngBình</v>
      </c>
      <c r="K9446" s="77" t="s">
        <v>18394</v>
      </c>
      <c r="L9446" s="77" t="s">
        <v>18395</v>
      </c>
    </row>
    <row r="9447" spans="10:12">
      <c r="J9447" s="77" t="str">
        <f t="shared" si="159"/>
        <v>60017LươngHòa</v>
      </c>
      <c r="K9447" s="77" t="s">
        <v>18396</v>
      </c>
      <c r="L9447" s="77" t="s">
        <v>18397</v>
      </c>
    </row>
    <row r="9448" spans="10:12">
      <c r="J9448" s="77" t="str">
        <f t="shared" si="159"/>
        <v>60017TânBửu</v>
      </c>
      <c r="K9448" s="77" t="s">
        <v>18398</v>
      </c>
      <c r="L9448" s="77" t="s">
        <v>18399</v>
      </c>
    </row>
    <row r="9449" spans="10:12">
      <c r="J9449" s="77" t="str">
        <f t="shared" si="159"/>
        <v>60017AnThạnh</v>
      </c>
      <c r="K9449" s="77" t="s">
        <v>18400</v>
      </c>
      <c r="L9449" s="77" t="s">
        <v>17811</v>
      </c>
    </row>
    <row r="9450" spans="10:12">
      <c r="J9450" s="77" t="str">
        <f t="shared" si="159"/>
        <v>60017ThạnhĐức</v>
      </c>
      <c r="K9450" s="77" t="s">
        <v>18401</v>
      </c>
      <c r="L9450" s="77" t="s">
        <v>17815</v>
      </c>
    </row>
    <row r="9451" spans="10:12">
      <c r="J9451" s="77" t="str">
        <f t="shared" si="159"/>
        <v>60017NhựtChánh</v>
      </c>
      <c r="K9451" s="77" t="s">
        <v>18402</v>
      </c>
      <c r="L9451" s="77" t="s">
        <v>18403</v>
      </c>
    </row>
    <row r="9452" spans="10:12">
      <c r="J9452" s="77" t="str">
        <f t="shared" si="159"/>
        <v>60017ThanhPhú</v>
      </c>
      <c r="K9452" s="77" t="s">
        <v>18404</v>
      </c>
      <c r="L9452" s="77" t="s">
        <v>5495</v>
      </c>
    </row>
    <row r="9453" spans="10:12">
      <c r="J9453" s="77" t="str">
        <f t="shared" si="159"/>
        <v>60017LongHiệp</v>
      </c>
      <c r="K9453" s="77" t="s">
        <v>18405</v>
      </c>
      <c r="L9453" s="77" t="s">
        <v>14526</v>
      </c>
    </row>
    <row r="9454" spans="10:12">
      <c r="J9454" s="77" t="str">
        <f t="shared" si="159"/>
        <v>60017MỹYên</v>
      </c>
      <c r="K9454" s="77" t="s">
        <v>18406</v>
      </c>
      <c r="L9454" s="77" t="s">
        <v>4853</v>
      </c>
    </row>
    <row r="9455" spans="10:12">
      <c r="J9455" s="77" t="str">
        <f t="shared" si="159"/>
        <v>60017PhướcLợi</v>
      </c>
      <c r="K9455" s="77" t="s">
        <v>18407</v>
      </c>
      <c r="L9455" s="77" t="s">
        <v>18408</v>
      </c>
    </row>
    <row r="9456" spans="10:12">
      <c r="J9456" s="77" t="str">
        <f t="shared" si="159"/>
        <v>60017TânHòa</v>
      </c>
      <c r="K9456" s="77" t="s">
        <v>18409</v>
      </c>
      <c r="L9456" s="77" t="s">
        <v>2092</v>
      </c>
    </row>
    <row r="9457" spans="10:12">
      <c r="J9457" s="77" t="str">
        <f t="shared" si="159"/>
        <v>60019ThủThừa</v>
      </c>
      <c r="K9457" s="77" t="s">
        <v>18410</v>
      </c>
      <c r="L9457" s="77" t="s">
        <v>18411</v>
      </c>
    </row>
    <row r="9458" spans="10:12">
      <c r="J9458" s="77" t="str">
        <f t="shared" si="159"/>
        <v>60019LongThạnh</v>
      </c>
      <c r="K9458" s="77" t="s">
        <v>18412</v>
      </c>
      <c r="L9458" s="77" t="s">
        <v>18413</v>
      </c>
    </row>
    <row r="9459" spans="10:12">
      <c r="J9459" s="77" t="str">
        <f t="shared" si="159"/>
        <v>60019LongThuận</v>
      </c>
      <c r="K9459" s="77" t="s">
        <v>18414</v>
      </c>
      <c r="L9459" s="77" t="s">
        <v>17809</v>
      </c>
    </row>
    <row r="9460" spans="10:12">
      <c r="J9460" s="77" t="str">
        <f t="shared" si="159"/>
        <v>60019MỹLạc</v>
      </c>
      <c r="K9460" s="77" t="s">
        <v>18415</v>
      </c>
      <c r="L9460" s="77" t="s">
        <v>18416</v>
      </c>
    </row>
    <row r="9461" spans="10:12">
      <c r="J9461" s="77" t="str">
        <f t="shared" si="159"/>
        <v>60019MỹThạnh</v>
      </c>
      <c r="K9461" s="77" t="s">
        <v>18417</v>
      </c>
      <c r="L9461" s="77" t="s">
        <v>15494</v>
      </c>
    </row>
    <row r="9462" spans="10:12">
      <c r="J9462" s="77" t="str">
        <f t="shared" si="159"/>
        <v>60019MỹAn</v>
      </c>
      <c r="K9462" s="77" t="s">
        <v>18418</v>
      </c>
      <c r="L9462" s="77" t="s">
        <v>7846</v>
      </c>
    </row>
    <row r="9463" spans="10:12">
      <c r="J9463" s="77" t="str">
        <f t="shared" si="159"/>
        <v>60019MỹPhú</v>
      </c>
      <c r="K9463" s="77" t="s">
        <v>18419</v>
      </c>
      <c r="L9463" s="77" t="s">
        <v>18420</v>
      </c>
    </row>
    <row r="9464" spans="10:12">
      <c r="J9464" s="77" t="str">
        <f t="shared" si="159"/>
        <v>60019TânThành</v>
      </c>
      <c r="K9464" s="77" t="s">
        <v>18421</v>
      </c>
      <c r="L9464" s="77" t="s">
        <v>3071</v>
      </c>
    </row>
    <row r="9465" spans="10:12">
      <c r="J9465" s="77" t="str">
        <f t="shared" si="159"/>
        <v>60019BìnhAn</v>
      </c>
      <c r="K9465" s="77" t="s">
        <v>18422</v>
      </c>
      <c r="L9465" s="77" t="s">
        <v>2934</v>
      </c>
    </row>
    <row r="9466" spans="10:12">
      <c r="J9466" s="77" t="str">
        <f t="shared" si="159"/>
        <v>60019BìnhThạnh</v>
      </c>
      <c r="K9466" s="77" t="s">
        <v>18423</v>
      </c>
      <c r="L9466" s="77" t="s">
        <v>14353</v>
      </c>
    </row>
    <row r="9467" spans="10:12">
      <c r="J9467" s="77" t="str">
        <f t="shared" si="159"/>
        <v>60019NhịThành</v>
      </c>
      <c r="K9467" s="77" t="s">
        <v>18424</v>
      </c>
      <c r="L9467" s="77" t="s">
        <v>18425</v>
      </c>
    </row>
    <row r="9468" spans="10:12">
      <c r="J9468" s="77" t="str">
        <f t="shared" si="159"/>
        <v>60021TầmVu</v>
      </c>
      <c r="K9468" s="77" t="s">
        <v>18426</v>
      </c>
      <c r="L9468" s="77" t="s">
        <v>18427</v>
      </c>
    </row>
    <row r="9469" spans="10:12">
      <c r="J9469" s="77" t="str">
        <f t="shared" si="159"/>
        <v>60021BìnhQuới</v>
      </c>
      <c r="K9469" s="77" t="s">
        <v>18428</v>
      </c>
      <c r="L9469" s="77" t="s">
        <v>18429</v>
      </c>
    </row>
    <row r="9470" spans="10:12">
      <c r="J9470" s="77" t="str">
        <f t="shared" si="159"/>
        <v>60021HòaPhú</v>
      </c>
      <c r="K9470" s="77" t="s">
        <v>18430</v>
      </c>
      <c r="L9470" s="77" t="s">
        <v>2552</v>
      </c>
    </row>
    <row r="9471" spans="10:12">
      <c r="J9471" s="77" t="str">
        <f t="shared" si="159"/>
        <v>60021VĩnhCông</v>
      </c>
      <c r="K9471" s="77" t="s">
        <v>18431</v>
      </c>
      <c r="L9471" s="77" t="s">
        <v>18432</v>
      </c>
    </row>
    <row r="9472" spans="10:12">
      <c r="J9472" s="77" t="str">
        <f t="shared" si="159"/>
        <v>60021HiệpThạnh</v>
      </c>
      <c r="K9472" s="77" t="s">
        <v>18433</v>
      </c>
      <c r="L9472" s="77" t="s">
        <v>17230</v>
      </c>
    </row>
    <row r="9473" spans="10:12">
      <c r="J9473" s="77" t="str">
        <f t="shared" si="159"/>
        <v>60021DươngXuânHội</v>
      </c>
      <c r="K9473" s="77" t="s">
        <v>18434</v>
      </c>
      <c r="L9473" s="77" t="s">
        <v>18435</v>
      </c>
    </row>
    <row r="9474" spans="10:12">
      <c r="J9474" s="77" t="str">
        <f t="shared" ref="J9474:J9537" si="160">SUBSTITUTE(LEFT(K9474,5)&amp;MID(L9474,IF(ISERROR(SEARCH("Thị trấn",L9474)),IF(ISERROR(SEARCH("Phường",L9474)),4,8),10),100)," ","")</f>
        <v>60021LongTrì</v>
      </c>
      <c r="K9474" s="77" t="s">
        <v>18436</v>
      </c>
      <c r="L9474" s="77" t="s">
        <v>18437</v>
      </c>
    </row>
    <row r="9475" spans="10:12">
      <c r="J9475" s="77" t="str">
        <f t="shared" si="160"/>
        <v>60021PhúNgãiTrị</v>
      </c>
      <c r="K9475" s="77" t="s">
        <v>18438</v>
      </c>
      <c r="L9475" s="77" t="s">
        <v>18439</v>
      </c>
    </row>
    <row r="9476" spans="10:12">
      <c r="J9476" s="77" t="str">
        <f t="shared" si="160"/>
        <v>60021PhướcTânHưng</v>
      </c>
      <c r="K9476" s="77" t="s">
        <v>18440</v>
      </c>
      <c r="L9476" s="77" t="s">
        <v>18441</v>
      </c>
    </row>
    <row r="9477" spans="10:12">
      <c r="J9477" s="77" t="str">
        <f t="shared" si="160"/>
        <v>60021ThanhPhúLong</v>
      </c>
      <c r="K9477" s="77" t="s">
        <v>18442</v>
      </c>
      <c r="L9477" s="77" t="s">
        <v>18443</v>
      </c>
    </row>
    <row r="9478" spans="10:12">
      <c r="J9478" s="77" t="str">
        <f t="shared" si="160"/>
        <v>60021AnLụcLong</v>
      </c>
      <c r="K9478" s="77" t="s">
        <v>18444</v>
      </c>
      <c r="L9478" s="77" t="s">
        <v>18445</v>
      </c>
    </row>
    <row r="9479" spans="10:12">
      <c r="J9479" s="77" t="str">
        <f t="shared" si="160"/>
        <v>60021ThuậnMỹ</v>
      </c>
      <c r="K9479" s="77" t="s">
        <v>18446</v>
      </c>
      <c r="L9479" s="77" t="s">
        <v>18447</v>
      </c>
    </row>
    <row r="9480" spans="10:12">
      <c r="J9480" s="77" t="str">
        <f t="shared" si="160"/>
        <v>60021ThanhVĩnhĐông</v>
      </c>
      <c r="K9480" s="77" t="s">
        <v>18448</v>
      </c>
      <c r="L9480" s="77" t="s">
        <v>18449</v>
      </c>
    </row>
    <row r="9481" spans="10:12">
      <c r="J9481" s="77" t="str">
        <f t="shared" si="160"/>
        <v>60023TânTrụ</v>
      </c>
      <c r="K9481" s="77" t="s">
        <v>18450</v>
      </c>
      <c r="L9481" s="77" t="s">
        <v>18451</v>
      </c>
    </row>
    <row r="9482" spans="10:12">
      <c r="J9482" s="77" t="str">
        <f t="shared" si="160"/>
        <v>60023BìnhTịnh</v>
      </c>
      <c r="K9482" s="77" t="s">
        <v>18452</v>
      </c>
      <c r="L9482" s="77" t="s">
        <v>18453</v>
      </c>
    </row>
    <row r="9483" spans="10:12">
      <c r="J9483" s="77" t="str">
        <f t="shared" si="160"/>
        <v>60023MỹBình</v>
      </c>
      <c r="K9483" s="77" t="s">
        <v>18454</v>
      </c>
      <c r="L9483" s="77" t="s">
        <v>18455</v>
      </c>
    </row>
    <row r="9484" spans="10:12">
      <c r="J9484" s="77" t="str">
        <f t="shared" si="160"/>
        <v>60023AnNhựtTân</v>
      </c>
      <c r="K9484" s="77" t="s">
        <v>18456</v>
      </c>
      <c r="L9484" s="77" t="s">
        <v>18457</v>
      </c>
    </row>
    <row r="9485" spans="10:12">
      <c r="J9485" s="77" t="str">
        <f t="shared" si="160"/>
        <v>60023QuêMỹThạnh</v>
      </c>
      <c r="K9485" s="77" t="s">
        <v>18458</v>
      </c>
      <c r="L9485" s="77" t="s">
        <v>18459</v>
      </c>
    </row>
    <row r="9486" spans="10:12">
      <c r="J9486" s="77" t="str">
        <f t="shared" si="160"/>
        <v>60023LạcTấn</v>
      </c>
      <c r="K9486" s="77" t="s">
        <v>18460</v>
      </c>
      <c r="L9486" s="77" t="s">
        <v>18461</v>
      </c>
    </row>
    <row r="9487" spans="10:12">
      <c r="J9487" s="77" t="str">
        <f t="shared" si="160"/>
        <v>60023BìnhLãng</v>
      </c>
      <c r="K9487" s="77" t="s">
        <v>18462</v>
      </c>
      <c r="L9487" s="77" t="s">
        <v>3712</v>
      </c>
    </row>
    <row r="9488" spans="10:12">
      <c r="J9488" s="77" t="str">
        <f t="shared" si="160"/>
        <v>60023BìnhTrinhĐông</v>
      </c>
      <c r="K9488" s="77" t="s">
        <v>18463</v>
      </c>
      <c r="L9488" s="77" t="s">
        <v>18464</v>
      </c>
    </row>
    <row r="9489" spans="10:12">
      <c r="J9489" s="77" t="str">
        <f t="shared" si="160"/>
        <v>60023TânPhướcTây</v>
      </c>
      <c r="K9489" s="77" t="s">
        <v>18465</v>
      </c>
      <c r="L9489" s="77" t="s">
        <v>18466</v>
      </c>
    </row>
    <row r="9490" spans="10:12">
      <c r="J9490" s="77" t="str">
        <f t="shared" si="160"/>
        <v>60023ĐứcTân</v>
      </c>
      <c r="K9490" s="77" t="s">
        <v>18467</v>
      </c>
      <c r="L9490" s="77" t="s">
        <v>14549</v>
      </c>
    </row>
    <row r="9491" spans="10:12">
      <c r="J9491" s="77" t="str">
        <f t="shared" si="160"/>
        <v>60023NhựtNinh</v>
      </c>
      <c r="K9491" s="77" t="s">
        <v>18468</v>
      </c>
      <c r="L9491" s="77" t="s">
        <v>18469</v>
      </c>
    </row>
    <row r="9492" spans="10:12">
      <c r="J9492" s="77" t="str">
        <f t="shared" si="160"/>
        <v>60025CầnĐước</v>
      </c>
      <c r="K9492" s="77" t="s">
        <v>18470</v>
      </c>
      <c r="L9492" s="77" t="s">
        <v>18471</v>
      </c>
    </row>
    <row r="9493" spans="10:12">
      <c r="J9493" s="77" t="str">
        <f t="shared" si="160"/>
        <v>60025LongTrạch</v>
      </c>
      <c r="K9493" s="77" t="s">
        <v>18472</v>
      </c>
      <c r="L9493" s="77" t="s">
        <v>18473</v>
      </c>
    </row>
    <row r="9494" spans="10:12">
      <c r="J9494" s="77" t="str">
        <f t="shared" si="160"/>
        <v>60025LongKhê</v>
      </c>
      <c r="K9494" s="77" t="s">
        <v>18474</v>
      </c>
      <c r="L9494" s="77" t="s">
        <v>18475</v>
      </c>
    </row>
    <row r="9495" spans="10:12">
      <c r="J9495" s="77" t="str">
        <f t="shared" si="160"/>
        <v>60025LongĐịnh</v>
      </c>
      <c r="K9495" s="77" t="s">
        <v>18476</v>
      </c>
      <c r="L9495" s="77" t="s">
        <v>18477</v>
      </c>
    </row>
    <row r="9496" spans="10:12">
      <c r="J9496" s="77" t="str">
        <f t="shared" si="160"/>
        <v>60025PhướcVân</v>
      </c>
      <c r="K9496" s="77" t="s">
        <v>18478</v>
      </c>
      <c r="L9496" s="77" t="s">
        <v>18479</v>
      </c>
    </row>
    <row r="9497" spans="10:12">
      <c r="J9497" s="77" t="str">
        <f t="shared" si="160"/>
        <v>60025LongCang</v>
      </c>
      <c r="K9497" s="77" t="s">
        <v>18480</v>
      </c>
      <c r="L9497" s="77" t="s">
        <v>18481</v>
      </c>
    </row>
    <row r="9498" spans="10:12">
      <c r="J9498" s="77" t="str">
        <f t="shared" si="160"/>
        <v>60025LongSơn</v>
      </c>
      <c r="K9498" s="77" t="s">
        <v>18482</v>
      </c>
      <c r="L9498" s="77" t="s">
        <v>7970</v>
      </c>
    </row>
    <row r="9499" spans="10:12">
      <c r="J9499" s="77" t="str">
        <f t="shared" si="160"/>
        <v>60025LongHòa</v>
      </c>
      <c r="K9499" s="77" t="s">
        <v>18483</v>
      </c>
      <c r="L9499" s="77" t="s">
        <v>16455</v>
      </c>
    </row>
    <row r="9500" spans="10:12">
      <c r="J9500" s="77" t="str">
        <f t="shared" si="160"/>
        <v>60025TânTrạch</v>
      </c>
      <c r="K9500" s="77" t="s">
        <v>18484</v>
      </c>
      <c r="L9500" s="77" t="s">
        <v>13175</v>
      </c>
    </row>
    <row r="9501" spans="10:12">
      <c r="J9501" s="77" t="str">
        <f t="shared" si="160"/>
        <v>60025PhướcTuy</v>
      </c>
      <c r="K9501" s="77" t="s">
        <v>18485</v>
      </c>
      <c r="L9501" s="77" t="s">
        <v>18486</v>
      </c>
    </row>
    <row r="9502" spans="10:12">
      <c r="J9502" s="77" t="str">
        <f t="shared" si="160"/>
        <v>60025TânÂn</v>
      </c>
      <c r="K9502" s="77" t="s">
        <v>18487</v>
      </c>
      <c r="L9502" s="77" t="s">
        <v>18488</v>
      </c>
    </row>
    <row r="9503" spans="10:12">
      <c r="J9503" s="77" t="str">
        <f t="shared" si="160"/>
        <v>60025TânChánh</v>
      </c>
      <c r="K9503" s="77" t="s">
        <v>18489</v>
      </c>
      <c r="L9503" s="77" t="s">
        <v>18490</v>
      </c>
    </row>
    <row r="9504" spans="10:12">
      <c r="J9504" s="77" t="str">
        <f t="shared" si="160"/>
        <v>60025MỹLệ</v>
      </c>
      <c r="K9504" s="77" t="s">
        <v>18491</v>
      </c>
      <c r="L9504" s="77" t="s">
        <v>18492</v>
      </c>
    </row>
    <row r="9505" spans="10:12">
      <c r="J9505" s="77" t="str">
        <f t="shared" si="160"/>
        <v>60025TânLân</v>
      </c>
      <c r="K9505" s="77" t="s">
        <v>18493</v>
      </c>
      <c r="L9505" s="77" t="s">
        <v>18494</v>
      </c>
    </row>
    <row r="9506" spans="10:12">
      <c r="J9506" s="77" t="str">
        <f t="shared" si="160"/>
        <v>60025PhướcĐông</v>
      </c>
      <c r="K9506" s="77" t="s">
        <v>18495</v>
      </c>
      <c r="L9506" s="77" t="s">
        <v>17822</v>
      </c>
    </row>
    <row r="9507" spans="10:12">
      <c r="J9507" s="77" t="str">
        <f t="shared" si="160"/>
        <v>60025LongHựuTây</v>
      </c>
      <c r="K9507" s="77" t="s">
        <v>18496</v>
      </c>
      <c r="L9507" s="77" t="s">
        <v>18497</v>
      </c>
    </row>
    <row r="9508" spans="10:12">
      <c r="J9508" s="77" t="str">
        <f t="shared" si="160"/>
        <v>60025LongHựuĐông</v>
      </c>
      <c r="K9508" s="77" t="s">
        <v>18498</v>
      </c>
      <c r="L9508" s="77" t="s">
        <v>18499</v>
      </c>
    </row>
    <row r="9509" spans="10:12">
      <c r="J9509" s="77" t="str">
        <f t="shared" si="160"/>
        <v>60027CầnGiuộc</v>
      </c>
      <c r="K9509" s="77" t="s">
        <v>18500</v>
      </c>
      <c r="L9509" s="77" t="s">
        <v>18501</v>
      </c>
    </row>
    <row r="9510" spans="10:12">
      <c r="J9510" s="77" t="str">
        <f t="shared" si="160"/>
        <v>60027PhướcLý</v>
      </c>
      <c r="K9510" s="77" t="s">
        <v>18502</v>
      </c>
      <c r="L9510" s="77" t="s">
        <v>18503</v>
      </c>
    </row>
    <row r="9511" spans="10:12">
      <c r="J9511" s="77" t="str">
        <f t="shared" si="160"/>
        <v>60027LongThượng</v>
      </c>
      <c r="K9511" s="77" t="s">
        <v>18504</v>
      </c>
      <c r="L9511" s="77" t="s">
        <v>18505</v>
      </c>
    </row>
    <row r="9512" spans="10:12">
      <c r="J9512" s="77" t="str">
        <f t="shared" si="160"/>
        <v>60027PhướcHậu</v>
      </c>
      <c r="K9512" s="77" t="s">
        <v>18506</v>
      </c>
      <c r="L9512" s="77" t="s">
        <v>15640</v>
      </c>
    </row>
    <row r="9513" spans="10:12">
      <c r="J9513" s="77" t="str">
        <f t="shared" si="160"/>
        <v>60027MỹLộc</v>
      </c>
      <c r="K9513" s="77" t="s">
        <v>18507</v>
      </c>
      <c r="L9513" s="77" t="s">
        <v>10455</v>
      </c>
    </row>
    <row r="9514" spans="10:12">
      <c r="J9514" s="77" t="str">
        <f t="shared" si="160"/>
        <v>60027PhướcLâm</v>
      </c>
      <c r="K9514" s="77" t="s">
        <v>18508</v>
      </c>
      <c r="L9514" s="77" t="s">
        <v>18509</v>
      </c>
    </row>
    <row r="9515" spans="10:12">
      <c r="J9515" s="77" t="str">
        <f t="shared" si="160"/>
        <v>60027ThuậnThành</v>
      </c>
      <c r="K9515" s="77" t="s">
        <v>18510</v>
      </c>
      <c r="L9515" s="77" t="s">
        <v>4930</v>
      </c>
    </row>
    <row r="9516" spans="10:12">
      <c r="J9516" s="77" t="str">
        <f t="shared" si="160"/>
        <v>60027LongHậu</v>
      </c>
      <c r="K9516" s="77" t="s">
        <v>18511</v>
      </c>
      <c r="L9516" s="77" t="s">
        <v>18512</v>
      </c>
    </row>
    <row r="9517" spans="10:12">
      <c r="J9517" s="77" t="str">
        <f t="shared" si="160"/>
        <v>60027TânKim</v>
      </c>
      <c r="K9517" s="77" t="s">
        <v>18513</v>
      </c>
      <c r="L9517" s="77" t="s">
        <v>4873</v>
      </c>
    </row>
    <row r="9518" spans="10:12">
      <c r="J9518" s="77" t="str">
        <f t="shared" si="160"/>
        <v>60027TrườngBình</v>
      </c>
      <c r="K9518" s="77" t="s">
        <v>18514</v>
      </c>
      <c r="L9518" s="77" t="s">
        <v>18515</v>
      </c>
    </row>
    <row r="9519" spans="10:12">
      <c r="J9519" s="77" t="str">
        <f t="shared" si="160"/>
        <v>60027LongAn</v>
      </c>
      <c r="K9519" s="77" t="s">
        <v>18516</v>
      </c>
      <c r="L9519" s="77" t="s">
        <v>18029</v>
      </c>
    </row>
    <row r="9520" spans="10:12">
      <c r="J9520" s="77" t="str">
        <f t="shared" si="160"/>
        <v>60027PhướcLại</v>
      </c>
      <c r="K9520" s="77" t="s">
        <v>18517</v>
      </c>
      <c r="L9520" s="77" t="s">
        <v>18518</v>
      </c>
    </row>
    <row r="9521" spans="10:12">
      <c r="J9521" s="77" t="str">
        <f t="shared" si="160"/>
        <v>60027PhướcVĩnhTây</v>
      </c>
      <c r="K9521" s="77" t="s">
        <v>18519</v>
      </c>
      <c r="L9521" s="77" t="s">
        <v>18520</v>
      </c>
    </row>
    <row r="9522" spans="10:12">
      <c r="J9522" s="77" t="str">
        <f t="shared" si="160"/>
        <v>60027LongPhụng</v>
      </c>
      <c r="K9522" s="77" t="s">
        <v>18521</v>
      </c>
      <c r="L9522" s="77" t="s">
        <v>18522</v>
      </c>
    </row>
    <row r="9523" spans="10:12">
      <c r="J9523" s="77" t="str">
        <f t="shared" si="160"/>
        <v>60027ĐôngThạnh</v>
      </c>
      <c r="K9523" s="77" t="s">
        <v>18523</v>
      </c>
      <c r="L9523" s="77" t="s">
        <v>16511</v>
      </c>
    </row>
    <row r="9524" spans="10:12">
      <c r="J9524" s="77" t="str">
        <f t="shared" si="160"/>
        <v>60027PhướcVĩnhĐông</v>
      </c>
      <c r="K9524" s="77" t="s">
        <v>18524</v>
      </c>
      <c r="L9524" s="77" t="s">
        <v>18525</v>
      </c>
    </row>
    <row r="9525" spans="10:12">
      <c r="J9525" s="77" t="str">
        <f t="shared" si="160"/>
        <v>60027TânTập</v>
      </c>
      <c r="K9525" s="77" t="s">
        <v>18526</v>
      </c>
      <c r="L9525" s="77" t="s">
        <v>18527</v>
      </c>
    </row>
    <row r="9526" spans="10:12">
      <c r="J9526" s="77" t="str">
        <f t="shared" si="160"/>
        <v>610011</v>
      </c>
      <c r="K9526" s="77" t="s">
        <v>18528</v>
      </c>
      <c r="L9526" s="77" t="s">
        <v>13299</v>
      </c>
    </row>
    <row r="9527" spans="10:12">
      <c r="J9527" s="77" t="str">
        <f t="shared" si="160"/>
        <v>610012</v>
      </c>
      <c r="K9527" s="77" t="s">
        <v>18529</v>
      </c>
      <c r="L9527" s="77" t="s">
        <v>13301</v>
      </c>
    </row>
    <row r="9528" spans="10:12">
      <c r="J9528" s="77" t="str">
        <f t="shared" si="160"/>
        <v>610013</v>
      </c>
      <c r="K9528" s="77" t="s">
        <v>18530</v>
      </c>
      <c r="L9528" s="77" t="s">
        <v>13303</v>
      </c>
    </row>
    <row r="9529" spans="10:12">
      <c r="J9529" s="77" t="str">
        <f t="shared" si="160"/>
        <v>610014</v>
      </c>
      <c r="K9529" s="77" t="s">
        <v>18531</v>
      </c>
      <c r="L9529" s="77" t="s">
        <v>13305</v>
      </c>
    </row>
    <row r="9530" spans="10:12">
      <c r="J9530" s="77" t="str">
        <f t="shared" si="160"/>
        <v>610016</v>
      </c>
      <c r="K9530" s="77" t="s">
        <v>18532</v>
      </c>
      <c r="L9530" s="77" t="s">
        <v>14933</v>
      </c>
    </row>
    <row r="9531" spans="10:12">
      <c r="J9531" s="77" t="str">
        <f t="shared" si="160"/>
        <v>6100111</v>
      </c>
      <c r="K9531" s="77" t="s">
        <v>18533</v>
      </c>
      <c r="L9531" s="77" t="s">
        <v>16113</v>
      </c>
    </row>
    <row r="9532" spans="10:12">
      <c r="J9532" s="77" t="str">
        <f t="shared" si="160"/>
        <v>61001MỹNgãi</v>
      </c>
      <c r="K9532" s="77" t="s">
        <v>18534</v>
      </c>
      <c r="L9532" s="77" t="s">
        <v>18535</v>
      </c>
    </row>
    <row r="9533" spans="10:12">
      <c r="J9533" s="77" t="str">
        <f t="shared" si="160"/>
        <v>61001MỹTân</v>
      </c>
      <c r="K9533" s="77" t="s">
        <v>18536</v>
      </c>
      <c r="L9533" s="77" t="s">
        <v>9483</v>
      </c>
    </row>
    <row r="9534" spans="10:12">
      <c r="J9534" s="77" t="str">
        <f t="shared" si="160"/>
        <v>61001MỹTrà</v>
      </c>
      <c r="K9534" s="77" t="s">
        <v>18537</v>
      </c>
      <c r="L9534" s="77" t="s">
        <v>18538</v>
      </c>
    </row>
    <row r="9535" spans="10:12">
      <c r="J9535" s="77" t="str">
        <f t="shared" si="160"/>
        <v>61001HòaAn</v>
      </c>
      <c r="K9535" s="77" t="s">
        <v>18539</v>
      </c>
      <c r="L9535" s="77" t="s">
        <v>3013</v>
      </c>
    </row>
    <row r="9536" spans="10:12">
      <c r="J9536" s="77" t="str">
        <f t="shared" si="160"/>
        <v>61001TânThuậnĐông</v>
      </c>
      <c r="K9536" s="77" t="s">
        <v>18540</v>
      </c>
      <c r="L9536" s="77" t="s">
        <v>18541</v>
      </c>
    </row>
    <row r="9537" spans="10:12">
      <c r="J9537" s="77" t="str">
        <f t="shared" si="160"/>
        <v>61001TânThuậnTây</v>
      </c>
      <c r="K9537" s="77" t="s">
        <v>18542</v>
      </c>
      <c r="L9537" s="77" t="s">
        <v>18543</v>
      </c>
    </row>
    <row r="9538" spans="10:12">
      <c r="J9538" s="77" t="str">
        <f t="shared" ref="J9538:J9601" si="161">SUBSTITUTE(LEFT(K9538,5)&amp;MID(L9538,IF(ISERROR(SEARCH("Thị trấn",L9538)),IF(ISERROR(SEARCH("Phường",L9538)),4,8),10),100)," ","")</f>
        <v>61001TịnhThới</v>
      </c>
      <c r="K9538" s="77" t="s">
        <v>18544</v>
      </c>
      <c r="L9538" s="77" t="s">
        <v>18545</v>
      </c>
    </row>
    <row r="9539" spans="10:12">
      <c r="J9539" s="77" t="str">
        <f t="shared" si="161"/>
        <v>610031</v>
      </c>
      <c r="K9539" s="77" t="s">
        <v>18546</v>
      </c>
      <c r="L9539" s="77" t="s">
        <v>13299</v>
      </c>
    </row>
    <row r="9540" spans="10:12">
      <c r="J9540" s="77" t="str">
        <f t="shared" si="161"/>
        <v>610032</v>
      </c>
      <c r="K9540" s="77" t="s">
        <v>18547</v>
      </c>
      <c r="L9540" s="77" t="s">
        <v>13301</v>
      </c>
    </row>
    <row r="9541" spans="10:12">
      <c r="J9541" s="77" t="str">
        <f t="shared" si="161"/>
        <v>610033</v>
      </c>
      <c r="K9541" s="77" t="s">
        <v>18548</v>
      </c>
      <c r="L9541" s="77" t="s">
        <v>13303</v>
      </c>
    </row>
    <row r="9542" spans="10:12">
      <c r="J9542" s="77" t="str">
        <f t="shared" si="161"/>
        <v>610034</v>
      </c>
      <c r="K9542" s="77" t="s">
        <v>18549</v>
      </c>
      <c r="L9542" s="77" t="s">
        <v>13305</v>
      </c>
    </row>
    <row r="9543" spans="10:12">
      <c r="J9543" s="77" t="str">
        <f t="shared" si="161"/>
        <v>61003TânKhánhĐông</v>
      </c>
      <c r="K9543" s="77" t="s">
        <v>18550</v>
      </c>
      <c r="L9543" s="77" t="s">
        <v>18551</v>
      </c>
    </row>
    <row r="9544" spans="10:12">
      <c r="J9544" s="77" t="str">
        <f t="shared" si="161"/>
        <v>61003TânPhúĐông</v>
      </c>
      <c r="K9544" s="77" t="s">
        <v>18552</v>
      </c>
      <c r="L9544" s="77" t="s">
        <v>18553</v>
      </c>
    </row>
    <row r="9545" spans="10:12">
      <c r="J9545" s="77" t="str">
        <f t="shared" si="161"/>
        <v>61003TânQuyĐông</v>
      </c>
      <c r="K9545" s="77" t="s">
        <v>18554</v>
      </c>
      <c r="L9545" s="77" t="s">
        <v>18555</v>
      </c>
    </row>
    <row r="9546" spans="10:12">
      <c r="J9546" s="77" t="str">
        <f t="shared" si="161"/>
        <v>61003TânQuyTây</v>
      </c>
      <c r="K9546" s="77" t="s">
        <v>18556</v>
      </c>
      <c r="L9546" s="77" t="s">
        <v>18557</v>
      </c>
    </row>
    <row r="9547" spans="10:12">
      <c r="J9547" s="77" t="str">
        <f t="shared" si="161"/>
        <v>61005SaRài</v>
      </c>
      <c r="K9547" s="77" t="s">
        <v>18558</v>
      </c>
      <c r="L9547" s="77" t="s">
        <v>18559</v>
      </c>
    </row>
    <row r="9548" spans="10:12">
      <c r="J9548" s="77" t="str">
        <f t="shared" si="161"/>
        <v>61005BìnhPhú</v>
      </c>
      <c r="K9548" s="77" t="s">
        <v>18560</v>
      </c>
      <c r="L9548" s="77" t="s">
        <v>1906</v>
      </c>
    </row>
    <row r="9549" spans="10:12">
      <c r="J9549" s="77" t="str">
        <f t="shared" si="161"/>
        <v>61005TânHộCơ</v>
      </c>
      <c r="K9549" s="77" t="s">
        <v>18561</v>
      </c>
      <c r="L9549" s="77" t="s">
        <v>18562</v>
      </c>
    </row>
    <row r="9550" spans="10:12">
      <c r="J9550" s="77" t="str">
        <f t="shared" si="161"/>
        <v>61005ThôngBình</v>
      </c>
      <c r="K9550" s="77" t="s">
        <v>18563</v>
      </c>
      <c r="L9550" s="77" t="s">
        <v>18564</v>
      </c>
    </row>
    <row r="9551" spans="10:12">
      <c r="J9551" s="77" t="str">
        <f t="shared" si="161"/>
        <v>61005TânThànhA</v>
      </c>
      <c r="K9551" s="77" t="s">
        <v>18565</v>
      </c>
      <c r="L9551" s="77" t="s">
        <v>18566</v>
      </c>
    </row>
    <row r="9552" spans="10:12">
      <c r="J9552" s="77" t="str">
        <f t="shared" si="161"/>
        <v>61005TânThànhB</v>
      </c>
      <c r="K9552" s="77" t="s">
        <v>18567</v>
      </c>
      <c r="L9552" s="77" t="s">
        <v>18568</v>
      </c>
    </row>
    <row r="9553" spans="10:12">
      <c r="J9553" s="77" t="str">
        <f t="shared" si="161"/>
        <v>61005TânPhước</v>
      </c>
      <c r="K9553" s="77" t="s">
        <v>18569</v>
      </c>
      <c r="L9553" s="77" t="s">
        <v>15413</v>
      </c>
    </row>
    <row r="9554" spans="10:12">
      <c r="J9554" s="77" t="str">
        <f t="shared" si="161"/>
        <v>61005AnPhước</v>
      </c>
      <c r="K9554" s="77" t="s">
        <v>18570</v>
      </c>
      <c r="L9554" s="77" t="s">
        <v>18020</v>
      </c>
    </row>
    <row r="9555" spans="10:12">
      <c r="J9555" s="77" t="str">
        <f t="shared" si="161"/>
        <v>61005TânCôngChí</v>
      </c>
      <c r="K9555" s="77" t="s">
        <v>18571</v>
      </c>
      <c r="L9555" s="77" t="s">
        <v>18572</v>
      </c>
    </row>
    <row r="9556" spans="10:12">
      <c r="J9556" s="77" t="str">
        <f t="shared" si="161"/>
        <v>61007LongKhánhA</v>
      </c>
      <c r="K9556" s="77" t="s">
        <v>18573</v>
      </c>
      <c r="L9556" s="77" t="s">
        <v>18574</v>
      </c>
    </row>
    <row r="9557" spans="10:12">
      <c r="J9557" s="77" t="str">
        <f t="shared" si="161"/>
        <v>61007LongKhánhB</v>
      </c>
      <c r="K9557" s="77" t="s">
        <v>18575</v>
      </c>
      <c r="L9557" s="77" t="s">
        <v>18576</v>
      </c>
    </row>
    <row r="9558" spans="10:12">
      <c r="J9558" s="77" t="str">
        <f t="shared" si="161"/>
        <v>61007PhúThuậnA</v>
      </c>
      <c r="K9558" s="77" t="s">
        <v>18577</v>
      </c>
      <c r="L9558" s="77" t="s">
        <v>18578</v>
      </c>
    </row>
    <row r="9559" spans="10:12">
      <c r="J9559" s="77" t="str">
        <f t="shared" si="161"/>
        <v>61007PhúThuậnB</v>
      </c>
      <c r="K9559" s="77" t="s">
        <v>18579</v>
      </c>
      <c r="L9559" s="77" t="s">
        <v>18580</v>
      </c>
    </row>
    <row r="9560" spans="10:12">
      <c r="J9560" s="77" t="str">
        <f t="shared" si="161"/>
        <v>61007LongThuận</v>
      </c>
      <c r="K9560" s="77" t="s">
        <v>18581</v>
      </c>
      <c r="L9560" s="77" t="s">
        <v>17809</v>
      </c>
    </row>
    <row r="9561" spans="10:12">
      <c r="J9561" s="77" t="str">
        <f t="shared" si="161"/>
        <v>61007ThườngPhước1</v>
      </c>
      <c r="K9561" s="77" t="s">
        <v>18582</v>
      </c>
      <c r="L9561" s="77" t="s">
        <v>18583</v>
      </c>
    </row>
    <row r="9562" spans="10:12">
      <c r="J9562" s="77" t="str">
        <f t="shared" si="161"/>
        <v>61007ThườngPhước2</v>
      </c>
      <c r="K9562" s="77" t="s">
        <v>18584</v>
      </c>
      <c r="L9562" s="77" t="s">
        <v>18585</v>
      </c>
    </row>
    <row r="9563" spans="10:12">
      <c r="J9563" s="77" t="str">
        <f t="shared" si="161"/>
        <v>61007ThườngThớiTiền</v>
      </c>
      <c r="K9563" s="77" t="s">
        <v>18586</v>
      </c>
      <c r="L9563" s="77" t="s">
        <v>18587</v>
      </c>
    </row>
    <row r="9564" spans="10:12">
      <c r="J9564" s="77" t="str">
        <f t="shared" si="161"/>
        <v>61007ThườngLạc</v>
      </c>
      <c r="K9564" s="77" t="s">
        <v>18588</v>
      </c>
      <c r="L9564" s="77" t="s">
        <v>18589</v>
      </c>
    </row>
    <row r="9565" spans="10:12">
      <c r="J9565" s="77" t="str">
        <f t="shared" si="161"/>
        <v>61007ThườngThớiHậuA</v>
      </c>
      <c r="K9565" s="77" t="s">
        <v>18590</v>
      </c>
      <c r="L9565" s="77" t="s">
        <v>18591</v>
      </c>
    </row>
    <row r="9566" spans="10:12">
      <c r="J9566" s="77" t="str">
        <f t="shared" si="161"/>
        <v>61007ThườngThớiHậuB</v>
      </c>
      <c r="K9566" s="77" t="s">
        <v>18592</v>
      </c>
      <c r="L9566" s="77" t="s">
        <v>18593</v>
      </c>
    </row>
    <row r="9567" spans="10:12">
      <c r="J9567" s="77" t="str">
        <f t="shared" si="161"/>
        <v>61009TràmChim</v>
      </c>
      <c r="K9567" s="77" t="s">
        <v>18594</v>
      </c>
      <c r="L9567" s="77" t="s">
        <v>18595</v>
      </c>
    </row>
    <row r="9568" spans="10:12">
      <c r="J9568" s="77" t="str">
        <f t="shared" si="161"/>
        <v>61009AnHòa</v>
      </c>
      <c r="K9568" s="77" t="s">
        <v>18596</v>
      </c>
      <c r="L9568" s="77" t="s">
        <v>6963</v>
      </c>
    </row>
    <row r="9569" spans="10:12">
      <c r="J9569" s="77" t="str">
        <f t="shared" si="161"/>
        <v>61009AnLong</v>
      </c>
      <c r="K9569" s="77" t="s">
        <v>18597</v>
      </c>
      <c r="L9569" s="77" t="s">
        <v>17518</v>
      </c>
    </row>
    <row r="9570" spans="10:12">
      <c r="J9570" s="77" t="str">
        <f t="shared" si="161"/>
        <v>61009PhúNinh</v>
      </c>
      <c r="K9570" s="77" t="s">
        <v>18598</v>
      </c>
      <c r="L9570" s="77" t="s">
        <v>18599</v>
      </c>
    </row>
    <row r="9571" spans="10:12">
      <c r="J9571" s="77" t="str">
        <f t="shared" si="161"/>
        <v>61009PhúThànhA</v>
      </c>
      <c r="K9571" s="77" t="s">
        <v>18600</v>
      </c>
      <c r="L9571" s="77" t="s">
        <v>18601</v>
      </c>
    </row>
    <row r="9572" spans="10:12">
      <c r="J9572" s="77" t="str">
        <f t="shared" si="161"/>
        <v>61009PhúThànhB</v>
      </c>
      <c r="K9572" s="77" t="s">
        <v>18602</v>
      </c>
      <c r="L9572" s="77" t="s">
        <v>18603</v>
      </c>
    </row>
    <row r="9573" spans="10:12">
      <c r="J9573" s="77" t="str">
        <f t="shared" si="161"/>
        <v>61009PhúThọ</v>
      </c>
      <c r="K9573" s="77" t="s">
        <v>18604</v>
      </c>
      <c r="L9573" s="77" t="s">
        <v>14129</v>
      </c>
    </row>
    <row r="9574" spans="10:12">
      <c r="J9574" s="77" t="str">
        <f t="shared" si="161"/>
        <v>61009TânCôngSính</v>
      </c>
      <c r="K9574" s="77" t="s">
        <v>18605</v>
      </c>
      <c r="L9574" s="77" t="s">
        <v>18606</v>
      </c>
    </row>
    <row r="9575" spans="10:12">
      <c r="J9575" s="77" t="str">
        <f t="shared" si="161"/>
        <v>61009PhúCường</v>
      </c>
      <c r="K9575" s="77" t="s">
        <v>18607</v>
      </c>
      <c r="L9575" s="77" t="s">
        <v>872</v>
      </c>
    </row>
    <row r="9576" spans="10:12">
      <c r="J9576" s="77" t="str">
        <f t="shared" si="161"/>
        <v>61009PhúĐức</v>
      </c>
      <c r="K9576" s="77" t="s">
        <v>18608</v>
      </c>
      <c r="L9576" s="77" t="s">
        <v>18609</v>
      </c>
    </row>
    <row r="9577" spans="10:12">
      <c r="J9577" s="77" t="str">
        <f t="shared" si="161"/>
        <v>61009PhúHiệp</v>
      </c>
      <c r="K9577" s="77" t="s">
        <v>18610</v>
      </c>
      <c r="L9577" s="77" t="s">
        <v>18611</v>
      </c>
    </row>
    <row r="9578" spans="10:12">
      <c r="J9578" s="77" t="str">
        <f t="shared" si="161"/>
        <v>61009HòaBình</v>
      </c>
      <c r="K9578" s="77" t="s">
        <v>18612</v>
      </c>
      <c r="L9578" s="77" t="s">
        <v>2331</v>
      </c>
    </row>
    <row r="9579" spans="10:12">
      <c r="J9579" s="77" t="str">
        <f t="shared" si="161"/>
        <v>61011ThanhBình</v>
      </c>
      <c r="K9579" s="77" t="s">
        <v>18613</v>
      </c>
      <c r="L9579" s="77" t="s">
        <v>17628</v>
      </c>
    </row>
    <row r="9580" spans="10:12">
      <c r="J9580" s="77" t="str">
        <f t="shared" si="161"/>
        <v>61011BìnhTấn</v>
      </c>
      <c r="K9580" s="77" t="s">
        <v>18614</v>
      </c>
      <c r="L9580" s="77" t="s">
        <v>18615</v>
      </c>
    </row>
    <row r="9581" spans="10:12">
      <c r="J9581" s="77" t="str">
        <f t="shared" si="161"/>
        <v>61011TânBình</v>
      </c>
      <c r="K9581" s="77" t="s">
        <v>18616</v>
      </c>
      <c r="L9581" s="77" t="s">
        <v>6467</v>
      </c>
    </row>
    <row r="9582" spans="10:12">
      <c r="J9582" s="77" t="str">
        <f t="shared" si="161"/>
        <v>61011BìnhThành</v>
      </c>
      <c r="K9582" s="77" t="s">
        <v>18617</v>
      </c>
      <c r="L9582" s="77" t="s">
        <v>4711</v>
      </c>
    </row>
    <row r="9583" spans="10:12">
      <c r="J9583" s="77" t="str">
        <f t="shared" si="161"/>
        <v>61011TânPhú</v>
      </c>
      <c r="K9583" s="77" t="s">
        <v>18618</v>
      </c>
      <c r="L9583" s="77" t="s">
        <v>2084</v>
      </c>
    </row>
    <row r="9584" spans="10:12">
      <c r="J9584" s="77" t="str">
        <f t="shared" si="161"/>
        <v>61011AnPhong</v>
      </c>
      <c r="K9584" s="77" t="s">
        <v>18619</v>
      </c>
      <c r="L9584" s="77" t="s">
        <v>18620</v>
      </c>
    </row>
    <row r="9585" spans="10:12">
      <c r="J9585" s="77" t="str">
        <f t="shared" si="161"/>
        <v>61011TânThạnh</v>
      </c>
      <c r="K9585" s="77" t="s">
        <v>18621</v>
      </c>
      <c r="L9585" s="77" t="s">
        <v>18622</v>
      </c>
    </row>
    <row r="9586" spans="10:12">
      <c r="J9586" s="77" t="str">
        <f t="shared" si="161"/>
        <v>61011PhúLợi</v>
      </c>
      <c r="K9586" s="77" t="s">
        <v>18623</v>
      </c>
      <c r="L9586" s="77" t="s">
        <v>17919</v>
      </c>
    </row>
    <row r="9587" spans="10:12">
      <c r="J9587" s="77" t="str">
        <f t="shared" si="161"/>
        <v>61011TânMỹ</v>
      </c>
      <c r="K9587" s="77" t="s">
        <v>18624</v>
      </c>
      <c r="L9587" s="77" t="s">
        <v>2955</v>
      </c>
    </row>
    <row r="9588" spans="10:12">
      <c r="J9588" s="77" t="str">
        <f t="shared" si="161"/>
        <v>61011TânQuới</v>
      </c>
      <c r="K9588" s="77" t="s">
        <v>18625</v>
      </c>
      <c r="L9588" s="77" t="s">
        <v>18626</v>
      </c>
    </row>
    <row r="9589" spans="10:12">
      <c r="J9589" s="77" t="str">
        <f t="shared" si="161"/>
        <v>61011TânHòa</v>
      </c>
      <c r="K9589" s="77" t="s">
        <v>18627</v>
      </c>
      <c r="L9589" s="77" t="s">
        <v>2092</v>
      </c>
    </row>
    <row r="9590" spans="10:12">
      <c r="J9590" s="77" t="str">
        <f t="shared" si="161"/>
        <v>61011TânHuề</v>
      </c>
      <c r="K9590" s="77" t="s">
        <v>18628</v>
      </c>
      <c r="L9590" s="77" t="s">
        <v>18629</v>
      </c>
    </row>
    <row r="9591" spans="10:12">
      <c r="J9591" s="77" t="str">
        <f t="shared" si="161"/>
        <v>61011TânLong</v>
      </c>
      <c r="K9591" s="77" t="s">
        <v>18630</v>
      </c>
      <c r="L9591" s="77" t="s">
        <v>3153</v>
      </c>
    </row>
    <row r="9592" spans="10:12">
      <c r="J9592" s="77" t="str">
        <f t="shared" si="161"/>
        <v>61013MỹAn</v>
      </c>
      <c r="K9592" s="77" t="s">
        <v>18631</v>
      </c>
      <c r="L9592" s="77" t="s">
        <v>18632</v>
      </c>
    </row>
    <row r="9593" spans="10:12">
      <c r="J9593" s="77" t="str">
        <f t="shared" si="161"/>
        <v>61013HưngThạnh</v>
      </c>
      <c r="K9593" s="77" t="s">
        <v>18633</v>
      </c>
      <c r="L9593" s="77" t="s">
        <v>18264</v>
      </c>
    </row>
    <row r="9594" spans="10:12">
      <c r="J9594" s="77" t="str">
        <f t="shared" si="161"/>
        <v>61013TrườngXuân</v>
      </c>
      <c r="K9594" s="77" t="s">
        <v>18634</v>
      </c>
      <c r="L9594" s="77" t="s">
        <v>13229</v>
      </c>
    </row>
    <row r="9595" spans="10:12">
      <c r="J9595" s="77" t="str">
        <f t="shared" si="161"/>
        <v>61013MỹHòa</v>
      </c>
      <c r="K9595" s="77" t="s">
        <v>18635</v>
      </c>
      <c r="L9595" s="77" t="s">
        <v>9277</v>
      </c>
    </row>
    <row r="9596" spans="10:12">
      <c r="J9596" s="77" t="str">
        <f t="shared" si="161"/>
        <v>61013TânKiều</v>
      </c>
      <c r="K9596" s="77" t="s">
        <v>18636</v>
      </c>
      <c r="L9596" s="77" t="s">
        <v>18637</v>
      </c>
    </row>
    <row r="9597" spans="10:12">
      <c r="J9597" s="77" t="str">
        <f t="shared" si="161"/>
        <v>61013ĐốcBinhKiều</v>
      </c>
      <c r="K9597" s="77" t="s">
        <v>18638</v>
      </c>
      <c r="L9597" s="77" t="s">
        <v>18639</v>
      </c>
    </row>
    <row r="9598" spans="10:12">
      <c r="J9598" s="77" t="str">
        <f t="shared" si="161"/>
        <v>61013MỹAn</v>
      </c>
      <c r="K9598" s="77" t="s">
        <v>18640</v>
      </c>
      <c r="L9598" s="77" t="s">
        <v>7846</v>
      </c>
    </row>
    <row r="9599" spans="10:12">
      <c r="J9599" s="77" t="str">
        <f t="shared" si="161"/>
        <v>61013PhúĐiền</v>
      </c>
      <c r="K9599" s="77" t="s">
        <v>18641</v>
      </c>
      <c r="L9599" s="77" t="s">
        <v>7100</v>
      </c>
    </row>
    <row r="9600" spans="10:12">
      <c r="J9600" s="77" t="str">
        <f t="shared" si="161"/>
        <v>61013ThanhMỹ</v>
      </c>
      <c r="K9600" s="77" t="s">
        <v>18642</v>
      </c>
      <c r="L9600" s="77" t="s">
        <v>1539</v>
      </c>
    </row>
    <row r="9601" spans="10:12">
      <c r="J9601" s="77" t="str">
        <f t="shared" si="161"/>
        <v>61013MỹQuý</v>
      </c>
      <c r="K9601" s="77" t="s">
        <v>18643</v>
      </c>
      <c r="L9601" s="77" t="s">
        <v>18644</v>
      </c>
    </row>
    <row r="9602" spans="10:12">
      <c r="J9602" s="77" t="str">
        <f t="shared" ref="J9602:J9665" si="162">SUBSTITUTE(LEFT(K9602,5)&amp;MID(L9602,IF(ISERROR(SEARCH("Thị trấn",L9602)),IF(ISERROR(SEARCH("Phường",L9602)),4,8),10),100)," ","")</f>
        <v>61013MỹĐông</v>
      </c>
      <c r="K9602" s="77" t="s">
        <v>18645</v>
      </c>
      <c r="L9602" s="77" t="s">
        <v>18646</v>
      </c>
    </row>
    <row r="9603" spans="10:12">
      <c r="J9603" s="77" t="str">
        <f t="shared" si="162"/>
        <v>61013LángBiển</v>
      </c>
      <c r="K9603" s="77" t="s">
        <v>18647</v>
      </c>
      <c r="L9603" s="77" t="s">
        <v>18648</v>
      </c>
    </row>
    <row r="9604" spans="10:12">
      <c r="J9604" s="77" t="str">
        <f t="shared" si="162"/>
        <v>61013ThạnhLợi</v>
      </c>
      <c r="K9604" s="77" t="s">
        <v>18649</v>
      </c>
      <c r="L9604" s="77" t="s">
        <v>18389</v>
      </c>
    </row>
    <row r="9605" spans="10:12">
      <c r="J9605" s="77" t="str">
        <f t="shared" si="162"/>
        <v>61015MỹThọ</v>
      </c>
      <c r="K9605" s="77" t="s">
        <v>18650</v>
      </c>
      <c r="L9605" s="77" t="s">
        <v>18651</v>
      </c>
    </row>
    <row r="9606" spans="10:12">
      <c r="J9606" s="77" t="str">
        <f t="shared" si="162"/>
        <v>61015PhongMỹ</v>
      </c>
      <c r="K9606" s="77" t="s">
        <v>18652</v>
      </c>
      <c r="L9606" s="77" t="s">
        <v>13616</v>
      </c>
    </row>
    <row r="9607" spans="10:12">
      <c r="J9607" s="77" t="str">
        <f t="shared" si="162"/>
        <v>61015TânNghĩa</v>
      </c>
      <c r="K9607" s="77" t="s">
        <v>18653</v>
      </c>
      <c r="L9607" s="77" t="s">
        <v>17322</v>
      </c>
    </row>
    <row r="9608" spans="10:12">
      <c r="J9608" s="77" t="str">
        <f t="shared" si="162"/>
        <v>61015PhươngTrà</v>
      </c>
      <c r="K9608" s="77" t="s">
        <v>18654</v>
      </c>
      <c r="L9608" s="77" t="s">
        <v>18655</v>
      </c>
    </row>
    <row r="9609" spans="10:12">
      <c r="J9609" s="77" t="str">
        <f t="shared" si="162"/>
        <v>61015AnBình</v>
      </c>
      <c r="K9609" s="77" t="s">
        <v>18656</v>
      </c>
      <c r="L9609" s="77" t="s">
        <v>5012</v>
      </c>
    </row>
    <row r="9610" spans="10:12">
      <c r="J9610" s="77" t="str">
        <f t="shared" si="162"/>
        <v>61015NhịMỹ</v>
      </c>
      <c r="K9610" s="77" t="s">
        <v>18657</v>
      </c>
      <c r="L9610" s="77" t="s">
        <v>18658</v>
      </c>
    </row>
    <row r="9611" spans="10:12">
      <c r="J9611" s="77" t="str">
        <f t="shared" si="162"/>
        <v>61015MỹThọ</v>
      </c>
      <c r="K9611" s="77" t="s">
        <v>18659</v>
      </c>
      <c r="L9611" s="77" t="s">
        <v>9969</v>
      </c>
    </row>
    <row r="9612" spans="10:12">
      <c r="J9612" s="77" t="str">
        <f t="shared" si="162"/>
        <v>61015MỹHội</v>
      </c>
      <c r="K9612" s="77" t="s">
        <v>18660</v>
      </c>
      <c r="L9612" s="77" t="s">
        <v>18661</v>
      </c>
    </row>
    <row r="9613" spans="10:12">
      <c r="J9613" s="77" t="str">
        <f t="shared" si="162"/>
        <v>61015MỹXương</v>
      </c>
      <c r="K9613" s="77" t="s">
        <v>18662</v>
      </c>
      <c r="L9613" s="77" t="s">
        <v>18663</v>
      </c>
    </row>
    <row r="9614" spans="10:12">
      <c r="J9614" s="77" t="str">
        <f t="shared" si="162"/>
        <v>61015BìnhHàngTrung</v>
      </c>
      <c r="K9614" s="77" t="s">
        <v>18664</v>
      </c>
      <c r="L9614" s="77" t="s">
        <v>18665</v>
      </c>
    </row>
    <row r="9615" spans="10:12">
      <c r="J9615" s="77" t="str">
        <f t="shared" si="162"/>
        <v>61015BìnhHàngTây</v>
      </c>
      <c r="K9615" s="77" t="s">
        <v>18666</v>
      </c>
      <c r="L9615" s="77" t="s">
        <v>18667</v>
      </c>
    </row>
    <row r="9616" spans="10:12">
      <c r="J9616" s="77" t="str">
        <f t="shared" si="162"/>
        <v>61015BìnhThạnh</v>
      </c>
      <c r="K9616" s="77" t="s">
        <v>18668</v>
      </c>
      <c r="L9616" s="77" t="s">
        <v>14353</v>
      </c>
    </row>
    <row r="9617" spans="10:12">
      <c r="J9617" s="77" t="str">
        <f t="shared" si="162"/>
        <v>61015MỹLong</v>
      </c>
      <c r="K9617" s="77" t="s">
        <v>18669</v>
      </c>
      <c r="L9617" s="77" t="s">
        <v>18670</v>
      </c>
    </row>
    <row r="9618" spans="10:12">
      <c r="J9618" s="77" t="str">
        <f t="shared" si="162"/>
        <v>61015MỹHiệp</v>
      </c>
      <c r="K9618" s="77" t="s">
        <v>18671</v>
      </c>
      <c r="L9618" s="77" t="s">
        <v>14780</v>
      </c>
    </row>
    <row r="9619" spans="10:12">
      <c r="J9619" s="77" t="str">
        <f t="shared" si="162"/>
        <v>61015BaSao</v>
      </c>
      <c r="K9619" s="77" t="s">
        <v>18672</v>
      </c>
      <c r="L9619" s="77" t="s">
        <v>18673</v>
      </c>
    </row>
    <row r="9620" spans="10:12">
      <c r="J9620" s="77" t="str">
        <f t="shared" si="162"/>
        <v>61015PhươngThịnh</v>
      </c>
      <c r="K9620" s="77" t="s">
        <v>18674</v>
      </c>
      <c r="L9620" s="77" t="s">
        <v>8639</v>
      </c>
    </row>
    <row r="9621" spans="10:12">
      <c r="J9621" s="77" t="str">
        <f t="shared" si="162"/>
        <v>61015TânHộiTrung</v>
      </c>
      <c r="K9621" s="77" t="s">
        <v>18675</v>
      </c>
      <c r="L9621" s="77" t="s">
        <v>18676</v>
      </c>
    </row>
    <row r="9622" spans="10:12">
      <c r="J9622" s="77" t="str">
        <f t="shared" si="162"/>
        <v>61015GáoGiồng</v>
      </c>
      <c r="K9622" s="77" t="s">
        <v>18677</v>
      </c>
      <c r="L9622" s="77" t="s">
        <v>18678</v>
      </c>
    </row>
    <row r="9623" spans="10:12">
      <c r="J9623" s="77" t="str">
        <f t="shared" si="162"/>
        <v>61017LấpVò</v>
      </c>
      <c r="K9623" s="77" t="s">
        <v>18679</v>
      </c>
      <c r="L9623" s="77" t="s">
        <v>18680</v>
      </c>
    </row>
    <row r="9624" spans="10:12">
      <c r="J9624" s="77" t="str">
        <f t="shared" si="162"/>
        <v>61017BìnhThành</v>
      </c>
      <c r="K9624" s="77" t="s">
        <v>18681</v>
      </c>
      <c r="L9624" s="77" t="s">
        <v>4711</v>
      </c>
    </row>
    <row r="9625" spans="10:12">
      <c r="J9625" s="77" t="str">
        <f t="shared" si="162"/>
        <v>61017ĐịnhAn</v>
      </c>
      <c r="K9625" s="77" t="s">
        <v>18682</v>
      </c>
      <c r="L9625" s="77" t="s">
        <v>17502</v>
      </c>
    </row>
    <row r="9626" spans="10:12">
      <c r="J9626" s="77" t="str">
        <f t="shared" si="162"/>
        <v>61017ĐịnhYên</v>
      </c>
      <c r="K9626" s="77" t="s">
        <v>18683</v>
      </c>
      <c r="L9626" s="77" t="s">
        <v>18684</v>
      </c>
    </row>
    <row r="9627" spans="10:12">
      <c r="J9627" s="77" t="str">
        <f t="shared" si="162"/>
        <v>61017LongHưngA</v>
      </c>
      <c r="K9627" s="77" t="s">
        <v>18685</v>
      </c>
      <c r="L9627" s="77" t="s">
        <v>18686</v>
      </c>
    </row>
    <row r="9628" spans="10:12">
      <c r="J9628" s="77" t="str">
        <f t="shared" si="162"/>
        <v>61017LongHưngB</v>
      </c>
      <c r="K9628" s="77" t="s">
        <v>18687</v>
      </c>
      <c r="L9628" s="77" t="s">
        <v>18688</v>
      </c>
    </row>
    <row r="9629" spans="10:12">
      <c r="J9629" s="77" t="str">
        <f t="shared" si="162"/>
        <v>61017TânKhánhTrung</v>
      </c>
      <c r="K9629" s="77" t="s">
        <v>18689</v>
      </c>
      <c r="L9629" s="77" t="s">
        <v>18690</v>
      </c>
    </row>
    <row r="9630" spans="10:12">
      <c r="J9630" s="77" t="str">
        <f t="shared" si="162"/>
        <v>61017VĩnhThạnh</v>
      </c>
      <c r="K9630" s="77" t="s">
        <v>18691</v>
      </c>
      <c r="L9630" s="77" t="s">
        <v>15150</v>
      </c>
    </row>
    <row r="9631" spans="10:12">
      <c r="J9631" s="77" t="str">
        <f t="shared" si="162"/>
        <v>61017TânMỹ</v>
      </c>
      <c r="K9631" s="77" t="s">
        <v>18692</v>
      </c>
      <c r="L9631" s="77" t="s">
        <v>2955</v>
      </c>
    </row>
    <row r="9632" spans="10:12">
      <c r="J9632" s="77" t="str">
        <f t="shared" si="162"/>
        <v>61017MỹAnHưngA</v>
      </c>
      <c r="K9632" s="77" t="s">
        <v>18693</v>
      </c>
      <c r="L9632" s="77" t="s">
        <v>18694</v>
      </c>
    </row>
    <row r="9633" spans="10:12">
      <c r="J9633" s="77" t="str">
        <f t="shared" si="162"/>
        <v>61017MỹAnHưngB</v>
      </c>
      <c r="K9633" s="77" t="s">
        <v>18695</v>
      </c>
      <c r="L9633" s="77" t="s">
        <v>18696</v>
      </c>
    </row>
    <row r="9634" spans="10:12">
      <c r="J9634" s="77" t="str">
        <f t="shared" si="162"/>
        <v>61017HộiAnĐông</v>
      </c>
      <c r="K9634" s="77" t="s">
        <v>18697</v>
      </c>
      <c r="L9634" s="77" t="s">
        <v>18698</v>
      </c>
    </row>
    <row r="9635" spans="10:12">
      <c r="J9635" s="77" t="str">
        <f t="shared" si="162"/>
        <v>61017BìnhThạnhTrung</v>
      </c>
      <c r="K9635" s="77" t="s">
        <v>18699</v>
      </c>
      <c r="L9635" s="77" t="s">
        <v>18700</v>
      </c>
    </row>
    <row r="9636" spans="10:12">
      <c r="J9636" s="77" t="str">
        <f t="shared" si="162"/>
        <v>61019LaiVung</v>
      </c>
      <c r="K9636" s="77" t="s">
        <v>18701</v>
      </c>
      <c r="L9636" s="77" t="s">
        <v>18702</v>
      </c>
    </row>
    <row r="9637" spans="10:12">
      <c r="J9637" s="77" t="str">
        <f t="shared" si="162"/>
        <v>61019HòaLong</v>
      </c>
      <c r="K9637" s="77" t="s">
        <v>18703</v>
      </c>
      <c r="L9637" s="77" t="s">
        <v>8114</v>
      </c>
    </row>
    <row r="9638" spans="10:12">
      <c r="J9638" s="77" t="str">
        <f t="shared" si="162"/>
        <v>61019HòaThành</v>
      </c>
      <c r="K9638" s="77" t="s">
        <v>18704</v>
      </c>
      <c r="L9638" s="77" t="s">
        <v>15095</v>
      </c>
    </row>
    <row r="9639" spans="10:12">
      <c r="J9639" s="77" t="str">
        <f t="shared" si="162"/>
        <v>61019TânDương</v>
      </c>
      <c r="K9639" s="77" t="s">
        <v>18705</v>
      </c>
      <c r="L9639" s="77" t="s">
        <v>4685</v>
      </c>
    </row>
    <row r="9640" spans="10:12">
      <c r="J9640" s="77" t="str">
        <f t="shared" si="162"/>
        <v>61019LongThắng</v>
      </c>
      <c r="K9640" s="77" t="s">
        <v>18706</v>
      </c>
      <c r="L9640" s="77" t="s">
        <v>18707</v>
      </c>
    </row>
    <row r="9641" spans="10:12">
      <c r="J9641" s="77" t="str">
        <f t="shared" si="162"/>
        <v>61019LongHậu</v>
      </c>
      <c r="K9641" s="77" t="s">
        <v>18708</v>
      </c>
      <c r="L9641" s="77" t="s">
        <v>18512</v>
      </c>
    </row>
    <row r="9642" spans="10:12">
      <c r="J9642" s="77" t="str">
        <f t="shared" si="162"/>
        <v>61019TânThành</v>
      </c>
      <c r="K9642" s="77" t="s">
        <v>18709</v>
      </c>
      <c r="L9642" s="77" t="s">
        <v>3071</v>
      </c>
    </row>
    <row r="9643" spans="10:12">
      <c r="J9643" s="77" t="str">
        <f t="shared" si="162"/>
        <v>61019TânPhước</v>
      </c>
      <c r="K9643" s="77" t="s">
        <v>18710</v>
      </c>
      <c r="L9643" s="77" t="s">
        <v>15413</v>
      </c>
    </row>
    <row r="9644" spans="10:12">
      <c r="J9644" s="77" t="str">
        <f t="shared" si="162"/>
        <v>61019VĩnhThới</v>
      </c>
      <c r="K9644" s="77" t="s">
        <v>18711</v>
      </c>
      <c r="L9644" s="77" t="s">
        <v>18712</v>
      </c>
    </row>
    <row r="9645" spans="10:12">
      <c r="J9645" s="77" t="str">
        <f t="shared" si="162"/>
        <v>61019TânHòa</v>
      </c>
      <c r="K9645" s="77" t="s">
        <v>18713</v>
      </c>
      <c r="L9645" s="77" t="s">
        <v>2092</v>
      </c>
    </row>
    <row r="9646" spans="10:12">
      <c r="J9646" s="77" t="str">
        <f t="shared" si="162"/>
        <v>61019ĐịnhHòa</v>
      </c>
      <c r="K9646" s="77" t="s">
        <v>18714</v>
      </c>
      <c r="L9646" s="77" t="s">
        <v>11242</v>
      </c>
    </row>
    <row r="9647" spans="10:12">
      <c r="J9647" s="77" t="str">
        <f t="shared" si="162"/>
        <v>61019PhongHòa</v>
      </c>
      <c r="K9647" s="77" t="s">
        <v>18715</v>
      </c>
      <c r="L9647" s="77" t="s">
        <v>13609</v>
      </c>
    </row>
    <row r="9648" spans="10:12">
      <c r="J9648" s="77" t="str">
        <f t="shared" si="162"/>
        <v>61021CáiTàuHạ</v>
      </c>
      <c r="K9648" s="77" t="s">
        <v>18716</v>
      </c>
      <c r="L9648" s="77" t="s">
        <v>18717</v>
      </c>
    </row>
    <row r="9649" spans="10:12">
      <c r="J9649" s="77" t="str">
        <f t="shared" si="162"/>
        <v>61021TânPhú</v>
      </c>
      <c r="K9649" s="77" t="s">
        <v>18718</v>
      </c>
      <c r="L9649" s="77" t="s">
        <v>2084</v>
      </c>
    </row>
    <row r="9650" spans="10:12">
      <c r="J9650" s="77" t="str">
        <f t="shared" si="162"/>
        <v>61021TânPhúTrung</v>
      </c>
      <c r="K9650" s="77" t="s">
        <v>18719</v>
      </c>
      <c r="L9650" s="77" t="s">
        <v>16483</v>
      </c>
    </row>
    <row r="9651" spans="10:12">
      <c r="J9651" s="77" t="str">
        <f t="shared" si="162"/>
        <v>61021TânBình</v>
      </c>
      <c r="K9651" s="77" t="s">
        <v>18720</v>
      </c>
      <c r="L9651" s="77" t="s">
        <v>6467</v>
      </c>
    </row>
    <row r="9652" spans="10:12">
      <c r="J9652" s="77" t="str">
        <f t="shared" si="162"/>
        <v>61021AnHiệp</v>
      </c>
      <c r="K9652" s="77" t="s">
        <v>18721</v>
      </c>
      <c r="L9652" s="77" t="s">
        <v>10283</v>
      </c>
    </row>
    <row r="9653" spans="10:12">
      <c r="J9653" s="77" t="str">
        <f t="shared" si="162"/>
        <v>61021TânNhuậnĐông</v>
      </c>
      <c r="K9653" s="77" t="s">
        <v>18722</v>
      </c>
      <c r="L9653" s="77" t="s">
        <v>18723</v>
      </c>
    </row>
    <row r="9654" spans="10:12">
      <c r="J9654" s="77" t="str">
        <f t="shared" si="162"/>
        <v>61021AnNhơn</v>
      </c>
      <c r="K9654" s="77" t="s">
        <v>18724</v>
      </c>
      <c r="L9654" s="77" t="s">
        <v>17343</v>
      </c>
    </row>
    <row r="9655" spans="10:12">
      <c r="J9655" s="77" t="str">
        <f t="shared" si="162"/>
        <v>61021PhúHựu</v>
      </c>
      <c r="K9655" s="77" t="s">
        <v>18725</v>
      </c>
      <c r="L9655" s="77" t="s">
        <v>18726</v>
      </c>
    </row>
    <row r="9656" spans="10:12">
      <c r="J9656" s="77" t="str">
        <f t="shared" si="162"/>
        <v>61021AnPhúThuận</v>
      </c>
      <c r="K9656" s="77" t="s">
        <v>18727</v>
      </c>
      <c r="L9656" s="77" t="s">
        <v>18728</v>
      </c>
    </row>
    <row r="9657" spans="10:12">
      <c r="J9657" s="77" t="str">
        <f t="shared" si="162"/>
        <v>61021HòaTân</v>
      </c>
      <c r="K9657" s="77" t="s">
        <v>18729</v>
      </c>
      <c r="L9657" s="77" t="s">
        <v>16980</v>
      </c>
    </row>
    <row r="9658" spans="10:12">
      <c r="J9658" s="77" t="str">
        <f t="shared" si="162"/>
        <v>61021AnKhánh</v>
      </c>
      <c r="K9658" s="77" t="s">
        <v>18730</v>
      </c>
      <c r="L9658" s="77" t="s">
        <v>1994</v>
      </c>
    </row>
    <row r="9659" spans="10:12">
      <c r="J9659" s="77" t="str">
        <f t="shared" si="162"/>
        <v>61021PhúLong</v>
      </c>
      <c r="K9659" s="77" t="s">
        <v>18731</v>
      </c>
      <c r="L9659" s="77" t="s">
        <v>10078</v>
      </c>
    </row>
    <row r="9660" spans="10:12">
      <c r="J9660" s="77" t="str">
        <f t="shared" si="162"/>
        <v>61023AnThạnh</v>
      </c>
      <c r="K9660" s="77" t="s">
        <v>18732</v>
      </c>
      <c r="L9660" s="77" t="s">
        <v>18733</v>
      </c>
    </row>
    <row r="9661" spans="10:12">
      <c r="J9661" s="77" t="str">
        <f t="shared" si="162"/>
        <v>61023AnLạc</v>
      </c>
      <c r="K9661" s="77" t="s">
        <v>18734</v>
      </c>
      <c r="L9661" s="77" t="s">
        <v>16408</v>
      </c>
    </row>
    <row r="9662" spans="10:12">
      <c r="J9662" s="77" t="str">
        <f t="shared" si="162"/>
        <v>61023AnLộc</v>
      </c>
      <c r="K9662" s="77" t="s">
        <v>18735</v>
      </c>
      <c r="L9662" s="77" t="s">
        <v>17605</v>
      </c>
    </row>
    <row r="9663" spans="10:12">
      <c r="J9663" s="77" t="str">
        <f t="shared" si="162"/>
        <v>61023TânHội</v>
      </c>
      <c r="K9663" s="77" t="s">
        <v>18736</v>
      </c>
      <c r="L9663" s="77" t="s">
        <v>1830</v>
      </c>
    </row>
    <row r="9664" spans="10:12">
      <c r="J9664" s="77" t="str">
        <f t="shared" si="162"/>
        <v>61023BìnhThạnh</v>
      </c>
      <c r="K9664" s="77" t="s">
        <v>18737</v>
      </c>
      <c r="L9664" s="77" t="s">
        <v>14353</v>
      </c>
    </row>
    <row r="9665" spans="10:12">
      <c r="J9665" s="77" t="str">
        <f t="shared" si="162"/>
        <v>61023AnBìnhA</v>
      </c>
      <c r="K9665" s="77" t="s">
        <v>18738</v>
      </c>
      <c r="L9665" s="77" t="s">
        <v>18739</v>
      </c>
    </row>
    <row r="9666" spans="10:12">
      <c r="J9666" s="77" t="str">
        <f t="shared" ref="J9666:J9729" si="163">SUBSTITUTE(LEFT(K9666,5)&amp;MID(L9666,IF(ISERROR(SEARCH("Thị trấn",L9666)),IF(ISERROR(SEARCH("Phường",L9666)),4,8),10),100)," ","")</f>
        <v>61023AnBìnhB</v>
      </c>
      <c r="K9666" s="77" t="s">
        <v>18740</v>
      </c>
      <c r="L9666" s="77" t="s">
        <v>18741</v>
      </c>
    </row>
    <row r="9667" spans="10:12">
      <c r="J9667" s="77" t="str">
        <f t="shared" si="163"/>
        <v>62001MỹBình</v>
      </c>
      <c r="K9667" s="77" t="s">
        <v>18742</v>
      </c>
      <c r="L9667" s="77" t="s">
        <v>15605</v>
      </c>
    </row>
    <row r="9668" spans="10:12">
      <c r="J9668" s="77" t="str">
        <f t="shared" si="163"/>
        <v>62001MỹLong</v>
      </c>
      <c r="K9668" s="77" t="s">
        <v>18743</v>
      </c>
      <c r="L9668" s="77" t="s">
        <v>18744</v>
      </c>
    </row>
    <row r="9669" spans="10:12">
      <c r="J9669" s="77" t="str">
        <f t="shared" si="163"/>
        <v>62001MỹXuyên</v>
      </c>
      <c r="K9669" s="77" t="s">
        <v>18745</v>
      </c>
      <c r="L9669" s="77" t="s">
        <v>18746</v>
      </c>
    </row>
    <row r="9670" spans="10:12">
      <c r="J9670" s="77" t="str">
        <f t="shared" si="163"/>
        <v>62001BìnhĐức</v>
      </c>
      <c r="K9670" s="77" t="s">
        <v>18747</v>
      </c>
      <c r="L9670" s="77" t="s">
        <v>18748</v>
      </c>
    </row>
    <row r="9671" spans="10:12">
      <c r="J9671" s="77" t="str">
        <f t="shared" si="163"/>
        <v>62001BìnhKhánh</v>
      </c>
      <c r="K9671" s="77" t="s">
        <v>18749</v>
      </c>
      <c r="L9671" s="77" t="s">
        <v>16077</v>
      </c>
    </row>
    <row r="9672" spans="10:12">
      <c r="J9672" s="77" t="str">
        <f t="shared" si="163"/>
        <v>62001MỹPhước</v>
      </c>
      <c r="K9672" s="77" t="s">
        <v>18750</v>
      </c>
      <c r="L9672" s="77" t="s">
        <v>18751</v>
      </c>
    </row>
    <row r="9673" spans="10:12">
      <c r="J9673" s="77" t="str">
        <f t="shared" si="163"/>
        <v>62001MỹQuý</v>
      </c>
      <c r="K9673" s="77" t="s">
        <v>18752</v>
      </c>
      <c r="L9673" s="77" t="s">
        <v>18753</v>
      </c>
    </row>
    <row r="9674" spans="10:12">
      <c r="J9674" s="77" t="str">
        <f t="shared" si="163"/>
        <v>62001MỹThới</v>
      </c>
      <c r="K9674" s="77" t="s">
        <v>18754</v>
      </c>
      <c r="L9674" s="77" t="s">
        <v>18755</v>
      </c>
    </row>
    <row r="9675" spans="10:12">
      <c r="J9675" s="77" t="str">
        <f t="shared" si="163"/>
        <v>62001MỹThạnh</v>
      </c>
      <c r="K9675" s="77" t="s">
        <v>18756</v>
      </c>
      <c r="L9675" s="77" t="s">
        <v>18757</v>
      </c>
    </row>
    <row r="9676" spans="10:12">
      <c r="J9676" s="77" t="str">
        <f t="shared" si="163"/>
        <v>62001MỹHòa</v>
      </c>
      <c r="K9676" s="77" t="s">
        <v>18758</v>
      </c>
      <c r="L9676" s="77" t="s">
        <v>18759</v>
      </c>
    </row>
    <row r="9677" spans="10:12">
      <c r="J9677" s="77" t="str">
        <f t="shared" si="163"/>
        <v>62001MỹKhánh</v>
      </c>
      <c r="K9677" s="77" t="s">
        <v>18760</v>
      </c>
      <c r="L9677" s="77" t="s">
        <v>18761</v>
      </c>
    </row>
    <row r="9678" spans="10:12">
      <c r="J9678" s="77" t="str">
        <f t="shared" si="163"/>
        <v>62001MỹHòaHưng</v>
      </c>
      <c r="K9678" s="77" t="s">
        <v>18762</v>
      </c>
      <c r="L9678" s="77" t="s">
        <v>18763</v>
      </c>
    </row>
    <row r="9679" spans="10:12">
      <c r="J9679" s="77" t="str">
        <f t="shared" si="163"/>
        <v>62001ĐôngXuyên</v>
      </c>
      <c r="K9679" s="77" t="s">
        <v>18764</v>
      </c>
      <c r="L9679" s="77" t="s">
        <v>18765</v>
      </c>
    </row>
    <row r="9680" spans="10:12">
      <c r="J9680" s="77" t="str">
        <f t="shared" si="163"/>
        <v>62003ChâuPhúB</v>
      </c>
      <c r="K9680" s="77" t="s">
        <v>18766</v>
      </c>
      <c r="L9680" s="77" t="s">
        <v>18767</v>
      </c>
    </row>
    <row r="9681" spans="10:12">
      <c r="J9681" s="77" t="str">
        <f t="shared" si="163"/>
        <v>62003ChâuPhúA</v>
      </c>
      <c r="K9681" s="77" t="s">
        <v>18768</v>
      </c>
      <c r="L9681" s="77" t="s">
        <v>18769</v>
      </c>
    </row>
    <row r="9682" spans="10:12">
      <c r="J9682" s="77" t="str">
        <f t="shared" si="163"/>
        <v>62003VĩnhNgươn</v>
      </c>
      <c r="K9682" s="77" t="s">
        <v>18770</v>
      </c>
      <c r="L9682" s="77" t="s">
        <v>18771</v>
      </c>
    </row>
    <row r="9683" spans="10:12">
      <c r="J9683" s="77" t="str">
        <f t="shared" si="163"/>
        <v>62003VĩnhTế</v>
      </c>
      <c r="K9683" s="77" t="s">
        <v>18772</v>
      </c>
      <c r="L9683" s="77" t="s">
        <v>18773</v>
      </c>
    </row>
    <row r="9684" spans="10:12">
      <c r="J9684" s="77" t="str">
        <f t="shared" si="163"/>
        <v>62003VĩnhMỹ</v>
      </c>
      <c r="K9684" s="77" t="s">
        <v>18774</v>
      </c>
      <c r="L9684" s="77" t="s">
        <v>18775</v>
      </c>
    </row>
    <row r="9685" spans="10:12">
      <c r="J9685" s="77" t="str">
        <f t="shared" si="163"/>
        <v>62003NúiSam</v>
      </c>
      <c r="K9685" s="77" t="s">
        <v>18776</v>
      </c>
      <c r="L9685" s="77" t="s">
        <v>18777</v>
      </c>
    </row>
    <row r="9686" spans="10:12">
      <c r="J9686" s="77" t="str">
        <f t="shared" si="163"/>
        <v>62003VĩnhChâu</v>
      </c>
      <c r="K9686" s="77" t="s">
        <v>18778</v>
      </c>
      <c r="L9686" s="77" t="s">
        <v>18779</v>
      </c>
    </row>
    <row r="9687" spans="10:12">
      <c r="J9687" s="77" t="str">
        <f t="shared" si="163"/>
        <v>62005AnPhú</v>
      </c>
      <c r="K9687" s="77" t="s">
        <v>18780</v>
      </c>
      <c r="L9687" s="77" t="s">
        <v>18781</v>
      </c>
    </row>
    <row r="9688" spans="10:12">
      <c r="J9688" s="77" t="str">
        <f t="shared" si="163"/>
        <v>62005LongBình</v>
      </c>
      <c r="K9688" s="77" t="s">
        <v>18782</v>
      </c>
      <c r="L9688" s="77" t="s">
        <v>18783</v>
      </c>
    </row>
    <row r="9689" spans="10:12">
      <c r="J9689" s="77" t="str">
        <f t="shared" si="163"/>
        <v>62005KhánhBình</v>
      </c>
      <c r="K9689" s="77" t="s">
        <v>18784</v>
      </c>
      <c r="L9689" s="77" t="s">
        <v>15300</v>
      </c>
    </row>
    <row r="9690" spans="10:12">
      <c r="J9690" s="77" t="str">
        <f t="shared" si="163"/>
        <v>62005QuốcThái</v>
      </c>
      <c r="K9690" s="77" t="s">
        <v>18785</v>
      </c>
      <c r="L9690" s="77" t="s">
        <v>18786</v>
      </c>
    </row>
    <row r="9691" spans="10:12">
      <c r="J9691" s="77" t="str">
        <f t="shared" si="163"/>
        <v>62005NhơnHội</v>
      </c>
      <c r="K9691" s="77" t="s">
        <v>18787</v>
      </c>
      <c r="L9691" s="77" t="s">
        <v>14672</v>
      </c>
    </row>
    <row r="9692" spans="10:12">
      <c r="J9692" s="77" t="str">
        <f t="shared" si="163"/>
        <v>62005PhúHữu</v>
      </c>
      <c r="K9692" s="77" t="s">
        <v>18788</v>
      </c>
      <c r="L9692" s="77" t="s">
        <v>18045</v>
      </c>
    </row>
    <row r="9693" spans="10:12">
      <c r="J9693" s="77" t="str">
        <f t="shared" si="163"/>
        <v>62005PhúHội</v>
      </c>
      <c r="K9693" s="77" t="s">
        <v>18789</v>
      </c>
      <c r="L9693" s="77" t="s">
        <v>17237</v>
      </c>
    </row>
    <row r="9694" spans="10:12">
      <c r="J9694" s="77" t="str">
        <f t="shared" si="163"/>
        <v>62005PhướcHưng</v>
      </c>
      <c r="K9694" s="77" t="s">
        <v>18790</v>
      </c>
      <c r="L9694" s="77" t="s">
        <v>14895</v>
      </c>
    </row>
    <row r="9695" spans="10:12">
      <c r="J9695" s="77" t="str">
        <f t="shared" si="163"/>
        <v>62005VĩnhLộc</v>
      </c>
      <c r="K9695" s="77" t="s">
        <v>18791</v>
      </c>
      <c r="L9695" s="77" t="s">
        <v>12775</v>
      </c>
    </row>
    <row r="9696" spans="10:12">
      <c r="J9696" s="77" t="str">
        <f t="shared" si="163"/>
        <v>62005VĩnhHậu</v>
      </c>
      <c r="K9696" s="77" t="s">
        <v>18792</v>
      </c>
      <c r="L9696" s="77" t="s">
        <v>18793</v>
      </c>
    </row>
    <row r="9697" spans="10:12">
      <c r="J9697" s="77" t="str">
        <f t="shared" si="163"/>
        <v>62005VĩnhTrường</v>
      </c>
      <c r="K9697" s="77" t="s">
        <v>18794</v>
      </c>
      <c r="L9697" s="77" t="s">
        <v>13385</v>
      </c>
    </row>
    <row r="9698" spans="10:12">
      <c r="J9698" s="77" t="str">
        <f t="shared" si="163"/>
        <v>62005VĩnhHộiĐông</v>
      </c>
      <c r="K9698" s="77" t="s">
        <v>18795</v>
      </c>
      <c r="L9698" s="77" t="s">
        <v>18796</v>
      </c>
    </row>
    <row r="9699" spans="10:12">
      <c r="J9699" s="77" t="str">
        <f t="shared" si="163"/>
        <v>62005ĐaPhước</v>
      </c>
      <c r="K9699" s="77" t="s">
        <v>18797</v>
      </c>
      <c r="L9699" s="77" t="s">
        <v>16417</v>
      </c>
    </row>
    <row r="9700" spans="10:12">
      <c r="J9700" s="77" t="str">
        <f t="shared" si="163"/>
        <v>62005KhánhAn</v>
      </c>
      <c r="K9700" s="77" t="s">
        <v>18798</v>
      </c>
      <c r="L9700" s="77" t="s">
        <v>10165</v>
      </c>
    </row>
    <row r="9701" spans="10:12">
      <c r="J9701" s="77" t="str">
        <f t="shared" si="163"/>
        <v>62007TânChâu</v>
      </c>
      <c r="K9701" s="77" t="s">
        <v>18799</v>
      </c>
      <c r="L9701" s="77" t="s">
        <v>17714</v>
      </c>
    </row>
    <row r="9702" spans="10:12">
      <c r="J9702" s="77" t="str">
        <f t="shared" si="163"/>
        <v>62007PhúLộc</v>
      </c>
      <c r="K9702" s="77" t="s">
        <v>18800</v>
      </c>
      <c r="L9702" s="77" t="s">
        <v>8784</v>
      </c>
    </row>
    <row r="9703" spans="10:12">
      <c r="J9703" s="77" t="str">
        <f t="shared" si="163"/>
        <v>62007VĩnhXương</v>
      </c>
      <c r="K9703" s="77" t="s">
        <v>18801</v>
      </c>
      <c r="L9703" s="77" t="s">
        <v>18802</v>
      </c>
    </row>
    <row r="9704" spans="10:12">
      <c r="J9704" s="77" t="str">
        <f t="shared" si="163"/>
        <v>62007VĩnhHòa</v>
      </c>
      <c r="K9704" s="77" t="s">
        <v>18803</v>
      </c>
      <c r="L9704" s="77" t="s">
        <v>7402</v>
      </c>
    </row>
    <row r="9705" spans="10:12">
      <c r="J9705" s="77" t="str">
        <f t="shared" si="163"/>
        <v>62007TânAn</v>
      </c>
      <c r="K9705" s="77" t="s">
        <v>18804</v>
      </c>
      <c r="L9705" s="77" t="s">
        <v>2971</v>
      </c>
    </row>
    <row r="9706" spans="10:12">
      <c r="J9706" s="77" t="str">
        <f t="shared" si="163"/>
        <v>62007LongAn</v>
      </c>
      <c r="K9706" s="77" t="s">
        <v>18805</v>
      </c>
      <c r="L9706" s="77" t="s">
        <v>18029</v>
      </c>
    </row>
    <row r="9707" spans="10:12">
      <c r="J9707" s="77" t="str">
        <f t="shared" si="163"/>
        <v>62007LongPhú</v>
      </c>
      <c r="K9707" s="77" t="s">
        <v>18806</v>
      </c>
      <c r="L9707" s="77" t="s">
        <v>18807</v>
      </c>
    </row>
    <row r="9708" spans="10:12">
      <c r="J9708" s="77" t="str">
        <f t="shared" si="163"/>
        <v>62007ChâuPhong</v>
      </c>
      <c r="K9708" s="77" t="s">
        <v>18808</v>
      </c>
      <c r="L9708" s="77" t="s">
        <v>8204</v>
      </c>
    </row>
    <row r="9709" spans="10:12">
      <c r="J9709" s="77" t="str">
        <f t="shared" si="163"/>
        <v>62007PhúVĩnh</v>
      </c>
      <c r="K9709" s="77" t="s">
        <v>18809</v>
      </c>
      <c r="L9709" s="77" t="s">
        <v>18810</v>
      </c>
    </row>
    <row r="9710" spans="10:12">
      <c r="J9710" s="77" t="str">
        <f t="shared" si="163"/>
        <v>62007LêChánh</v>
      </c>
      <c r="K9710" s="77" t="s">
        <v>18811</v>
      </c>
      <c r="L9710" s="77" t="s">
        <v>18812</v>
      </c>
    </row>
    <row r="9711" spans="10:12">
      <c r="J9711" s="77" t="str">
        <f t="shared" si="163"/>
        <v>62007TânThạnh</v>
      </c>
      <c r="K9711" s="77" t="s">
        <v>18813</v>
      </c>
      <c r="L9711" s="77" t="s">
        <v>18622</v>
      </c>
    </row>
    <row r="9712" spans="10:12">
      <c r="J9712" s="77" t="str">
        <f t="shared" si="163"/>
        <v>62009PhúMỹ</v>
      </c>
      <c r="K9712" s="77" t="s">
        <v>18814</v>
      </c>
      <c r="L9712" s="77" t="s">
        <v>18187</v>
      </c>
    </row>
    <row r="9713" spans="10:12">
      <c r="J9713" s="77" t="str">
        <f t="shared" si="163"/>
        <v>62009ChợVàm</v>
      </c>
      <c r="K9713" s="77" t="s">
        <v>18815</v>
      </c>
      <c r="L9713" s="77" t="s">
        <v>18816</v>
      </c>
    </row>
    <row r="9714" spans="10:12">
      <c r="J9714" s="77" t="str">
        <f t="shared" si="163"/>
        <v>62009LongSơn</v>
      </c>
      <c r="K9714" s="77" t="s">
        <v>18817</v>
      </c>
      <c r="L9714" s="77" t="s">
        <v>7970</v>
      </c>
    </row>
    <row r="9715" spans="10:12">
      <c r="J9715" s="77" t="str">
        <f t="shared" si="163"/>
        <v>62009PhúLong</v>
      </c>
      <c r="K9715" s="77" t="s">
        <v>18818</v>
      </c>
      <c r="L9715" s="77" t="s">
        <v>10078</v>
      </c>
    </row>
    <row r="9716" spans="10:12">
      <c r="J9716" s="77" t="str">
        <f t="shared" si="163"/>
        <v>62009PhúLâm</v>
      </c>
      <c r="K9716" s="77" t="s">
        <v>18819</v>
      </c>
      <c r="L9716" s="77" t="s">
        <v>3178</v>
      </c>
    </row>
    <row r="9717" spans="10:12">
      <c r="J9717" s="77" t="str">
        <f t="shared" si="163"/>
        <v>62009PhúHiệp</v>
      </c>
      <c r="K9717" s="77" t="s">
        <v>18820</v>
      </c>
      <c r="L9717" s="77" t="s">
        <v>18611</v>
      </c>
    </row>
    <row r="9718" spans="10:12">
      <c r="J9718" s="77" t="str">
        <f t="shared" si="163"/>
        <v>62009PhúThạnh</v>
      </c>
      <c r="K9718" s="77" t="s">
        <v>18821</v>
      </c>
      <c r="L9718" s="77" t="s">
        <v>18047</v>
      </c>
    </row>
    <row r="9719" spans="10:12">
      <c r="J9719" s="77" t="str">
        <f t="shared" si="163"/>
        <v>62009HòaLạc</v>
      </c>
      <c r="K9719" s="77" t="s">
        <v>18822</v>
      </c>
      <c r="L9719" s="77" t="s">
        <v>4359</v>
      </c>
    </row>
    <row r="9720" spans="10:12">
      <c r="J9720" s="77" t="str">
        <f t="shared" si="163"/>
        <v>62009PhúThành</v>
      </c>
      <c r="K9720" s="77" t="s">
        <v>18823</v>
      </c>
      <c r="L9720" s="77" t="s">
        <v>9362</v>
      </c>
    </row>
    <row r="9721" spans="10:12">
      <c r="J9721" s="77" t="str">
        <f t="shared" si="163"/>
        <v>62009PhúAn</v>
      </c>
      <c r="K9721" s="77" t="s">
        <v>18824</v>
      </c>
      <c r="L9721" s="77" t="s">
        <v>13680</v>
      </c>
    </row>
    <row r="9722" spans="10:12">
      <c r="J9722" s="77" t="str">
        <f t="shared" si="163"/>
        <v>62009PhúXuân</v>
      </c>
      <c r="K9722" s="77" t="s">
        <v>18825</v>
      </c>
      <c r="L9722" s="77" t="s">
        <v>9029</v>
      </c>
    </row>
    <row r="9723" spans="10:12">
      <c r="J9723" s="77" t="str">
        <f t="shared" si="163"/>
        <v>62009HiệpXương</v>
      </c>
      <c r="K9723" s="77" t="s">
        <v>18826</v>
      </c>
      <c r="L9723" s="77" t="s">
        <v>18827</v>
      </c>
    </row>
    <row r="9724" spans="10:12">
      <c r="J9724" s="77" t="str">
        <f t="shared" si="163"/>
        <v>62009PhúBình</v>
      </c>
      <c r="K9724" s="77" t="s">
        <v>18828</v>
      </c>
      <c r="L9724" s="77" t="s">
        <v>2985</v>
      </c>
    </row>
    <row r="9725" spans="10:12">
      <c r="J9725" s="77" t="str">
        <f t="shared" si="163"/>
        <v>62009PhúThọ</v>
      </c>
      <c r="K9725" s="77" t="s">
        <v>18829</v>
      </c>
      <c r="L9725" s="77" t="s">
        <v>14129</v>
      </c>
    </row>
    <row r="9726" spans="10:12">
      <c r="J9726" s="77" t="str">
        <f t="shared" si="163"/>
        <v>62009PhúHưng</v>
      </c>
      <c r="K9726" s="77" t="s">
        <v>18830</v>
      </c>
      <c r="L9726" s="77" t="s">
        <v>18831</v>
      </c>
    </row>
    <row r="9727" spans="10:12">
      <c r="J9727" s="77" t="str">
        <f t="shared" si="163"/>
        <v>62009BìnhThạnhĐông</v>
      </c>
      <c r="K9727" s="77" t="s">
        <v>18832</v>
      </c>
      <c r="L9727" s="77" t="s">
        <v>18833</v>
      </c>
    </row>
    <row r="9728" spans="10:12">
      <c r="J9728" s="77" t="str">
        <f t="shared" si="163"/>
        <v>62009TânHòa</v>
      </c>
      <c r="K9728" s="77" t="s">
        <v>18834</v>
      </c>
      <c r="L9728" s="77" t="s">
        <v>2092</v>
      </c>
    </row>
    <row r="9729" spans="10:12">
      <c r="J9729" s="77" t="str">
        <f t="shared" si="163"/>
        <v>62009LongHòa</v>
      </c>
      <c r="K9729" s="77" t="s">
        <v>18835</v>
      </c>
      <c r="L9729" s="77" t="s">
        <v>16455</v>
      </c>
    </row>
    <row r="9730" spans="10:12">
      <c r="J9730" s="77" t="str">
        <f t="shared" ref="J9730:J9793" si="164">SUBSTITUTE(LEFT(K9730,5)&amp;MID(L9730,IF(ISERROR(SEARCH("Thị trấn",L9730)),IF(ISERROR(SEARCH("Phường",L9730)),4,8),10),100)," ","")</f>
        <v>62009TânTrung</v>
      </c>
      <c r="K9730" s="77" t="s">
        <v>18836</v>
      </c>
      <c r="L9730" s="77" t="s">
        <v>7772</v>
      </c>
    </row>
    <row r="9731" spans="10:12">
      <c r="J9731" s="77" t="str">
        <f t="shared" si="164"/>
        <v>62011CáiDầu</v>
      </c>
      <c r="K9731" s="77" t="s">
        <v>18837</v>
      </c>
      <c r="L9731" s="77" t="s">
        <v>18838</v>
      </c>
    </row>
    <row r="9732" spans="10:12">
      <c r="J9732" s="77" t="str">
        <f t="shared" si="164"/>
        <v>62011KhánhHòa</v>
      </c>
      <c r="K9732" s="77" t="s">
        <v>18839</v>
      </c>
      <c r="L9732" s="77" t="s">
        <v>4980</v>
      </c>
    </row>
    <row r="9733" spans="10:12">
      <c r="J9733" s="77" t="str">
        <f t="shared" si="164"/>
        <v>62011MỹĐức</v>
      </c>
      <c r="K9733" s="77" t="s">
        <v>18840</v>
      </c>
      <c r="L9733" s="77" t="s">
        <v>6859</v>
      </c>
    </row>
    <row r="9734" spans="10:12">
      <c r="J9734" s="77" t="str">
        <f t="shared" si="164"/>
        <v>62011MỹPhú</v>
      </c>
      <c r="K9734" s="77" t="s">
        <v>18841</v>
      </c>
      <c r="L9734" s="77" t="s">
        <v>18420</v>
      </c>
    </row>
    <row r="9735" spans="10:12">
      <c r="J9735" s="77" t="str">
        <f t="shared" si="164"/>
        <v>62011ÔLongVỹ</v>
      </c>
      <c r="K9735" s="77" t="s">
        <v>18842</v>
      </c>
      <c r="L9735" s="77" t="s">
        <v>18843</v>
      </c>
    </row>
    <row r="9736" spans="10:12">
      <c r="J9736" s="77" t="str">
        <f t="shared" si="164"/>
        <v>62011VĩnhThạnhTrung</v>
      </c>
      <c r="K9736" s="77" t="s">
        <v>18844</v>
      </c>
      <c r="L9736" s="77" t="s">
        <v>18845</v>
      </c>
    </row>
    <row r="9737" spans="10:12">
      <c r="J9737" s="77" t="str">
        <f t="shared" si="164"/>
        <v>62011BìnhLong</v>
      </c>
      <c r="K9737" s="77" t="s">
        <v>18846</v>
      </c>
      <c r="L9737" s="77" t="s">
        <v>3821</v>
      </c>
    </row>
    <row r="9738" spans="10:12">
      <c r="J9738" s="77" t="str">
        <f t="shared" si="164"/>
        <v>62011ThạnhMỹTây</v>
      </c>
      <c r="K9738" s="77" t="s">
        <v>18847</v>
      </c>
      <c r="L9738" s="77" t="s">
        <v>18848</v>
      </c>
    </row>
    <row r="9739" spans="10:12">
      <c r="J9739" s="77" t="str">
        <f t="shared" si="164"/>
        <v>62011BìnhMỹ</v>
      </c>
      <c r="K9739" s="77" t="s">
        <v>18849</v>
      </c>
      <c r="L9739" s="77" t="s">
        <v>14379</v>
      </c>
    </row>
    <row r="9740" spans="10:12">
      <c r="J9740" s="77" t="str">
        <f t="shared" si="164"/>
        <v>62011BìnhThủy</v>
      </c>
      <c r="K9740" s="77" t="s">
        <v>18850</v>
      </c>
      <c r="L9740" s="77" t="s">
        <v>18851</v>
      </c>
    </row>
    <row r="9741" spans="10:12">
      <c r="J9741" s="77" t="str">
        <f t="shared" si="164"/>
        <v>62011ĐàoHữuCảnh</v>
      </c>
      <c r="K9741" s="77" t="s">
        <v>18852</v>
      </c>
      <c r="L9741" s="77" t="s">
        <v>18853</v>
      </c>
    </row>
    <row r="9742" spans="10:12">
      <c r="J9742" s="77" t="str">
        <f t="shared" si="164"/>
        <v>62011BìnhPhú</v>
      </c>
      <c r="K9742" s="77" t="s">
        <v>18854</v>
      </c>
      <c r="L9742" s="77" t="s">
        <v>1906</v>
      </c>
    </row>
    <row r="9743" spans="10:12">
      <c r="J9743" s="77" t="str">
        <f t="shared" si="164"/>
        <v>62011BìnhChánh</v>
      </c>
      <c r="K9743" s="77" t="s">
        <v>18855</v>
      </c>
      <c r="L9743" s="77" t="s">
        <v>14095</v>
      </c>
    </row>
    <row r="9744" spans="10:12">
      <c r="J9744" s="77" t="str">
        <f t="shared" si="164"/>
        <v>62013NhàBàng</v>
      </c>
      <c r="K9744" s="77" t="s">
        <v>18856</v>
      </c>
      <c r="L9744" s="77" t="s">
        <v>18857</v>
      </c>
    </row>
    <row r="9745" spans="10:12">
      <c r="J9745" s="77" t="str">
        <f t="shared" si="164"/>
        <v>62013ChiLăng</v>
      </c>
      <c r="K9745" s="77" t="s">
        <v>18858</v>
      </c>
      <c r="L9745" s="77" t="s">
        <v>4273</v>
      </c>
    </row>
    <row r="9746" spans="10:12">
      <c r="J9746" s="77" t="str">
        <f t="shared" si="164"/>
        <v>62013NhơnHưng</v>
      </c>
      <c r="K9746" s="77" t="s">
        <v>18859</v>
      </c>
      <c r="L9746" s="77" t="s">
        <v>14875</v>
      </c>
    </row>
    <row r="9747" spans="10:12">
      <c r="J9747" s="77" t="str">
        <f t="shared" si="164"/>
        <v>62013AnPhú</v>
      </c>
      <c r="K9747" s="77" t="s">
        <v>18860</v>
      </c>
      <c r="L9747" s="77" t="s">
        <v>2516</v>
      </c>
    </row>
    <row r="9748" spans="10:12">
      <c r="J9748" s="77" t="str">
        <f t="shared" si="164"/>
        <v>62013ThớiSơn</v>
      </c>
      <c r="K9748" s="77" t="s">
        <v>18861</v>
      </c>
      <c r="L9748" s="77" t="s">
        <v>18862</v>
      </c>
    </row>
    <row r="9749" spans="10:12">
      <c r="J9749" s="77" t="str">
        <f t="shared" si="164"/>
        <v>62013TịnhBiên</v>
      </c>
      <c r="K9749" s="77" t="s">
        <v>18863</v>
      </c>
      <c r="L9749" s="77" t="s">
        <v>18864</v>
      </c>
    </row>
    <row r="9750" spans="10:12">
      <c r="J9750" s="77" t="str">
        <f t="shared" si="164"/>
        <v>62013VănGiáo</v>
      </c>
      <c r="K9750" s="77" t="s">
        <v>18865</v>
      </c>
      <c r="L9750" s="77" t="s">
        <v>18866</v>
      </c>
    </row>
    <row r="9751" spans="10:12">
      <c r="J9751" s="77" t="str">
        <f t="shared" si="164"/>
        <v>62013AnCư</v>
      </c>
      <c r="K9751" s="77" t="s">
        <v>18867</v>
      </c>
      <c r="L9751" s="77" t="s">
        <v>15006</v>
      </c>
    </row>
    <row r="9752" spans="10:12">
      <c r="J9752" s="77" t="str">
        <f t="shared" si="164"/>
        <v>62013AnNông</v>
      </c>
      <c r="K9752" s="77" t="s">
        <v>18868</v>
      </c>
      <c r="L9752" s="77" t="s">
        <v>11584</v>
      </c>
    </row>
    <row r="9753" spans="10:12">
      <c r="J9753" s="77" t="str">
        <f t="shared" si="164"/>
        <v>62013VĩnhTrung</v>
      </c>
      <c r="K9753" s="77" t="s">
        <v>18869</v>
      </c>
      <c r="L9753" s="77" t="s">
        <v>6449</v>
      </c>
    </row>
    <row r="9754" spans="10:12">
      <c r="J9754" s="77" t="str">
        <f t="shared" si="164"/>
        <v>62013TânLợi</v>
      </c>
      <c r="K9754" s="77" t="s">
        <v>18870</v>
      </c>
      <c r="L9754" s="77" t="s">
        <v>4798</v>
      </c>
    </row>
    <row r="9755" spans="10:12">
      <c r="J9755" s="77" t="str">
        <f t="shared" si="164"/>
        <v>62013AnHảo</v>
      </c>
      <c r="K9755" s="77" t="s">
        <v>18871</v>
      </c>
      <c r="L9755" s="77" t="s">
        <v>18872</v>
      </c>
    </row>
    <row r="9756" spans="10:12">
      <c r="J9756" s="77" t="str">
        <f t="shared" si="164"/>
        <v>62013TânLập</v>
      </c>
      <c r="K9756" s="77" t="s">
        <v>18873</v>
      </c>
      <c r="L9756" s="77" t="s">
        <v>1834</v>
      </c>
    </row>
    <row r="9757" spans="10:12">
      <c r="J9757" s="77" t="str">
        <f t="shared" si="164"/>
        <v>62013NúiVoi</v>
      </c>
      <c r="K9757" s="77" t="s">
        <v>18874</v>
      </c>
      <c r="L9757" s="77" t="s">
        <v>18875</v>
      </c>
    </row>
    <row r="9758" spans="10:12">
      <c r="J9758" s="77" t="str">
        <f t="shared" si="164"/>
        <v>62015TriTôn</v>
      </c>
      <c r="K9758" s="77" t="s">
        <v>18876</v>
      </c>
      <c r="L9758" s="77" t="s">
        <v>18877</v>
      </c>
    </row>
    <row r="9759" spans="10:12">
      <c r="J9759" s="77" t="str">
        <f t="shared" si="164"/>
        <v>62015LạcQuới</v>
      </c>
      <c r="K9759" s="77" t="s">
        <v>18878</v>
      </c>
      <c r="L9759" s="77" t="s">
        <v>18879</v>
      </c>
    </row>
    <row r="9760" spans="10:12">
      <c r="J9760" s="77" t="str">
        <f t="shared" si="164"/>
        <v>62015LêTrì</v>
      </c>
      <c r="K9760" s="77" t="s">
        <v>18880</v>
      </c>
      <c r="L9760" s="77" t="s">
        <v>18881</v>
      </c>
    </row>
    <row r="9761" spans="10:12">
      <c r="J9761" s="77" t="str">
        <f t="shared" si="164"/>
        <v>62015VĩnhGia</v>
      </c>
      <c r="K9761" s="77" t="s">
        <v>18882</v>
      </c>
      <c r="L9761" s="77" t="s">
        <v>18883</v>
      </c>
    </row>
    <row r="9762" spans="10:12">
      <c r="J9762" s="77" t="str">
        <f t="shared" si="164"/>
        <v>62015BaChúc</v>
      </c>
      <c r="K9762" s="77" t="s">
        <v>18884</v>
      </c>
      <c r="L9762" s="77" t="s">
        <v>18885</v>
      </c>
    </row>
    <row r="9763" spans="10:12">
      <c r="J9763" s="77" t="str">
        <f t="shared" si="164"/>
        <v>62015ChâuLăng</v>
      </c>
      <c r="K9763" s="77" t="s">
        <v>18886</v>
      </c>
      <c r="L9763" s="77" t="s">
        <v>18887</v>
      </c>
    </row>
    <row r="9764" spans="10:12">
      <c r="J9764" s="77" t="str">
        <f t="shared" si="164"/>
        <v>62015LươngPhi</v>
      </c>
      <c r="K9764" s="77" t="s">
        <v>18888</v>
      </c>
      <c r="L9764" s="77" t="s">
        <v>18889</v>
      </c>
    </row>
    <row r="9765" spans="10:12">
      <c r="J9765" s="77" t="str">
        <f t="shared" si="164"/>
        <v>62015LươngAnTrà</v>
      </c>
      <c r="K9765" s="77" t="s">
        <v>18890</v>
      </c>
      <c r="L9765" s="77" t="s">
        <v>18891</v>
      </c>
    </row>
    <row r="9766" spans="10:12">
      <c r="J9766" s="77" t="str">
        <f t="shared" si="164"/>
        <v>62015TàĐảnh</v>
      </c>
      <c r="K9766" s="77" t="s">
        <v>18892</v>
      </c>
      <c r="L9766" s="77" t="s">
        <v>18893</v>
      </c>
    </row>
    <row r="9767" spans="10:12">
      <c r="J9767" s="77" t="str">
        <f t="shared" si="164"/>
        <v>62015NúiTô</v>
      </c>
      <c r="K9767" s="77" t="s">
        <v>18894</v>
      </c>
      <c r="L9767" s="77" t="s">
        <v>18895</v>
      </c>
    </row>
    <row r="9768" spans="10:12">
      <c r="J9768" s="77" t="str">
        <f t="shared" si="164"/>
        <v>62015AnTức</v>
      </c>
      <c r="K9768" s="77" t="s">
        <v>18896</v>
      </c>
      <c r="L9768" s="77" t="s">
        <v>18897</v>
      </c>
    </row>
    <row r="9769" spans="10:12">
      <c r="J9769" s="77" t="str">
        <f t="shared" si="164"/>
        <v>62015CôTô</v>
      </c>
      <c r="K9769" s="77" t="s">
        <v>18898</v>
      </c>
      <c r="L9769" s="77" t="s">
        <v>18899</v>
      </c>
    </row>
    <row r="9770" spans="10:12">
      <c r="J9770" s="77" t="str">
        <f t="shared" si="164"/>
        <v>62015TânTuyến</v>
      </c>
      <c r="K9770" s="77" t="s">
        <v>18900</v>
      </c>
      <c r="L9770" s="77" t="s">
        <v>18901</v>
      </c>
    </row>
    <row r="9771" spans="10:12">
      <c r="J9771" s="77" t="str">
        <f t="shared" si="164"/>
        <v>62015ÔLâm</v>
      </c>
      <c r="K9771" s="77" t="s">
        <v>18902</v>
      </c>
      <c r="L9771" s="77" t="s">
        <v>18903</v>
      </c>
    </row>
    <row r="9772" spans="10:12">
      <c r="J9772" s="77" t="str">
        <f t="shared" si="164"/>
        <v>62015VĩnhPhước</v>
      </c>
      <c r="K9772" s="77" t="s">
        <v>18904</v>
      </c>
      <c r="L9772" s="77" t="s">
        <v>18905</v>
      </c>
    </row>
    <row r="9773" spans="10:12">
      <c r="J9773" s="77" t="str">
        <f t="shared" si="164"/>
        <v>62017ChợMới</v>
      </c>
      <c r="K9773" s="77" t="s">
        <v>18906</v>
      </c>
      <c r="L9773" s="77" t="s">
        <v>4554</v>
      </c>
    </row>
    <row r="9774" spans="10:12">
      <c r="J9774" s="77" t="str">
        <f t="shared" si="164"/>
        <v>62017KiếnAn</v>
      </c>
      <c r="K9774" s="77" t="s">
        <v>18907</v>
      </c>
      <c r="L9774" s="77" t="s">
        <v>18908</v>
      </c>
    </row>
    <row r="9775" spans="10:12">
      <c r="J9775" s="77" t="str">
        <f t="shared" si="164"/>
        <v>62017MỹHộiĐông</v>
      </c>
      <c r="K9775" s="77" t="s">
        <v>18909</v>
      </c>
      <c r="L9775" s="77" t="s">
        <v>18910</v>
      </c>
    </row>
    <row r="9776" spans="10:12">
      <c r="J9776" s="77" t="str">
        <f t="shared" si="164"/>
        <v>62017LongĐiềnA</v>
      </c>
      <c r="K9776" s="77" t="s">
        <v>18911</v>
      </c>
      <c r="L9776" s="77" t="s">
        <v>18912</v>
      </c>
    </row>
    <row r="9777" spans="10:12">
      <c r="J9777" s="77" t="str">
        <f t="shared" si="164"/>
        <v>62017TấnMỹ</v>
      </c>
      <c r="K9777" s="77" t="s">
        <v>18913</v>
      </c>
      <c r="L9777" s="77" t="s">
        <v>18914</v>
      </c>
    </row>
    <row r="9778" spans="10:12">
      <c r="J9778" s="77" t="str">
        <f t="shared" si="164"/>
        <v>62017LongĐiềnB</v>
      </c>
      <c r="K9778" s="77" t="s">
        <v>18915</v>
      </c>
      <c r="L9778" s="77" t="s">
        <v>18916</v>
      </c>
    </row>
    <row r="9779" spans="10:12">
      <c r="J9779" s="77" t="str">
        <f t="shared" si="164"/>
        <v>62017KiếnThành</v>
      </c>
      <c r="K9779" s="77" t="s">
        <v>18917</v>
      </c>
      <c r="L9779" s="77" t="s">
        <v>17114</v>
      </c>
    </row>
    <row r="9780" spans="10:12">
      <c r="J9780" s="77" t="str">
        <f t="shared" si="164"/>
        <v>62017MỹHiệp</v>
      </c>
      <c r="K9780" s="77" t="s">
        <v>18918</v>
      </c>
      <c r="L9780" s="77" t="s">
        <v>14780</v>
      </c>
    </row>
    <row r="9781" spans="10:12">
      <c r="J9781" s="77" t="str">
        <f t="shared" si="164"/>
        <v>62017MỹLuông</v>
      </c>
      <c r="K9781" s="77" t="s">
        <v>18919</v>
      </c>
      <c r="L9781" s="77" t="s">
        <v>18920</v>
      </c>
    </row>
    <row r="9782" spans="10:12">
      <c r="J9782" s="77" t="str">
        <f t="shared" si="164"/>
        <v>62017NhơnMỹ</v>
      </c>
      <c r="K9782" s="77" t="s">
        <v>18921</v>
      </c>
      <c r="L9782" s="77" t="s">
        <v>14865</v>
      </c>
    </row>
    <row r="9783" spans="10:12">
      <c r="J9783" s="77" t="str">
        <f t="shared" si="164"/>
        <v>62017LongGiang</v>
      </c>
      <c r="K9783" s="77" t="s">
        <v>18922</v>
      </c>
      <c r="L9783" s="77" t="s">
        <v>17802</v>
      </c>
    </row>
    <row r="9784" spans="10:12">
      <c r="J9784" s="77" t="str">
        <f t="shared" si="164"/>
        <v>62017LongKiến</v>
      </c>
      <c r="K9784" s="77" t="s">
        <v>18923</v>
      </c>
      <c r="L9784" s="77" t="s">
        <v>18924</v>
      </c>
    </row>
    <row r="9785" spans="10:12">
      <c r="J9785" s="77" t="str">
        <f t="shared" si="164"/>
        <v>62017BìnhPhướcXuân</v>
      </c>
      <c r="K9785" s="77" t="s">
        <v>18925</v>
      </c>
      <c r="L9785" s="77" t="s">
        <v>18926</v>
      </c>
    </row>
    <row r="9786" spans="10:12">
      <c r="J9786" s="77" t="str">
        <f t="shared" si="164"/>
        <v>62017AnThạnhTrung</v>
      </c>
      <c r="K9786" s="77" t="s">
        <v>18927</v>
      </c>
      <c r="L9786" s="77" t="s">
        <v>18928</v>
      </c>
    </row>
    <row r="9787" spans="10:12">
      <c r="J9787" s="77" t="str">
        <f t="shared" si="164"/>
        <v>62017HộiAn</v>
      </c>
      <c r="K9787" s="77" t="s">
        <v>18929</v>
      </c>
      <c r="L9787" s="77" t="s">
        <v>18930</v>
      </c>
    </row>
    <row r="9788" spans="10:12">
      <c r="J9788" s="77" t="str">
        <f t="shared" si="164"/>
        <v>62017HòaBình</v>
      </c>
      <c r="K9788" s="77" t="s">
        <v>18931</v>
      </c>
      <c r="L9788" s="77" t="s">
        <v>2331</v>
      </c>
    </row>
    <row r="9789" spans="10:12">
      <c r="J9789" s="77" t="str">
        <f t="shared" si="164"/>
        <v>62017HòaAn</v>
      </c>
      <c r="K9789" s="77" t="s">
        <v>18932</v>
      </c>
      <c r="L9789" s="77" t="s">
        <v>3013</v>
      </c>
    </row>
    <row r="9790" spans="10:12">
      <c r="J9790" s="77" t="str">
        <f t="shared" si="164"/>
        <v>62017MỹAn</v>
      </c>
      <c r="K9790" s="77" t="s">
        <v>18933</v>
      </c>
      <c r="L9790" s="77" t="s">
        <v>7846</v>
      </c>
    </row>
    <row r="9791" spans="10:12">
      <c r="J9791" s="77" t="str">
        <f t="shared" si="164"/>
        <v>62019AnChâu</v>
      </c>
      <c r="K9791" s="77" t="s">
        <v>18934</v>
      </c>
      <c r="L9791" s="77" t="s">
        <v>7939</v>
      </c>
    </row>
    <row r="9792" spans="10:12">
      <c r="J9792" s="77" t="str">
        <f t="shared" si="164"/>
        <v>62019AnHòa</v>
      </c>
      <c r="K9792" s="77" t="s">
        <v>18935</v>
      </c>
      <c r="L9792" s="77" t="s">
        <v>6963</v>
      </c>
    </row>
    <row r="9793" spans="10:12">
      <c r="J9793" s="77" t="str">
        <f t="shared" si="164"/>
        <v>62019CầnĐăng</v>
      </c>
      <c r="K9793" s="77" t="s">
        <v>18936</v>
      </c>
      <c r="L9793" s="77" t="s">
        <v>18937</v>
      </c>
    </row>
    <row r="9794" spans="10:12">
      <c r="J9794" s="77" t="str">
        <f t="shared" ref="J9794:J9857" si="165">SUBSTITUTE(LEFT(K9794,5)&amp;MID(L9794,IF(ISERROR(SEARCH("Thị trấn",L9794)),IF(ISERROR(SEARCH("Phường",L9794)),4,8),10),100)," ","")</f>
        <v>62019VĩnhHanh</v>
      </c>
      <c r="K9794" s="77" t="s">
        <v>18938</v>
      </c>
      <c r="L9794" s="77" t="s">
        <v>18939</v>
      </c>
    </row>
    <row r="9795" spans="10:12">
      <c r="J9795" s="77" t="str">
        <f t="shared" si="165"/>
        <v>62019BìnhThạnh</v>
      </c>
      <c r="K9795" s="77" t="s">
        <v>18940</v>
      </c>
      <c r="L9795" s="77" t="s">
        <v>14353</v>
      </c>
    </row>
    <row r="9796" spans="10:12">
      <c r="J9796" s="77" t="str">
        <f t="shared" si="165"/>
        <v>62019VĩnhBình</v>
      </c>
      <c r="K9796" s="77" t="s">
        <v>18941</v>
      </c>
      <c r="L9796" s="77" t="s">
        <v>18292</v>
      </c>
    </row>
    <row r="9797" spans="10:12">
      <c r="J9797" s="77" t="str">
        <f t="shared" si="165"/>
        <v>62019BìnhHòa</v>
      </c>
      <c r="K9797" s="77" t="s">
        <v>18942</v>
      </c>
      <c r="L9797" s="77" t="s">
        <v>9647</v>
      </c>
    </row>
    <row r="9798" spans="10:12">
      <c r="J9798" s="77" t="str">
        <f t="shared" si="165"/>
        <v>62019VĩnhAn</v>
      </c>
      <c r="K9798" s="77" t="s">
        <v>18943</v>
      </c>
      <c r="L9798" s="77" t="s">
        <v>6957</v>
      </c>
    </row>
    <row r="9799" spans="10:12">
      <c r="J9799" s="77" t="str">
        <f t="shared" si="165"/>
        <v>62019HòaBìnhThạnh</v>
      </c>
      <c r="K9799" s="77" t="s">
        <v>18944</v>
      </c>
      <c r="L9799" s="77" t="s">
        <v>18945</v>
      </c>
    </row>
    <row r="9800" spans="10:12">
      <c r="J9800" s="77" t="str">
        <f t="shared" si="165"/>
        <v>62019VĩnhLợi</v>
      </c>
      <c r="K9800" s="77" t="s">
        <v>18946</v>
      </c>
      <c r="L9800" s="77" t="s">
        <v>3190</v>
      </c>
    </row>
    <row r="9801" spans="10:12">
      <c r="J9801" s="77" t="str">
        <f t="shared" si="165"/>
        <v>62019VĩnhNhuận</v>
      </c>
      <c r="K9801" s="77" t="s">
        <v>18947</v>
      </c>
      <c r="L9801" s="77" t="s">
        <v>18948</v>
      </c>
    </row>
    <row r="9802" spans="10:12">
      <c r="J9802" s="77" t="str">
        <f t="shared" si="165"/>
        <v>62019TânPhú</v>
      </c>
      <c r="K9802" s="77" t="s">
        <v>18949</v>
      </c>
      <c r="L9802" s="77" t="s">
        <v>2084</v>
      </c>
    </row>
    <row r="9803" spans="10:12">
      <c r="J9803" s="77" t="str">
        <f t="shared" si="165"/>
        <v>62019VĩnhThành</v>
      </c>
      <c r="K9803" s="77" t="s">
        <v>18950</v>
      </c>
      <c r="L9803" s="77" t="s">
        <v>11093</v>
      </c>
    </row>
    <row r="9804" spans="10:12">
      <c r="J9804" s="77" t="str">
        <f t="shared" si="165"/>
        <v>62021NúiSập</v>
      </c>
      <c r="K9804" s="77" t="s">
        <v>18951</v>
      </c>
      <c r="L9804" s="77" t="s">
        <v>18952</v>
      </c>
    </row>
    <row r="9805" spans="10:12">
      <c r="J9805" s="77" t="str">
        <f t="shared" si="165"/>
        <v>62021TâyPhú</v>
      </c>
      <c r="K9805" s="77" t="s">
        <v>18953</v>
      </c>
      <c r="L9805" s="77" t="s">
        <v>14855</v>
      </c>
    </row>
    <row r="9806" spans="10:12">
      <c r="J9806" s="77" t="str">
        <f t="shared" si="165"/>
        <v>62021VĩnhPhú</v>
      </c>
      <c r="K9806" s="77" t="s">
        <v>18954</v>
      </c>
      <c r="L9806" s="77" t="s">
        <v>8793</v>
      </c>
    </row>
    <row r="9807" spans="10:12">
      <c r="J9807" s="77" t="str">
        <f t="shared" si="165"/>
        <v>62021VĩnhTrạch</v>
      </c>
      <c r="K9807" s="77" t="s">
        <v>18955</v>
      </c>
      <c r="L9807" s="77" t="s">
        <v>18956</v>
      </c>
    </row>
    <row r="9808" spans="10:12">
      <c r="J9808" s="77" t="str">
        <f t="shared" si="165"/>
        <v>62021PhúHòa</v>
      </c>
      <c r="K9808" s="77" t="s">
        <v>18957</v>
      </c>
      <c r="L9808" s="77" t="s">
        <v>15776</v>
      </c>
    </row>
    <row r="9809" spans="10:12">
      <c r="J9809" s="77" t="str">
        <f t="shared" si="165"/>
        <v>62021VĩnhChánh</v>
      </c>
      <c r="K9809" s="77" t="s">
        <v>18958</v>
      </c>
      <c r="L9809" s="77" t="s">
        <v>18959</v>
      </c>
    </row>
    <row r="9810" spans="10:12">
      <c r="J9810" s="77" t="str">
        <f t="shared" si="165"/>
        <v>62021ĐịnhMỹ</v>
      </c>
      <c r="K9810" s="77" t="s">
        <v>18960</v>
      </c>
      <c r="L9810" s="77" t="s">
        <v>18961</v>
      </c>
    </row>
    <row r="9811" spans="10:12">
      <c r="J9811" s="77" t="str">
        <f t="shared" si="165"/>
        <v>62021ĐịnhThành</v>
      </c>
      <c r="K9811" s="77" t="s">
        <v>18962</v>
      </c>
      <c r="L9811" s="77" t="s">
        <v>11244</v>
      </c>
    </row>
    <row r="9812" spans="10:12">
      <c r="J9812" s="77" t="str">
        <f t="shared" si="165"/>
        <v>62021MỹPhúĐông</v>
      </c>
      <c r="K9812" s="77" t="s">
        <v>18963</v>
      </c>
      <c r="L9812" s="77" t="s">
        <v>18964</v>
      </c>
    </row>
    <row r="9813" spans="10:12">
      <c r="J9813" s="77" t="str">
        <f t="shared" si="165"/>
        <v>62021VọngĐông</v>
      </c>
      <c r="K9813" s="77" t="s">
        <v>18965</v>
      </c>
      <c r="L9813" s="77" t="s">
        <v>18966</v>
      </c>
    </row>
    <row r="9814" spans="10:12">
      <c r="J9814" s="77" t="str">
        <f t="shared" si="165"/>
        <v>62021VĩnhKhánh</v>
      </c>
      <c r="K9814" s="77" t="s">
        <v>18967</v>
      </c>
      <c r="L9814" s="77" t="s">
        <v>18968</v>
      </c>
    </row>
    <row r="9815" spans="10:12">
      <c r="J9815" s="77" t="str">
        <f t="shared" si="165"/>
        <v>62021ThoạiGiang</v>
      </c>
      <c r="K9815" s="77" t="s">
        <v>18969</v>
      </c>
      <c r="L9815" s="77" t="s">
        <v>18970</v>
      </c>
    </row>
    <row r="9816" spans="10:12">
      <c r="J9816" s="77" t="str">
        <f t="shared" si="165"/>
        <v>62021VọngThê</v>
      </c>
      <c r="K9816" s="77" t="s">
        <v>18971</v>
      </c>
      <c r="L9816" s="77" t="s">
        <v>18972</v>
      </c>
    </row>
    <row r="9817" spans="10:12">
      <c r="J9817" s="77" t="str">
        <f t="shared" si="165"/>
        <v>62021PhúThuận</v>
      </c>
      <c r="K9817" s="77" t="s">
        <v>18973</v>
      </c>
      <c r="L9817" s="77" t="s">
        <v>13676</v>
      </c>
    </row>
    <row r="9818" spans="10:12">
      <c r="J9818" s="77" t="str">
        <f t="shared" si="165"/>
        <v>62021BìnhThành</v>
      </c>
      <c r="K9818" s="77" t="s">
        <v>18974</v>
      </c>
      <c r="L9818" s="77" t="s">
        <v>4711</v>
      </c>
    </row>
    <row r="9819" spans="10:12">
      <c r="J9819" s="77" t="str">
        <f t="shared" si="165"/>
        <v>62021AnBình</v>
      </c>
      <c r="K9819" s="77" t="s">
        <v>18975</v>
      </c>
      <c r="L9819" s="77" t="s">
        <v>5012</v>
      </c>
    </row>
    <row r="9820" spans="10:12">
      <c r="J9820" s="77" t="str">
        <f t="shared" si="165"/>
        <v>62021ÓcEo</v>
      </c>
      <c r="K9820" s="77" t="s">
        <v>18976</v>
      </c>
      <c r="L9820" s="77" t="s">
        <v>18977</v>
      </c>
    </row>
    <row r="9821" spans="10:12">
      <c r="J9821" s="77" t="str">
        <f t="shared" si="165"/>
        <v>630013</v>
      </c>
      <c r="K9821" s="77" t="s">
        <v>18978</v>
      </c>
      <c r="L9821" s="77" t="s">
        <v>13303</v>
      </c>
    </row>
    <row r="9822" spans="10:12">
      <c r="J9822" s="77" t="str">
        <f t="shared" si="165"/>
        <v>630011</v>
      </c>
      <c r="K9822" s="77" t="s">
        <v>18979</v>
      </c>
      <c r="L9822" s="77" t="s">
        <v>13299</v>
      </c>
    </row>
    <row r="9823" spans="10:12">
      <c r="J9823" s="77" t="str">
        <f t="shared" si="165"/>
        <v>630014</v>
      </c>
      <c r="K9823" s="77" t="s">
        <v>18980</v>
      </c>
      <c r="L9823" s="77" t="s">
        <v>13305</v>
      </c>
    </row>
    <row r="9824" spans="10:12">
      <c r="J9824" s="77" t="str">
        <f t="shared" si="165"/>
        <v>630015</v>
      </c>
      <c r="K9824" s="77" t="s">
        <v>18981</v>
      </c>
      <c r="L9824" s="77" t="s">
        <v>13307</v>
      </c>
    </row>
    <row r="9825" spans="10:12">
      <c r="J9825" s="77" t="str">
        <f t="shared" si="165"/>
        <v>63001VịTân</v>
      </c>
      <c r="K9825" s="77" t="s">
        <v>18982</v>
      </c>
      <c r="L9825" s="77" t="s">
        <v>18983</v>
      </c>
    </row>
    <row r="9826" spans="10:12">
      <c r="J9826" s="77" t="str">
        <f t="shared" si="165"/>
        <v>63001HỏaLựu</v>
      </c>
      <c r="K9826" s="77" t="s">
        <v>18984</v>
      </c>
      <c r="L9826" s="77" t="s">
        <v>18985</v>
      </c>
    </row>
    <row r="9827" spans="10:12">
      <c r="J9827" s="77" t="str">
        <f t="shared" si="165"/>
        <v>63001HỏaTiến</v>
      </c>
      <c r="K9827" s="77" t="s">
        <v>18986</v>
      </c>
      <c r="L9827" s="77" t="s">
        <v>18987</v>
      </c>
    </row>
    <row r="9828" spans="10:12">
      <c r="J9828" s="77" t="str">
        <f t="shared" si="165"/>
        <v>630017</v>
      </c>
      <c r="K9828" s="77" t="s">
        <v>18988</v>
      </c>
      <c r="L9828" s="77" t="s">
        <v>14935</v>
      </c>
    </row>
    <row r="9829" spans="10:12">
      <c r="J9829" s="77" t="str">
        <f t="shared" si="165"/>
        <v>63003PhụngHiệp</v>
      </c>
      <c r="K9829" s="77" t="s">
        <v>18989</v>
      </c>
      <c r="L9829" s="77" t="s">
        <v>18990</v>
      </c>
    </row>
    <row r="9830" spans="10:12">
      <c r="J9830" s="77" t="str">
        <f t="shared" si="165"/>
        <v>63003KinhCùng</v>
      </c>
      <c r="K9830" s="77" t="s">
        <v>18991</v>
      </c>
      <c r="L9830" s="77" t="s">
        <v>18992</v>
      </c>
    </row>
    <row r="9831" spans="10:12">
      <c r="J9831" s="77" t="str">
        <f t="shared" si="165"/>
        <v>63003CâyDương</v>
      </c>
      <c r="K9831" s="77" t="s">
        <v>18993</v>
      </c>
      <c r="L9831" s="77" t="s">
        <v>18994</v>
      </c>
    </row>
    <row r="9832" spans="10:12">
      <c r="J9832" s="77" t="str">
        <f t="shared" si="165"/>
        <v>63003TânBình</v>
      </c>
      <c r="K9832" s="77" t="s">
        <v>18995</v>
      </c>
      <c r="L9832" s="77" t="s">
        <v>6467</v>
      </c>
    </row>
    <row r="9833" spans="10:12">
      <c r="J9833" s="77" t="str">
        <f t="shared" si="165"/>
        <v>63003ThạnhHòa</v>
      </c>
      <c r="K9833" s="77" t="s">
        <v>18996</v>
      </c>
      <c r="L9833" s="77" t="s">
        <v>18391</v>
      </c>
    </row>
    <row r="9834" spans="10:12">
      <c r="J9834" s="77" t="str">
        <f t="shared" si="165"/>
        <v>63003LongThạnh</v>
      </c>
      <c r="K9834" s="77" t="s">
        <v>18997</v>
      </c>
      <c r="L9834" s="77" t="s">
        <v>18413</v>
      </c>
    </row>
    <row r="9835" spans="10:12">
      <c r="J9835" s="77" t="str">
        <f t="shared" si="165"/>
        <v>63003ĐạiThành</v>
      </c>
      <c r="K9835" s="77" t="s">
        <v>18998</v>
      </c>
      <c r="L9835" s="77" t="s">
        <v>2088</v>
      </c>
    </row>
    <row r="9836" spans="10:12">
      <c r="J9836" s="77" t="str">
        <f t="shared" si="165"/>
        <v>63003PhụngHiệp</v>
      </c>
      <c r="K9836" s="77" t="s">
        <v>18999</v>
      </c>
      <c r="L9836" s="77" t="s">
        <v>19000</v>
      </c>
    </row>
    <row r="9837" spans="10:12">
      <c r="J9837" s="77" t="str">
        <f t="shared" si="165"/>
        <v>63003HòaMỹ</v>
      </c>
      <c r="K9837" s="77" t="s">
        <v>19001</v>
      </c>
      <c r="L9837" s="77" t="s">
        <v>19002</v>
      </c>
    </row>
    <row r="9838" spans="10:12">
      <c r="J9838" s="77" t="str">
        <f t="shared" si="165"/>
        <v>63003HòaAn</v>
      </c>
      <c r="K9838" s="77" t="s">
        <v>19003</v>
      </c>
      <c r="L9838" s="77" t="s">
        <v>3013</v>
      </c>
    </row>
    <row r="9839" spans="10:12">
      <c r="J9839" s="77" t="str">
        <f t="shared" si="165"/>
        <v>63003PhươngBình</v>
      </c>
      <c r="K9839" s="77" t="s">
        <v>19004</v>
      </c>
      <c r="L9839" s="77" t="s">
        <v>19005</v>
      </c>
    </row>
    <row r="9840" spans="10:12">
      <c r="J9840" s="77" t="str">
        <f t="shared" si="165"/>
        <v>63003HiệpHưng</v>
      </c>
      <c r="K9840" s="77" t="s">
        <v>19006</v>
      </c>
      <c r="L9840" s="77" t="s">
        <v>19007</v>
      </c>
    </row>
    <row r="9841" spans="10:12">
      <c r="J9841" s="77" t="str">
        <f t="shared" si="165"/>
        <v>63003TânPhướcHưng</v>
      </c>
      <c r="K9841" s="77" t="s">
        <v>19008</v>
      </c>
      <c r="L9841" s="77" t="s">
        <v>19009</v>
      </c>
    </row>
    <row r="9842" spans="10:12">
      <c r="J9842" s="77" t="str">
        <f t="shared" si="165"/>
        <v>63003PhươngPhú</v>
      </c>
      <c r="K9842" s="77" t="s">
        <v>19010</v>
      </c>
      <c r="L9842" s="77" t="s">
        <v>19011</v>
      </c>
    </row>
    <row r="9843" spans="10:12">
      <c r="J9843" s="77" t="str">
        <f t="shared" si="165"/>
        <v>63003TânLong</v>
      </c>
      <c r="K9843" s="77" t="s">
        <v>19012</v>
      </c>
      <c r="L9843" s="77" t="s">
        <v>3153</v>
      </c>
    </row>
    <row r="9844" spans="10:12">
      <c r="J9844" s="77" t="str">
        <f t="shared" si="165"/>
        <v>63005NàngMau</v>
      </c>
      <c r="K9844" s="77" t="s">
        <v>19013</v>
      </c>
      <c r="L9844" s="77" t="s">
        <v>19014</v>
      </c>
    </row>
    <row r="9845" spans="10:12">
      <c r="J9845" s="77" t="str">
        <f t="shared" si="165"/>
        <v>63005VịTrung</v>
      </c>
      <c r="K9845" s="77" t="s">
        <v>19015</v>
      </c>
      <c r="L9845" s="77" t="s">
        <v>19016</v>
      </c>
    </row>
    <row r="9846" spans="10:12">
      <c r="J9846" s="77" t="str">
        <f t="shared" si="165"/>
        <v>63005VịThủy</v>
      </c>
      <c r="K9846" s="77" t="s">
        <v>19017</v>
      </c>
      <c r="L9846" s="77" t="s">
        <v>19018</v>
      </c>
    </row>
    <row r="9847" spans="10:12">
      <c r="J9847" s="77" t="str">
        <f t="shared" si="165"/>
        <v>63005VịThắng</v>
      </c>
      <c r="K9847" s="77" t="s">
        <v>19019</v>
      </c>
      <c r="L9847" s="77" t="s">
        <v>19020</v>
      </c>
    </row>
    <row r="9848" spans="10:12">
      <c r="J9848" s="77" t="str">
        <f t="shared" si="165"/>
        <v>63005VĩnhThuậnTây</v>
      </c>
      <c r="K9848" s="77" t="s">
        <v>19021</v>
      </c>
      <c r="L9848" s="77" t="s">
        <v>19022</v>
      </c>
    </row>
    <row r="9849" spans="10:12">
      <c r="J9849" s="77" t="str">
        <f t="shared" si="165"/>
        <v>63005VĩnhTrung</v>
      </c>
      <c r="K9849" s="77" t="s">
        <v>19023</v>
      </c>
      <c r="L9849" s="77" t="s">
        <v>6449</v>
      </c>
    </row>
    <row r="9850" spans="10:12">
      <c r="J9850" s="77" t="str">
        <f t="shared" si="165"/>
        <v>63005VĩnhTường</v>
      </c>
      <c r="K9850" s="77" t="s">
        <v>19024</v>
      </c>
      <c r="L9850" s="77" t="s">
        <v>19025</v>
      </c>
    </row>
    <row r="9851" spans="10:12">
      <c r="J9851" s="77" t="str">
        <f t="shared" si="165"/>
        <v>63005VịĐông</v>
      </c>
      <c r="K9851" s="77" t="s">
        <v>19026</v>
      </c>
      <c r="L9851" s="77" t="s">
        <v>19027</v>
      </c>
    </row>
    <row r="9852" spans="10:12">
      <c r="J9852" s="77" t="str">
        <f t="shared" si="165"/>
        <v>63005VịThanh</v>
      </c>
      <c r="K9852" s="77" t="s">
        <v>19028</v>
      </c>
      <c r="L9852" s="77" t="s">
        <v>19029</v>
      </c>
    </row>
    <row r="9853" spans="10:12">
      <c r="J9853" s="77" t="str">
        <f t="shared" si="165"/>
        <v>63005VịBình</v>
      </c>
      <c r="K9853" s="77" t="s">
        <v>19030</v>
      </c>
      <c r="L9853" s="77" t="s">
        <v>19031</v>
      </c>
    </row>
    <row r="9854" spans="10:12">
      <c r="J9854" s="77" t="str">
        <f t="shared" si="165"/>
        <v>63007LongMỹ</v>
      </c>
      <c r="K9854" s="77" t="s">
        <v>19032</v>
      </c>
      <c r="L9854" s="77" t="s">
        <v>19033</v>
      </c>
    </row>
    <row r="9855" spans="10:12">
      <c r="J9855" s="77" t="str">
        <f t="shared" si="165"/>
        <v>63007LongBình</v>
      </c>
      <c r="K9855" s="77" t="s">
        <v>19034</v>
      </c>
      <c r="L9855" s="77" t="s">
        <v>17683</v>
      </c>
    </row>
    <row r="9856" spans="10:12">
      <c r="J9856" s="77" t="str">
        <f t="shared" si="165"/>
        <v>63007LongTrị</v>
      </c>
      <c r="K9856" s="77" t="s">
        <v>19035</v>
      </c>
      <c r="L9856" s="77" t="s">
        <v>19036</v>
      </c>
    </row>
    <row r="9857" spans="10:12">
      <c r="J9857" s="77" t="str">
        <f t="shared" si="165"/>
        <v>63007LongPhú</v>
      </c>
      <c r="K9857" s="77" t="s">
        <v>19037</v>
      </c>
      <c r="L9857" s="77" t="s">
        <v>18807</v>
      </c>
    </row>
    <row r="9858" spans="10:12">
      <c r="J9858" s="77" t="str">
        <f t="shared" ref="J9858:J9921" si="166">SUBSTITUTE(LEFT(K9858,5)&amp;MID(L9858,IF(ISERROR(SEARCH("Thị trấn",L9858)),IF(ISERROR(SEARCH("Phường",L9858)),4,8),10),100)," ","")</f>
        <v>63007ThuậnHưng</v>
      </c>
      <c r="K9858" s="77" t="s">
        <v>19038</v>
      </c>
      <c r="L9858" s="77" t="s">
        <v>19039</v>
      </c>
    </row>
    <row r="9859" spans="10:12">
      <c r="J9859" s="77" t="str">
        <f t="shared" si="166"/>
        <v>63007VĩnhThuậnĐông</v>
      </c>
      <c r="K9859" s="77" t="s">
        <v>19040</v>
      </c>
      <c r="L9859" s="77" t="s">
        <v>19041</v>
      </c>
    </row>
    <row r="9860" spans="10:12">
      <c r="J9860" s="77" t="str">
        <f t="shared" si="166"/>
        <v>63007VĩnhViễn</v>
      </c>
      <c r="K9860" s="77" t="s">
        <v>19042</v>
      </c>
      <c r="L9860" s="77" t="s">
        <v>19043</v>
      </c>
    </row>
    <row r="9861" spans="10:12">
      <c r="J9861" s="77" t="str">
        <f t="shared" si="166"/>
        <v>63007LươngTâm</v>
      </c>
      <c r="K9861" s="77" t="s">
        <v>19044</v>
      </c>
      <c r="L9861" s="77" t="s">
        <v>19045</v>
      </c>
    </row>
    <row r="9862" spans="10:12">
      <c r="J9862" s="77" t="str">
        <f t="shared" si="166"/>
        <v>63007XàPhiên</v>
      </c>
      <c r="K9862" s="77" t="s">
        <v>19046</v>
      </c>
      <c r="L9862" s="77" t="s">
        <v>19047</v>
      </c>
    </row>
    <row r="9863" spans="10:12">
      <c r="J9863" s="77" t="str">
        <f t="shared" si="166"/>
        <v>63009NgãSáu</v>
      </c>
      <c r="K9863" s="77" t="s">
        <v>19048</v>
      </c>
      <c r="L9863" s="77" t="s">
        <v>19049</v>
      </c>
    </row>
    <row r="9864" spans="10:12">
      <c r="J9864" s="77" t="str">
        <f t="shared" si="166"/>
        <v>63009ĐôngThạnh</v>
      </c>
      <c r="K9864" s="77" t="s">
        <v>19050</v>
      </c>
      <c r="L9864" s="77" t="s">
        <v>16511</v>
      </c>
    </row>
    <row r="9865" spans="10:12">
      <c r="J9865" s="77" t="str">
        <f t="shared" si="166"/>
        <v>63009PhúAn</v>
      </c>
      <c r="K9865" s="77" t="s">
        <v>19051</v>
      </c>
      <c r="L9865" s="77" t="s">
        <v>13680</v>
      </c>
    </row>
    <row r="9866" spans="10:12">
      <c r="J9866" s="77" t="str">
        <f t="shared" si="166"/>
        <v>63009ĐôngPhú</v>
      </c>
      <c r="K9866" s="77" t="s">
        <v>19052</v>
      </c>
      <c r="L9866" s="77" t="s">
        <v>7986</v>
      </c>
    </row>
    <row r="9867" spans="10:12">
      <c r="J9867" s="77" t="str">
        <f t="shared" si="166"/>
        <v>63009PhúHữu</v>
      </c>
      <c r="K9867" s="77" t="s">
        <v>19053</v>
      </c>
      <c r="L9867" s="77" t="s">
        <v>18045</v>
      </c>
    </row>
    <row r="9868" spans="10:12">
      <c r="J9868" s="77" t="str">
        <f t="shared" si="166"/>
        <v>63009PhúHữuA</v>
      </c>
      <c r="K9868" s="77" t="s">
        <v>19054</v>
      </c>
      <c r="L9868" s="77" t="s">
        <v>19055</v>
      </c>
    </row>
    <row r="9869" spans="10:12">
      <c r="J9869" s="77" t="str">
        <f t="shared" si="166"/>
        <v>63009ĐôngPhước</v>
      </c>
      <c r="K9869" s="77" t="s">
        <v>19056</v>
      </c>
      <c r="L9869" s="77" t="s">
        <v>19057</v>
      </c>
    </row>
    <row r="9870" spans="10:12">
      <c r="J9870" s="77" t="str">
        <f t="shared" si="166"/>
        <v>63009ĐôngPhướcA</v>
      </c>
      <c r="K9870" s="77" t="s">
        <v>19058</v>
      </c>
      <c r="L9870" s="77" t="s">
        <v>19059</v>
      </c>
    </row>
    <row r="9871" spans="10:12">
      <c r="J9871" s="77" t="str">
        <f t="shared" si="166"/>
        <v>63009TânPhú</v>
      </c>
      <c r="K9871" s="77" t="s">
        <v>19060</v>
      </c>
      <c r="L9871" s="77" t="s">
        <v>2084</v>
      </c>
    </row>
    <row r="9872" spans="10:12">
      <c r="J9872" s="77" t="str">
        <f t="shared" si="166"/>
        <v>63011TânThuận</v>
      </c>
      <c r="K9872" s="77" t="s">
        <v>19061</v>
      </c>
      <c r="L9872" s="77" t="s">
        <v>15512</v>
      </c>
    </row>
    <row r="9873" spans="10:12">
      <c r="J9873" s="77" t="str">
        <f t="shared" si="166"/>
        <v>63011MộtNgàn</v>
      </c>
      <c r="K9873" s="77" t="s">
        <v>19062</v>
      </c>
      <c r="L9873" s="77" t="s">
        <v>19063</v>
      </c>
    </row>
    <row r="9874" spans="10:12">
      <c r="J9874" s="77" t="str">
        <f t="shared" si="166"/>
        <v>63011TrườngLong</v>
      </c>
      <c r="K9874" s="77" t="s">
        <v>19064</v>
      </c>
      <c r="L9874" s="77" t="s">
        <v>19065</v>
      </c>
    </row>
    <row r="9875" spans="10:12">
      <c r="J9875" s="77" t="str">
        <f t="shared" si="166"/>
        <v>63011TrườngLongTây</v>
      </c>
      <c r="K9875" s="77" t="s">
        <v>19066</v>
      </c>
      <c r="L9875" s="77" t="s">
        <v>19067</v>
      </c>
    </row>
    <row r="9876" spans="10:12">
      <c r="J9876" s="77" t="str">
        <f t="shared" si="166"/>
        <v>63011TânHòa</v>
      </c>
      <c r="K9876" s="77" t="s">
        <v>19068</v>
      </c>
      <c r="L9876" s="77" t="s">
        <v>2092</v>
      </c>
    </row>
    <row r="9877" spans="10:12">
      <c r="J9877" s="77" t="str">
        <f t="shared" si="166"/>
        <v>63011NhơnNghĩaA</v>
      </c>
      <c r="K9877" s="77" t="s">
        <v>19069</v>
      </c>
      <c r="L9877" s="77" t="s">
        <v>19070</v>
      </c>
    </row>
    <row r="9878" spans="10:12">
      <c r="J9878" s="77" t="str">
        <f t="shared" si="166"/>
        <v>63011ThạnhXuân</v>
      </c>
      <c r="K9878" s="77" t="s">
        <v>19071</v>
      </c>
      <c r="L9878" s="77" t="s">
        <v>19072</v>
      </c>
    </row>
    <row r="9879" spans="10:12">
      <c r="J9879" s="77" t="str">
        <f t="shared" si="166"/>
        <v>63011TânPhúThạnh</v>
      </c>
      <c r="K9879" s="77" t="s">
        <v>19073</v>
      </c>
      <c r="L9879" s="77" t="s">
        <v>19074</v>
      </c>
    </row>
    <row r="9880" spans="10:12">
      <c r="J9880" s="77" t="str">
        <f t="shared" si="166"/>
        <v>63013NgãBảy</v>
      </c>
      <c r="K9880" s="77" t="s">
        <v>19075</v>
      </c>
      <c r="L9880" s="77" t="s">
        <v>19076</v>
      </c>
    </row>
    <row r="9881" spans="10:12">
      <c r="J9881" s="77" t="str">
        <f t="shared" si="166"/>
        <v>63013LáiHiếu</v>
      </c>
      <c r="K9881" s="77" t="s">
        <v>19077</v>
      </c>
      <c r="L9881" s="77" t="s">
        <v>19078</v>
      </c>
    </row>
    <row r="9882" spans="10:12">
      <c r="J9882" s="77" t="str">
        <f t="shared" si="166"/>
        <v>63013HiệpThành</v>
      </c>
      <c r="K9882" s="77" t="s">
        <v>19079</v>
      </c>
      <c r="L9882" s="77" t="s">
        <v>16271</v>
      </c>
    </row>
    <row r="9883" spans="10:12">
      <c r="J9883" s="77" t="str">
        <f t="shared" si="166"/>
        <v>63013HiệpLợi</v>
      </c>
      <c r="K9883" s="77" t="s">
        <v>19080</v>
      </c>
      <c r="L9883" s="77" t="s">
        <v>19081</v>
      </c>
    </row>
    <row r="9884" spans="10:12">
      <c r="J9884" s="77" t="str">
        <f t="shared" si="166"/>
        <v>63013ĐạiThành</v>
      </c>
      <c r="K9884" s="77" t="s">
        <v>19082</v>
      </c>
      <c r="L9884" s="77" t="s">
        <v>2088</v>
      </c>
    </row>
    <row r="9885" spans="10:12">
      <c r="J9885" s="77" t="str">
        <f t="shared" si="166"/>
        <v>63013TânThành</v>
      </c>
      <c r="K9885" s="77" t="s">
        <v>19083</v>
      </c>
      <c r="L9885" s="77" t="s">
        <v>3071</v>
      </c>
    </row>
    <row r="9886" spans="10:12">
      <c r="J9886" s="77" t="str">
        <f t="shared" si="166"/>
        <v>640011</v>
      </c>
      <c r="K9886" s="77" t="s">
        <v>19084</v>
      </c>
      <c r="L9886" s="77" t="s">
        <v>13299</v>
      </c>
    </row>
    <row r="9887" spans="10:12">
      <c r="J9887" s="77" t="str">
        <f t="shared" si="166"/>
        <v>640013</v>
      </c>
      <c r="K9887" s="77" t="s">
        <v>19085</v>
      </c>
      <c r="L9887" s="77" t="s">
        <v>13303</v>
      </c>
    </row>
    <row r="9888" spans="10:12">
      <c r="J9888" s="77" t="str">
        <f t="shared" si="166"/>
        <v>640012</v>
      </c>
      <c r="K9888" s="77" t="s">
        <v>19086</v>
      </c>
      <c r="L9888" s="77" t="s">
        <v>13301</v>
      </c>
    </row>
    <row r="9889" spans="10:12">
      <c r="J9889" s="77" t="str">
        <f t="shared" si="166"/>
        <v>640014</v>
      </c>
      <c r="K9889" s="77" t="s">
        <v>19087</v>
      </c>
      <c r="L9889" s="77" t="s">
        <v>13305</v>
      </c>
    </row>
    <row r="9890" spans="10:12">
      <c r="J9890" s="77" t="str">
        <f t="shared" si="166"/>
        <v>640015</v>
      </c>
      <c r="K9890" s="77" t="s">
        <v>19088</v>
      </c>
      <c r="L9890" s="77" t="s">
        <v>13307</v>
      </c>
    </row>
    <row r="9891" spans="10:12">
      <c r="J9891" s="77" t="str">
        <f t="shared" si="166"/>
        <v>640016</v>
      </c>
      <c r="K9891" s="77" t="s">
        <v>19089</v>
      </c>
      <c r="L9891" s="77" t="s">
        <v>14933</v>
      </c>
    </row>
    <row r="9892" spans="10:12">
      <c r="J9892" s="77" t="str">
        <f t="shared" si="166"/>
        <v>640017</v>
      </c>
      <c r="K9892" s="77" t="s">
        <v>19090</v>
      </c>
      <c r="L9892" s="77" t="s">
        <v>14935</v>
      </c>
    </row>
    <row r="9893" spans="10:12">
      <c r="J9893" s="77" t="str">
        <f t="shared" si="166"/>
        <v>640018</v>
      </c>
      <c r="K9893" s="77" t="s">
        <v>19091</v>
      </c>
      <c r="L9893" s="77" t="s">
        <v>14937</v>
      </c>
    </row>
    <row r="9894" spans="10:12">
      <c r="J9894" s="77" t="str">
        <f t="shared" si="166"/>
        <v>64001ĐạoThạnh</v>
      </c>
      <c r="K9894" s="77" t="s">
        <v>19092</v>
      </c>
      <c r="L9894" s="77" t="s">
        <v>19093</v>
      </c>
    </row>
    <row r="9895" spans="10:12">
      <c r="J9895" s="77" t="str">
        <f t="shared" si="166"/>
        <v>64001TrungAn</v>
      </c>
      <c r="K9895" s="77" t="s">
        <v>19094</v>
      </c>
      <c r="L9895" s="77" t="s">
        <v>10567</v>
      </c>
    </row>
    <row r="9896" spans="10:12">
      <c r="J9896" s="77" t="str">
        <f t="shared" si="166"/>
        <v>64001MỹPhong</v>
      </c>
      <c r="K9896" s="77" t="s">
        <v>19095</v>
      </c>
      <c r="L9896" s="77" t="s">
        <v>14769</v>
      </c>
    </row>
    <row r="9897" spans="10:12">
      <c r="J9897" s="77" t="str">
        <f t="shared" si="166"/>
        <v>64001TânMỹChánh</v>
      </c>
      <c r="K9897" s="77" t="s">
        <v>19096</v>
      </c>
      <c r="L9897" s="77" t="s">
        <v>19097</v>
      </c>
    </row>
    <row r="9898" spans="10:12">
      <c r="J9898" s="77" t="str">
        <f t="shared" si="166"/>
        <v>64001TânLong</v>
      </c>
      <c r="K9898" s="77" t="s">
        <v>19098</v>
      </c>
      <c r="L9898" s="77" t="s">
        <v>4606</v>
      </c>
    </row>
    <row r="9899" spans="10:12">
      <c r="J9899" s="77" t="str">
        <f t="shared" si="166"/>
        <v>640019</v>
      </c>
      <c r="K9899" s="77" t="s">
        <v>19099</v>
      </c>
      <c r="L9899" s="77" t="s">
        <v>14939</v>
      </c>
    </row>
    <row r="9900" spans="10:12">
      <c r="J9900" s="77" t="str">
        <f t="shared" si="166"/>
        <v>6400110</v>
      </c>
      <c r="K9900" s="77" t="s">
        <v>19100</v>
      </c>
      <c r="L9900" s="77" t="s">
        <v>16111</v>
      </c>
    </row>
    <row r="9901" spans="10:12">
      <c r="J9901" s="77" t="str">
        <f t="shared" si="166"/>
        <v>640031</v>
      </c>
      <c r="K9901" s="77" t="s">
        <v>19101</v>
      </c>
      <c r="L9901" s="77" t="s">
        <v>13299</v>
      </c>
    </row>
    <row r="9902" spans="10:12">
      <c r="J9902" s="77" t="str">
        <f t="shared" si="166"/>
        <v>640032</v>
      </c>
      <c r="K9902" s="77" t="s">
        <v>19102</v>
      </c>
      <c r="L9902" s="77" t="s">
        <v>13301</v>
      </c>
    </row>
    <row r="9903" spans="10:12">
      <c r="J9903" s="77" t="str">
        <f t="shared" si="166"/>
        <v>640033</v>
      </c>
      <c r="K9903" s="77" t="s">
        <v>19103</v>
      </c>
      <c r="L9903" s="77" t="s">
        <v>13303</v>
      </c>
    </row>
    <row r="9904" spans="10:12">
      <c r="J9904" s="77" t="str">
        <f t="shared" si="166"/>
        <v>640034</v>
      </c>
      <c r="K9904" s="77" t="s">
        <v>19104</v>
      </c>
      <c r="L9904" s="77" t="s">
        <v>13305</v>
      </c>
    </row>
    <row r="9905" spans="10:12">
      <c r="J9905" s="77" t="str">
        <f t="shared" si="166"/>
        <v>64003LongHưng</v>
      </c>
      <c r="K9905" s="77" t="s">
        <v>19105</v>
      </c>
      <c r="L9905" s="77" t="s">
        <v>7491</v>
      </c>
    </row>
    <row r="9906" spans="10:12">
      <c r="J9906" s="77" t="str">
        <f t="shared" si="166"/>
        <v>64003LongThuận</v>
      </c>
      <c r="K9906" s="77" t="s">
        <v>19106</v>
      </c>
      <c r="L9906" s="77" t="s">
        <v>17809</v>
      </c>
    </row>
    <row r="9907" spans="10:12">
      <c r="J9907" s="77" t="str">
        <f t="shared" si="166"/>
        <v>64003LongChánh</v>
      </c>
      <c r="K9907" s="77" t="s">
        <v>19107</v>
      </c>
      <c r="L9907" s="77" t="s">
        <v>19108</v>
      </c>
    </row>
    <row r="9908" spans="10:12">
      <c r="J9908" s="77" t="str">
        <f t="shared" si="166"/>
        <v>64003LongHòa</v>
      </c>
      <c r="K9908" s="77" t="s">
        <v>19109</v>
      </c>
      <c r="L9908" s="77" t="s">
        <v>16455</v>
      </c>
    </row>
    <row r="9909" spans="10:12">
      <c r="J9909" s="77" t="str">
        <f t="shared" si="166"/>
        <v>64003BìnhXuân</v>
      </c>
      <c r="K9909" s="77" t="s">
        <v>19110</v>
      </c>
      <c r="L9909" s="77" t="s">
        <v>19111</v>
      </c>
    </row>
    <row r="9910" spans="10:12">
      <c r="J9910" s="77" t="str">
        <f t="shared" si="166"/>
        <v>64003BìnhĐông</v>
      </c>
      <c r="K9910" s="77" t="s">
        <v>19112</v>
      </c>
      <c r="L9910" s="77" t="s">
        <v>14351</v>
      </c>
    </row>
    <row r="9911" spans="10:12">
      <c r="J9911" s="77" t="str">
        <f t="shared" si="166"/>
        <v>64003TânTrung</v>
      </c>
      <c r="K9911" s="77" t="s">
        <v>19113</v>
      </c>
      <c r="L9911" s="77" t="s">
        <v>7772</v>
      </c>
    </row>
    <row r="9912" spans="10:12">
      <c r="J9912" s="77" t="str">
        <f t="shared" si="166"/>
        <v>640035</v>
      </c>
      <c r="K9912" s="77" t="s">
        <v>19114</v>
      </c>
      <c r="L9912" s="77" t="s">
        <v>13307</v>
      </c>
    </row>
    <row r="9913" spans="10:12">
      <c r="J9913" s="77" t="str">
        <f t="shared" si="166"/>
        <v>64005MỹPhước</v>
      </c>
      <c r="K9913" s="77" t="s">
        <v>19115</v>
      </c>
      <c r="L9913" s="77" t="s">
        <v>17421</v>
      </c>
    </row>
    <row r="9914" spans="10:12">
      <c r="J9914" s="77" t="str">
        <f t="shared" si="166"/>
        <v>64005TânHòaĐông</v>
      </c>
      <c r="K9914" s="77" t="s">
        <v>19116</v>
      </c>
      <c r="L9914" s="77" t="s">
        <v>19117</v>
      </c>
    </row>
    <row r="9915" spans="10:12">
      <c r="J9915" s="77" t="str">
        <f t="shared" si="166"/>
        <v>64005ThạnhTân</v>
      </c>
      <c r="K9915" s="77" t="s">
        <v>19118</v>
      </c>
      <c r="L9915" s="77" t="s">
        <v>17774</v>
      </c>
    </row>
    <row r="9916" spans="10:12">
      <c r="J9916" s="77" t="str">
        <f t="shared" si="166"/>
        <v>64005ThạnhMỹ</v>
      </c>
      <c r="K9916" s="77" t="s">
        <v>19119</v>
      </c>
      <c r="L9916" s="77" t="s">
        <v>19120</v>
      </c>
    </row>
    <row r="9917" spans="10:12">
      <c r="J9917" s="77" t="str">
        <f t="shared" si="166"/>
        <v>64005ThạnhHòa</v>
      </c>
      <c r="K9917" s="77" t="s">
        <v>19121</v>
      </c>
      <c r="L9917" s="77" t="s">
        <v>18391</v>
      </c>
    </row>
    <row r="9918" spans="10:12">
      <c r="J9918" s="77" t="str">
        <f t="shared" si="166"/>
        <v>64005PhúMỹ</v>
      </c>
      <c r="K9918" s="77" t="s">
        <v>19122</v>
      </c>
      <c r="L9918" s="77" t="s">
        <v>4131</v>
      </c>
    </row>
    <row r="9919" spans="10:12">
      <c r="J9919" s="77" t="str">
        <f t="shared" si="166"/>
        <v>64005TânHòaThành</v>
      </c>
      <c r="K9919" s="77" t="s">
        <v>19123</v>
      </c>
      <c r="L9919" s="77" t="s">
        <v>19124</v>
      </c>
    </row>
    <row r="9920" spans="10:12">
      <c r="J9920" s="77" t="str">
        <f t="shared" si="166"/>
        <v>64005HưngThạnh</v>
      </c>
      <c r="K9920" s="77" t="s">
        <v>19125</v>
      </c>
      <c r="L9920" s="77" t="s">
        <v>18264</v>
      </c>
    </row>
    <row r="9921" spans="10:12">
      <c r="J9921" s="77" t="str">
        <f t="shared" si="166"/>
        <v>64005TânLập1</v>
      </c>
      <c r="K9921" s="77" t="s">
        <v>19126</v>
      </c>
      <c r="L9921" s="77" t="s">
        <v>19127</v>
      </c>
    </row>
    <row r="9922" spans="10:12">
      <c r="J9922" s="77" t="str">
        <f t="shared" ref="J9922:J9985" si="167">SUBSTITUTE(LEFT(K9922,5)&amp;MID(L9922,IF(ISERROR(SEARCH("Thị trấn",L9922)),IF(ISERROR(SEARCH("Phường",L9922)),4,8),10),100)," ","")</f>
        <v>64005TânHòaTây</v>
      </c>
      <c r="K9922" s="77" t="s">
        <v>19128</v>
      </c>
      <c r="L9922" s="77" t="s">
        <v>19129</v>
      </c>
    </row>
    <row r="9923" spans="10:12">
      <c r="J9923" s="77" t="str">
        <f t="shared" si="167"/>
        <v>64005MỹPhước</v>
      </c>
      <c r="K9923" s="77" t="s">
        <v>19130</v>
      </c>
      <c r="L9923" s="77" t="s">
        <v>19131</v>
      </c>
    </row>
    <row r="9924" spans="10:12">
      <c r="J9924" s="77" t="str">
        <f t="shared" si="167"/>
        <v>64005TânLập2</v>
      </c>
      <c r="K9924" s="77" t="s">
        <v>19132</v>
      </c>
      <c r="L9924" s="77" t="s">
        <v>19133</v>
      </c>
    </row>
    <row r="9925" spans="10:12">
      <c r="J9925" s="77" t="str">
        <f t="shared" si="167"/>
        <v>64005PhướcLập</v>
      </c>
      <c r="K9925" s="77" t="s">
        <v>19134</v>
      </c>
      <c r="L9925" s="77" t="s">
        <v>19135</v>
      </c>
    </row>
    <row r="9926" spans="10:12">
      <c r="J9926" s="77" t="str">
        <f t="shared" si="167"/>
        <v>64007TânHiệp</v>
      </c>
      <c r="K9926" s="77" t="s">
        <v>19136</v>
      </c>
      <c r="L9926" s="77" t="s">
        <v>19137</v>
      </c>
    </row>
    <row r="9927" spans="10:12">
      <c r="J9927" s="77" t="str">
        <f t="shared" si="167"/>
        <v>64007TânHộiĐông</v>
      </c>
      <c r="K9927" s="77" t="s">
        <v>19138</v>
      </c>
      <c r="L9927" s="77" t="s">
        <v>19139</v>
      </c>
    </row>
    <row r="9928" spans="10:12">
      <c r="J9928" s="77" t="str">
        <f t="shared" si="167"/>
        <v>64007TânHương</v>
      </c>
      <c r="K9928" s="77" t="s">
        <v>19140</v>
      </c>
      <c r="L9928" s="77" t="s">
        <v>4112</v>
      </c>
    </row>
    <row r="9929" spans="10:12">
      <c r="J9929" s="77" t="str">
        <f t="shared" si="167"/>
        <v>64007TânLýĐông</v>
      </c>
      <c r="K9929" s="77" t="s">
        <v>19141</v>
      </c>
      <c r="L9929" s="77" t="s">
        <v>19142</v>
      </c>
    </row>
    <row r="9930" spans="10:12">
      <c r="J9930" s="77" t="str">
        <f t="shared" si="167"/>
        <v>64007TânLýTây</v>
      </c>
      <c r="K9930" s="77" t="s">
        <v>19143</v>
      </c>
      <c r="L9930" s="77" t="s">
        <v>19144</v>
      </c>
    </row>
    <row r="9931" spans="10:12">
      <c r="J9931" s="77" t="str">
        <f t="shared" si="167"/>
        <v>64007ThânCửuNghĩa</v>
      </c>
      <c r="K9931" s="77" t="s">
        <v>19145</v>
      </c>
      <c r="L9931" s="77" t="s">
        <v>19146</v>
      </c>
    </row>
    <row r="9932" spans="10:12">
      <c r="J9932" s="77" t="str">
        <f t="shared" si="167"/>
        <v>64007TamHiệp</v>
      </c>
      <c r="K9932" s="77" t="s">
        <v>19147</v>
      </c>
      <c r="L9932" s="77" t="s">
        <v>1259</v>
      </c>
    </row>
    <row r="9933" spans="10:12">
      <c r="J9933" s="77" t="str">
        <f t="shared" si="167"/>
        <v>64007ĐiềmHy</v>
      </c>
      <c r="K9933" s="77" t="s">
        <v>19148</v>
      </c>
      <c r="L9933" s="77" t="s">
        <v>19149</v>
      </c>
    </row>
    <row r="9934" spans="10:12">
      <c r="J9934" s="77" t="str">
        <f t="shared" si="167"/>
        <v>64007NhịBình</v>
      </c>
      <c r="K9934" s="77" t="s">
        <v>19150</v>
      </c>
      <c r="L9934" s="77" t="s">
        <v>16513</v>
      </c>
    </row>
    <row r="9935" spans="10:12">
      <c r="J9935" s="77" t="str">
        <f t="shared" si="167"/>
        <v>64007DưỡngĐiềm</v>
      </c>
      <c r="K9935" s="77" t="s">
        <v>19151</v>
      </c>
      <c r="L9935" s="77" t="s">
        <v>19152</v>
      </c>
    </row>
    <row r="9936" spans="10:12">
      <c r="J9936" s="77" t="str">
        <f t="shared" si="167"/>
        <v>64007ĐôngHòa</v>
      </c>
      <c r="K9936" s="77" t="s">
        <v>19153</v>
      </c>
      <c r="L9936" s="77" t="s">
        <v>10256</v>
      </c>
    </row>
    <row r="9937" spans="10:12">
      <c r="J9937" s="77" t="str">
        <f t="shared" si="167"/>
        <v>64007LongĐịnh</v>
      </c>
      <c r="K9937" s="77" t="s">
        <v>19154</v>
      </c>
      <c r="L9937" s="77" t="s">
        <v>18477</v>
      </c>
    </row>
    <row r="9938" spans="10:12">
      <c r="J9938" s="77" t="str">
        <f t="shared" si="167"/>
        <v>64007HữuĐạo</v>
      </c>
      <c r="K9938" s="77" t="s">
        <v>19155</v>
      </c>
      <c r="L9938" s="77" t="s">
        <v>19156</v>
      </c>
    </row>
    <row r="9939" spans="10:12">
      <c r="J9939" s="77" t="str">
        <f t="shared" si="167"/>
        <v>64007LongAn</v>
      </c>
      <c r="K9939" s="77" t="s">
        <v>19157</v>
      </c>
      <c r="L9939" s="77" t="s">
        <v>18029</v>
      </c>
    </row>
    <row r="9940" spans="10:12">
      <c r="J9940" s="77" t="str">
        <f t="shared" si="167"/>
        <v>64007LongHưng</v>
      </c>
      <c r="K9940" s="77" t="s">
        <v>19158</v>
      </c>
      <c r="L9940" s="77" t="s">
        <v>7491</v>
      </c>
    </row>
    <row r="9941" spans="10:12">
      <c r="J9941" s="77" t="str">
        <f t="shared" si="167"/>
        <v>64007BìnhTrưng</v>
      </c>
      <c r="K9941" s="77" t="s">
        <v>19159</v>
      </c>
      <c r="L9941" s="77" t="s">
        <v>19160</v>
      </c>
    </row>
    <row r="9942" spans="10:12">
      <c r="J9942" s="77" t="str">
        <f t="shared" si="167"/>
        <v>64007PhướcThạnh</v>
      </c>
      <c r="K9942" s="77" t="s">
        <v>19161</v>
      </c>
      <c r="L9942" s="77" t="s">
        <v>16487</v>
      </c>
    </row>
    <row r="9943" spans="10:12">
      <c r="J9943" s="77" t="str">
        <f t="shared" si="167"/>
        <v>64007ThạnhPhú</v>
      </c>
      <c r="K9943" s="77" t="s">
        <v>19162</v>
      </c>
      <c r="L9943" s="77" t="s">
        <v>17942</v>
      </c>
    </row>
    <row r="9944" spans="10:12">
      <c r="J9944" s="77" t="str">
        <f t="shared" si="167"/>
        <v>64007BànLong</v>
      </c>
      <c r="K9944" s="77" t="s">
        <v>19163</v>
      </c>
      <c r="L9944" s="77" t="s">
        <v>19164</v>
      </c>
    </row>
    <row r="9945" spans="10:12">
      <c r="J9945" s="77" t="str">
        <f t="shared" si="167"/>
        <v>64007VĩnhKim</v>
      </c>
      <c r="K9945" s="77" t="s">
        <v>19165</v>
      </c>
      <c r="L9945" s="77" t="s">
        <v>13335</v>
      </c>
    </row>
    <row r="9946" spans="10:12">
      <c r="J9946" s="77" t="str">
        <f t="shared" si="167"/>
        <v>64007BìnhĐức</v>
      </c>
      <c r="K9946" s="77" t="s">
        <v>19166</v>
      </c>
      <c r="L9946" s="77" t="s">
        <v>18393</v>
      </c>
    </row>
    <row r="9947" spans="10:12">
      <c r="J9947" s="77" t="str">
        <f t="shared" si="167"/>
        <v>64007SongThuận</v>
      </c>
      <c r="K9947" s="77" t="s">
        <v>19167</v>
      </c>
      <c r="L9947" s="77" t="s">
        <v>19168</v>
      </c>
    </row>
    <row r="9948" spans="10:12">
      <c r="J9948" s="77" t="str">
        <f t="shared" si="167"/>
        <v>64007KimSơn</v>
      </c>
      <c r="K9948" s="77" t="s">
        <v>19169</v>
      </c>
      <c r="L9948" s="77" t="s">
        <v>1159</v>
      </c>
    </row>
    <row r="9949" spans="10:12">
      <c r="J9949" s="77" t="str">
        <f t="shared" si="167"/>
        <v>64007PhúPhong</v>
      </c>
      <c r="K9949" s="77" t="s">
        <v>19170</v>
      </c>
      <c r="L9949" s="77" t="s">
        <v>12930</v>
      </c>
    </row>
    <row r="9950" spans="10:12">
      <c r="J9950" s="77" t="str">
        <f t="shared" si="167"/>
        <v>64007ThớiSơn</v>
      </c>
      <c r="K9950" s="77" t="s">
        <v>19171</v>
      </c>
      <c r="L9950" s="77" t="s">
        <v>18862</v>
      </c>
    </row>
    <row r="9951" spans="10:12">
      <c r="J9951" s="77" t="str">
        <f t="shared" si="167"/>
        <v>64009CaiLậy</v>
      </c>
      <c r="K9951" s="77" t="s">
        <v>19172</v>
      </c>
      <c r="L9951" s="77" t="s">
        <v>19173</v>
      </c>
    </row>
    <row r="9952" spans="10:12">
      <c r="J9952" s="77" t="str">
        <f t="shared" si="167"/>
        <v>64009ThạnhLộc</v>
      </c>
      <c r="K9952" s="77" t="s">
        <v>19174</v>
      </c>
      <c r="L9952" s="77" t="s">
        <v>19175</v>
      </c>
    </row>
    <row r="9953" spans="10:12">
      <c r="J9953" s="77" t="str">
        <f t="shared" si="167"/>
        <v>64009MỹThànhBắc</v>
      </c>
      <c r="K9953" s="77" t="s">
        <v>19176</v>
      </c>
      <c r="L9953" s="77" t="s">
        <v>19177</v>
      </c>
    </row>
    <row r="9954" spans="10:12">
      <c r="J9954" s="77" t="str">
        <f t="shared" si="167"/>
        <v>64009PhúCường</v>
      </c>
      <c r="K9954" s="77" t="s">
        <v>19178</v>
      </c>
      <c r="L9954" s="77" t="s">
        <v>872</v>
      </c>
    </row>
    <row r="9955" spans="10:12">
      <c r="J9955" s="77" t="str">
        <f t="shared" si="167"/>
        <v>64009MỹPhướcTây</v>
      </c>
      <c r="K9955" s="77" t="s">
        <v>19179</v>
      </c>
      <c r="L9955" s="77" t="s">
        <v>19180</v>
      </c>
    </row>
    <row r="9956" spans="10:12">
      <c r="J9956" s="77" t="str">
        <f t="shared" si="167"/>
        <v>64009MỹHạnhĐông</v>
      </c>
      <c r="K9956" s="77" t="s">
        <v>19181</v>
      </c>
      <c r="L9956" s="77" t="s">
        <v>19182</v>
      </c>
    </row>
    <row r="9957" spans="10:12">
      <c r="J9957" s="77" t="str">
        <f t="shared" si="167"/>
        <v>64009MỹHạnhTrung</v>
      </c>
      <c r="K9957" s="77" t="s">
        <v>19183</v>
      </c>
      <c r="L9957" s="77" t="s">
        <v>19184</v>
      </c>
    </row>
    <row r="9958" spans="10:12">
      <c r="J9958" s="77" t="str">
        <f t="shared" si="167"/>
        <v>64009MỹThànhNam</v>
      </c>
      <c r="K9958" s="77" t="s">
        <v>19185</v>
      </c>
      <c r="L9958" s="77" t="s">
        <v>19186</v>
      </c>
    </row>
    <row r="9959" spans="10:12">
      <c r="J9959" s="77" t="str">
        <f t="shared" si="167"/>
        <v>64009TânPhú</v>
      </c>
      <c r="K9959" s="77" t="s">
        <v>19187</v>
      </c>
      <c r="L9959" s="77" t="s">
        <v>2084</v>
      </c>
    </row>
    <row r="9960" spans="10:12">
      <c r="J9960" s="77" t="str">
        <f t="shared" si="167"/>
        <v>64009TânBình</v>
      </c>
      <c r="K9960" s="77" t="s">
        <v>19188</v>
      </c>
      <c r="L9960" s="77" t="s">
        <v>6467</v>
      </c>
    </row>
    <row r="9961" spans="10:12">
      <c r="J9961" s="77" t="str">
        <f t="shared" si="167"/>
        <v>64009PhúNhuận</v>
      </c>
      <c r="K9961" s="77" t="s">
        <v>19189</v>
      </c>
      <c r="L9961" s="77" t="s">
        <v>5466</v>
      </c>
    </row>
    <row r="9962" spans="10:12">
      <c r="J9962" s="77" t="str">
        <f t="shared" si="167"/>
        <v>64009TânHội</v>
      </c>
      <c r="K9962" s="77" t="s">
        <v>19190</v>
      </c>
      <c r="L9962" s="77" t="s">
        <v>1830</v>
      </c>
    </row>
    <row r="9963" spans="10:12">
      <c r="J9963" s="77" t="str">
        <f t="shared" si="167"/>
        <v>64009BìnhPhú</v>
      </c>
      <c r="K9963" s="77" t="s">
        <v>19191</v>
      </c>
      <c r="L9963" s="77" t="s">
        <v>1906</v>
      </c>
    </row>
    <row r="9964" spans="10:12">
      <c r="J9964" s="77" t="str">
        <f t="shared" si="167"/>
        <v>64009NhịMỹ</v>
      </c>
      <c r="K9964" s="77" t="s">
        <v>19192</v>
      </c>
      <c r="L9964" s="77" t="s">
        <v>18658</v>
      </c>
    </row>
    <row r="9965" spans="10:12">
      <c r="J9965" s="77" t="str">
        <f t="shared" si="167"/>
        <v>64009NhịQuý</v>
      </c>
      <c r="K9965" s="77" t="s">
        <v>19193</v>
      </c>
      <c r="L9965" s="77" t="s">
        <v>19194</v>
      </c>
    </row>
    <row r="9966" spans="10:12">
      <c r="J9966" s="77" t="str">
        <f t="shared" si="167"/>
        <v>64009ThanhHòa</v>
      </c>
      <c r="K9966" s="77" t="s">
        <v>19195</v>
      </c>
      <c r="L9966" s="77" t="s">
        <v>11056</v>
      </c>
    </row>
    <row r="9967" spans="10:12">
      <c r="J9967" s="77" t="str">
        <f t="shared" si="167"/>
        <v>64009PhúQuý</v>
      </c>
      <c r="K9967" s="77" t="s">
        <v>19196</v>
      </c>
      <c r="L9967" s="77" t="s">
        <v>19197</v>
      </c>
    </row>
    <row r="9968" spans="10:12">
      <c r="J9968" s="77" t="str">
        <f t="shared" si="167"/>
        <v>64009LongKhánh</v>
      </c>
      <c r="K9968" s="77" t="s">
        <v>19198</v>
      </c>
      <c r="L9968" s="77" t="s">
        <v>5526</v>
      </c>
    </row>
    <row r="9969" spans="10:12">
      <c r="J9969" s="77" t="str">
        <f t="shared" si="167"/>
        <v>64009CẩmSơn</v>
      </c>
      <c r="K9969" s="77" t="s">
        <v>19199</v>
      </c>
      <c r="L9969" s="77" t="s">
        <v>7311</v>
      </c>
    </row>
    <row r="9970" spans="10:12">
      <c r="J9970" s="77" t="str">
        <f t="shared" si="167"/>
        <v>64009PhúAn</v>
      </c>
      <c r="K9970" s="77" t="s">
        <v>19200</v>
      </c>
      <c r="L9970" s="77" t="s">
        <v>13680</v>
      </c>
    </row>
    <row r="9971" spans="10:12">
      <c r="J9971" s="77" t="str">
        <f t="shared" si="167"/>
        <v>64009MỹLong</v>
      </c>
      <c r="K9971" s="77" t="s">
        <v>19201</v>
      </c>
      <c r="L9971" s="77" t="s">
        <v>18670</v>
      </c>
    </row>
    <row r="9972" spans="10:12">
      <c r="J9972" s="77" t="str">
        <f t="shared" si="167"/>
        <v>64009LongTiên</v>
      </c>
      <c r="K9972" s="77" t="s">
        <v>19202</v>
      </c>
      <c r="L9972" s="77" t="s">
        <v>19203</v>
      </c>
    </row>
    <row r="9973" spans="10:12">
      <c r="J9973" s="77" t="str">
        <f t="shared" si="167"/>
        <v>64009HiệpĐức</v>
      </c>
      <c r="K9973" s="77" t="s">
        <v>19204</v>
      </c>
      <c r="L9973" s="77" t="s">
        <v>19205</v>
      </c>
    </row>
    <row r="9974" spans="10:12">
      <c r="J9974" s="77" t="str">
        <f t="shared" si="167"/>
        <v>64009LongTrung</v>
      </c>
      <c r="K9974" s="77" t="s">
        <v>19206</v>
      </c>
      <c r="L9974" s="77" t="s">
        <v>19207</v>
      </c>
    </row>
    <row r="9975" spans="10:12">
      <c r="J9975" s="77" t="str">
        <f t="shared" si="167"/>
        <v>64009HộiXuân</v>
      </c>
      <c r="K9975" s="77" t="s">
        <v>19208</v>
      </c>
      <c r="L9975" s="77" t="s">
        <v>19209</v>
      </c>
    </row>
    <row r="9976" spans="10:12">
      <c r="J9976" s="77" t="str">
        <f t="shared" si="167"/>
        <v>64009TânPhong</v>
      </c>
      <c r="K9976" s="77" t="s">
        <v>19210</v>
      </c>
      <c r="L9976" s="77" t="s">
        <v>5986</v>
      </c>
    </row>
    <row r="9977" spans="10:12">
      <c r="J9977" s="77" t="str">
        <f t="shared" si="167"/>
        <v>64009TamBình</v>
      </c>
      <c r="K9977" s="77" t="s">
        <v>19211</v>
      </c>
      <c r="L9977" s="77" t="s">
        <v>19212</v>
      </c>
    </row>
    <row r="9978" spans="10:12">
      <c r="J9978" s="77" t="str">
        <f t="shared" si="167"/>
        <v>64009NgũHiệp</v>
      </c>
      <c r="K9978" s="77" t="s">
        <v>19213</v>
      </c>
      <c r="L9978" s="77" t="s">
        <v>1231</v>
      </c>
    </row>
    <row r="9979" spans="10:12">
      <c r="J9979" s="77" t="str">
        <f t="shared" si="167"/>
        <v>64011ChợGạo</v>
      </c>
      <c r="K9979" s="77" t="s">
        <v>19214</v>
      </c>
      <c r="L9979" s="77" t="s">
        <v>19215</v>
      </c>
    </row>
    <row r="9980" spans="10:12">
      <c r="J9980" s="77" t="str">
        <f t="shared" si="167"/>
        <v>64011TrungHòa</v>
      </c>
      <c r="K9980" s="77" t="s">
        <v>19216</v>
      </c>
      <c r="L9980" s="77" t="s">
        <v>2143</v>
      </c>
    </row>
    <row r="9981" spans="10:12">
      <c r="J9981" s="77" t="str">
        <f t="shared" si="167"/>
        <v>64011HòaTịnh</v>
      </c>
      <c r="K9981" s="77" t="s">
        <v>19217</v>
      </c>
      <c r="L9981" s="77" t="s">
        <v>19218</v>
      </c>
    </row>
    <row r="9982" spans="10:12">
      <c r="J9982" s="77" t="str">
        <f t="shared" si="167"/>
        <v>64011MỹTịnhAn</v>
      </c>
      <c r="K9982" s="77" t="s">
        <v>19219</v>
      </c>
      <c r="L9982" s="77" t="s">
        <v>19220</v>
      </c>
    </row>
    <row r="9983" spans="10:12">
      <c r="J9983" s="77" t="str">
        <f t="shared" si="167"/>
        <v>64011TânBìnhThạnh</v>
      </c>
      <c r="K9983" s="77" t="s">
        <v>19221</v>
      </c>
      <c r="L9983" s="77" t="s">
        <v>19222</v>
      </c>
    </row>
    <row r="9984" spans="10:12">
      <c r="J9984" s="77" t="str">
        <f t="shared" si="167"/>
        <v>64011PhúKiết</v>
      </c>
      <c r="K9984" s="77" t="s">
        <v>19223</v>
      </c>
      <c r="L9984" s="77" t="s">
        <v>19224</v>
      </c>
    </row>
    <row r="9985" spans="10:12">
      <c r="J9985" s="77" t="str">
        <f t="shared" si="167"/>
        <v>64011LươngHòaLạc</v>
      </c>
      <c r="K9985" s="77" t="s">
        <v>19225</v>
      </c>
      <c r="L9985" s="77" t="s">
        <v>19226</v>
      </c>
    </row>
    <row r="9986" spans="10:12">
      <c r="J9986" s="77" t="str">
        <f t="shared" ref="J9986:J10049" si="168">SUBSTITUTE(LEFT(K9986,5)&amp;MID(L9986,IF(ISERROR(SEARCH("Thị trấn",L9986)),IF(ISERROR(SEARCH("Phường",L9986)),4,8),10),100)," ","")</f>
        <v>64011ThanhBình</v>
      </c>
      <c r="K9986" s="77" t="s">
        <v>19227</v>
      </c>
      <c r="L9986" s="77" t="s">
        <v>2139</v>
      </c>
    </row>
    <row r="9987" spans="10:12">
      <c r="J9987" s="77" t="str">
        <f t="shared" si="168"/>
        <v>64011QuơnLong</v>
      </c>
      <c r="K9987" s="77" t="s">
        <v>19228</v>
      </c>
      <c r="L9987" s="77" t="s">
        <v>19229</v>
      </c>
    </row>
    <row r="9988" spans="10:12">
      <c r="J9988" s="77" t="str">
        <f t="shared" si="168"/>
        <v>64011BìnhPhụcNhứt</v>
      </c>
      <c r="K9988" s="77" t="s">
        <v>19230</v>
      </c>
      <c r="L9988" s="77" t="s">
        <v>19231</v>
      </c>
    </row>
    <row r="9989" spans="10:12">
      <c r="J9989" s="77" t="str">
        <f t="shared" si="168"/>
        <v>64011ĐăngHưngPhước</v>
      </c>
      <c r="K9989" s="77" t="s">
        <v>19232</v>
      </c>
      <c r="L9989" s="77" t="s">
        <v>19233</v>
      </c>
    </row>
    <row r="9990" spans="10:12">
      <c r="J9990" s="77" t="str">
        <f t="shared" si="168"/>
        <v>64011TânThuậnBình</v>
      </c>
      <c r="K9990" s="77" t="s">
        <v>19234</v>
      </c>
      <c r="L9990" s="77" t="s">
        <v>19235</v>
      </c>
    </row>
    <row r="9991" spans="10:12">
      <c r="J9991" s="77" t="str">
        <f t="shared" si="168"/>
        <v>64011SongBình</v>
      </c>
      <c r="K9991" s="77" t="s">
        <v>19236</v>
      </c>
      <c r="L9991" s="77" t="s">
        <v>19237</v>
      </c>
    </row>
    <row r="9992" spans="10:12">
      <c r="J9992" s="77" t="str">
        <f t="shared" si="168"/>
        <v>64011BìnhPhan</v>
      </c>
      <c r="K9992" s="77" t="s">
        <v>19238</v>
      </c>
      <c r="L9992" s="77" t="s">
        <v>19239</v>
      </c>
    </row>
    <row r="9993" spans="10:12">
      <c r="J9993" s="77" t="str">
        <f t="shared" si="168"/>
        <v>64011LongBìnhĐiền</v>
      </c>
      <c r="K9993" s="77" t="s">
        <v>19240</v>
      </c>
      <c r="L9993" s="77" t="s">
        <v>19241</v>
      </c>
    </row>
    <row r="9994" spans="10:12">
      <c r="J9994" s="77" t="str">
        <f t="shared" si="168"/>
        <v>64011AnThạnhThủy</v>
      </c>
      <c r="K9994" s="77" t="s">
        <v>19242</v>
      </c>
      <c r="L9994" s="77" t="s">
        <v>19243</v>
      </c>
    </row>
    <row r="9995" spans="10:12">
      <c r="J9995" s="77" t="str">
        <f t="shared" si="168"/>
        <v>64011XuânĐông</v>
      </c>
      <c r="K9995" s="77" t="s">
        <v>19244</v>
      </c>
      <c r="L9995" s="77" t="s">
        <v>18093</v>
      </c>
    </row>
    <row r="9996" spans="10:12">
      <c r="J9996" s="77" t="str">
        <f t="shared" si="168"/>
        <v>64011HòaĐịnh</v>
      </c>
      <c r="K9996" s="77" t="s">
        <v>19245</v>
      </c>
      <c r="L9996" s="77" t="s">
        <v>19246</v>
      </c>
    </row>
    <row r="9997" spans="10:12">
      <c r="J9997" s="77" t="str">
        <f t="shared" si="168"/>
        <v>64011BìnhNinh</v>
      </c>
      <c r="K9997" s="77" t="s">
        <v>19247</v>
      </c>
      <c r="L9997" s="77" t="s">
        <v>19248</v>
      </c>
    </row>
    <row r="9998" spans="10:12">
      <c r="J9998" s="77" t="str">
        <f t="shared" si="168"/>
        <v>64013CáiBè</v>
      </c>
      <c r="K9998" s="77" t="s">
        <v>19249</v>
      </c>
      <c r="L9998" s="77" t="s">
        <v>19250</v>
      </c>
    </row>
    <row r="9999" spans="10:12">
      <c r="J9999" s="77" t="str">
        <f t="shared" si="168"/>
        <v>64013HậuMỹBắcB</v>
      </c>
      <c r="K9999" s="77" t="s">
        <v>19251</v>
      </c>
      <c r="L9999" s="77" t="s">
        <v>19252</v>
      </c>
    </row>
    <row r="10000" spans="10:12">
      <c r="J10000" s="77" t="str">
        <f t="shared" si="168"/>
        <v>64013HậuMỹBắcA</v>
      </c>
      <c r="K10000" s="77" t="s">
        <v>19253</v>
      </c>
      <c r="L10000" s="77" t="s">
        <v>19254</v>
      </c>
    </row>
    <row r="10001" spans="10:12">
      <c r="J10001" s="77" t="str">
        <f t="shared" si="168"/>
        <v>64013MỹTrung</v>
      </c>
      <c r="K10001" s="77" t="s">
        <v>19255</v>
      </c>
      <c r="L10001" s="77" t="s">
        <v>9485</v>
      </c>
    </row>
    <row r="10002" spans="10:12">
      <c r="J10002" s="77" t="str">
        <f t="shared" si="168"/>
        <v>64013HậuMỹTrinh</v>
      </c>
      <c r="K10002" s="77" t="s">
        <v>19256</v>
      </c>
      <c r="L10002" s="77" t="s">
        <v>19257</v>
      </c>
    </row>
    <row r="10003" spans="10:12">
      <c r="J10003" s="77" t="str">
        <f t="shared" si="168"/>
        <v>64013HậuMỹPhú</v>
      </c>
      <c r="K10003" s="77" t="s">
        <v>19258</v>
      </c>
      <c r="L10003" s="77" t="s">
        <v>19259</v>
      </c>
    </row>
    <row r="10004" spans="10:12">
      <c r="J10004" s="77" t="str">
        <f t="shared" si="168"/>
        <v>64013MỹTân</v>
      </c>
      <c r="K10004" s="77" t="s">
        <v>19260</v>
      </c>
      <c r="L10004" s="77" t="s">
        <v>9483</v>
      </c>
    </row>
    <row r="10005" spans="10:12">
      <c r="J10005" s="77" t="str">
        <f t="shared" si="168"/>
        <v>64013MỹLợiB</v>
      </c>
      <c r="K10005" s="77" t="s">
        <v>19261</v>
      </c>
      <c r="L10005" s="77" t="s">
        <v>19262</v>
      </c>
    </row>
    <row r="10006" spans="10:12">
      <c r="J10006" s="77" t="str">
        <f t="shared" si="168"/>
        <v>64013ThiệnTrung</v>
      </c>
      <c r="K10006" s="77" t="s">
        <v>19263</v>
      </c>
      <c r="L10006" s="77" t="s">
        <v>19264</v>
      </c>
    </row>
    <row r="10007" spans="10:12">
      <c r="J10007" s="77" t="str">
        <f t="shared" si="168"/>
        <v>64013AnCư</v>
      </c>
      <c r="K10007" s="77" t="s">
        <v>19265</v>
      </c>
      <c r="L10007" s="77" t="s">
        <v>15006</v>
      </c>
    </row>
    <row r="10008" spans="10:12">
      <c r="J10008" s="77" t="str">
        <f t="shared" si="168"/>
        <v>64013HậuThành</v>
      </c>
      <c r="K10008" s="77" t="s">
        <v>19266</v>
      </c>
      <c r="L10008" s="77" t="s">
        <v>12179</v>
      </c>
    </row>
    <row r="10009" spans="10:12">
      <c r="J10009" s="77" t="str">
        <f t="shared" si="168"/>
        <v>64013MỹLợiA</v>
      </c>
      <c r="K10009" s="77" t="s">
        <v>19267</v>
      </c>
      <c r="L10009" s="77" t="s">
        <v>19268</v>
      </c>
    </row>
    <row r="10010" spans="10:12">
      <c r="J10010" s="77" t="str">
        <f t="shared" si="168"/>
        <v>64013HòaKhánh</v>
      </c>
      <c r="K10010" s="77" t="s">
        <v>19269</v>
      </c>
      <c r="L10010" s="77" t="s">
        <v>16705</v>
      </c>
    </row>
    <row r="10011" spans="10:12">
      <c r="J10011" s="77" t="str">
        <f t="shared" si="168"/>
        <v>64013ThiệnTrí</v>
      </c>
      <c r="K10011" s="77" t="s">
        <v>19270</v>
      </c>
      <c r="L10011" s="77" t="s">
        <v>19271</v>
      </c>
    </row>
    <row r="10012" spans="10:12">
      <c r="J10012" s="77" t="str">
        <f t="shared" si="168"/>
        <v>64013MỹĐứcĐông</v>
      </c>
      <c r="K10012" s="77" t="s">
        <v>19272</v>
      </c>
      <c r="L10012" s="77" t="s">
        <v>19273</v>
      </c>
    </row>
    <row r="10013" spans="10:12">
      <c r="J10013" s="77" t="str">
        <f t="shared" si="168"/>
        <v>64013MỹĐứcTây</v>
      </c>
      <c r="K10013" s="77" t="s">
        <v>19274</v>
      </c>
      <c r="L10013" s="77" t="s">
        <v>19275</v>
      </c>
    </row>
    <row r="10014" spans="10:12">
      <c r="J10014" s="77" t="str">
        <f t="shared" si="168"/>
        <v>64013ĐôngHòaHiệp</v>
      </c>
      <c r="K10014" s="77" t="s">
        <v>19276</v>
      </c>
      <c r="L10014" s="77" t="s">
        <v>19277</v>
      </c>
    </row>
    <row r="10015" spans="10:12">
      <c r="J10015" s="77" t="str">
        <f t="shared" si="168"/>
        <v>64013AnTháiĐông</v>
      </c>
      <c r="K10015" s="77" t="s">
        <v>19278</v>
      </c>
      <c r="L10015" s="77" t="s">
        <v>19279</v>
      </c>
    </row>
    <row r="10016" spans="10:12">
      <c r="J10016" s="77" t="str">
        <f t="shared" si="168"/>
        <v>64013TânHưng</v>
      </c>
      <c r="K10016" s="77" t="s">
        <v>19280</v>
      </c>
      <c r="L10016" s="77" t="s">
        <v>918</v>
      </c>
    </row>
    <row r="10017" spans="10:12">
      <c r="J10017" s="77" t="str">
        <f t="shared" si="168"/>
        <v>64013MỹLương</v>
      </c>
      <c r="K10017" s="77" t="s">
        <v>19281</v>
      </c>
      <c r="L10017" s="77" t="s">
        <v>2190</v>
      </c>
    </row>
    <row r="10018" spans="10:12">
      <c r="J10018" s="77" t="str">
        <f t="shared" si="168"/>
        <v>64013TânThanh</v>
      </c>
      <c r="K10018" s="77" t="s">
        <v>19282</v>
      </c>
      <c r="L10018" s="77" t="s">
        <v>4054</v>
      </c>
    </row>
    <row r="10019" spans="10:12">
      <c r="J10019" s="77" t="str">
        <f t="shared" si="168"/>
        <v>64013AnTháiTrung</v>
      </c>
      <c r="K10019" s="77" t="s">
        <v>19283</v>
      </c>
      <c r="L10019" s="77" t="s">
        <v>19284</v>
      </c>
    </row>
    <row r="10020" spans="10:12">
      <c r="J10020" s="77" t="str">
        <f t="shared" si="168"/>
        <v>64013AnHữu</v>
      </c>
      <c r="K10020" s="77" t="s">
        <v>19285</v>
      </c>
      <c r="L10020" s="77" t="s">
        <v>19286</v>
      </c>
    </row>
    <row r="10021" spans="10:12">
      <c r="J10021" s="77" t="str">
        <f t="shared" si="168"/>
        <v>64013HòaHưng</v>
      </c>
      <c r="K10021" s="77" t="s">
        <v>19287</v>
      </c>
      <c r="L10021" s="77" t="s">
        <v>18178</v>
      </c>
    </row>
    <row r="10022" spans="10:12">
      <c r="J10022" s="77" t="str">
        <f t="shared" si="168"/>
        <v>64013MỹHội</v>
      </c>
      <c r="K10022" s="77" t="s">
        <v>19288</v>
      </c>
      <c r="L10022" s="77" t="s">
        <v>18661</v>
      </c>
    </row>
    <row r="10023" spans="10:12">
      <c r="J10023" s="77" t="str">
        <f t="shared" si="168"/>
        <v>64015VĩnhBình</v>
      </c>
      <c r="K10023" s="77" t="s">
        <v>19289</v>
      </c>
      <c r="L10023" s="77" t="s">
        <v>19290</v>
      </c>
    </row>
    <row r="10024" spans="10:12">
      <c r="J10024" s="77" t="str">
        <f t="shared" si="168"/>
        <v>64015ĐồngSơn</v>
      </c>
      <c r="K10024" s="77" t="s">
        <v>19291</v>
      </c>
      <c r="L10024" s="77" t="s">
        <v>6543</v>
      </c>
    </row>
    <row r="10025" spans="10:12">
      <c r="J10025" s="77" t="str">
        <f t="shared" si="168"/>
        <v>64015BìnhPhú</v>
      </c>
      <c r="K10025" s="77" t="s">
        <v>19292</v>
      </c>
      <c r="L10025" s="77" t="s">
        <v>1906</v>
      </c>
    </row>
    <row r="10026" spans="10:12">
      <c r="J10026" s="77" t="str">
        <f t="shared" si="168"/>
        <v>64015ĐồngThạnh</v>
      </c>
      <c r="K10026" s="77" t="s">
        <v>19293</v>
      </c>
      <c r="L10026" s="77" t="s">
        <v>19294</v>
      </c>
    </row>
    <row r="10027" spans="10:12">
      <c r="J10027" s="77" t="str">
        <f t="shared" si="168"/>
        <v>64015ThànhCông</v>
      </c>
      <c r="K10027" s="77" t="s">
        <v>19295</v>
      </c>
      <c r="L10027" s="77" t="s">
        <v>3803</v>
      </c>
    </row>
    <row r="10028" spans="10:12">
      <c r="J10028" s="77" t="str">
        <f t="shared" si="168"/>
        <v>64015BìnhNhì</v>
      </c>
      <c r="K10028" s="77" t="s">
        <v>19296</v>
      </c>
      <c r="L10028" s="77" t="s">
        <v>19297</v>
      </c>
    </row>
    <row r="10029" spans="10:12">
      <c r="J10029" s="77" t="str">
        <f t="shared" si="168"/>
        <v>64015YênLuông</v>
      </c>
      <c r="K10029" s="77" t="s">
        <v>19298</v>
      </c>
      <c r="L10029" s="77" t="s">
        <v>19299</v>
      </c>
    </row>
    <row r="10030" spans="10:12">
      <c r="J10030" s="77" t="str">
        <f t="shared" si="168"/>
        <v>64015ThạnhTrị</v>
      </c>
      <c r="K10030" s="77" t="s">
        <v>19300</v>
      </c>
      <c r="L10030" s="77" t="s">
        <v>19301</v>
      </c>
    </row>
    <row r="10031" spans="10:12">
      <c r="J10031" s="77" t="str">
        <f t="shared" si="168"/>
        <v>64015LongBình</v>
      </c>
      <c r="K10031" s="77" t="s">
        <v>19302</v>
      </c>
      <c r="L10031" s="77" t="s">
        <v>17683</v>
      </c>
    </row>
    <row r="10032" spans="10:12">
      <c r="J10032" s="77" t="str">
        <f t="shared" si="168"/>
        <v>64015LongVĩnh</v>
      </c>
      <c r="K10032" s="77" t="s">
        <v>19303</v>
      </c>
      <c r="L10032" s="77" t="s">
        <v>17766</v>
      </c>
    </row>
    <row r="10033" spans="10:12">
      <c r="J10033" s="77" t="str">
        <f t="shared" si="168"/>
        <v>64015BìnhTân</v>
      </c>
      <c r="K10033" s="77" t="s">
        <v>19304</v>
      </c>
      <c r="L10033" s="77" t="s">
        <v>14381</v>
      </c>
    </row>
    <row r="10034" spans="10:12">
      <c r="J10034" s="77" t="str">
        <f t="shared" si="168"/>
        <v>64015VĩnhHựu</v>
      </c>
      <c r="K10034" s="77" t="s">
        <v>19305</v>
      </c>
      <c r="L10034" s="77" t="s">
        <v>19306</v>
      </c>
    </row>
    <row r="10035" spans="10:12">
      <c r="J10035" s="77" t="str">
        <f t="shared" si="168"/>
        <v>64015ThạnhNhựt</v>
      </c>
      <c r="K10035" s="77" t="s">
        <v>19307</v>
      </c>
      <c r="L10035" s="77" t="s">
        <v>19308</v>
      </c>
    </row>
    <row r="10036" spans="10:12">
      <c r="J10036" s="77" t="str">
        <f t="shared" si="168"/>
        <v>64017TânHòa</v>
      </c>
      <c r="K10036" s="77" t="s">
        <v>19309</v>
      </c>
      <c r="L10036" s="77" t="s">
        <v>19310</v>
      </c>
    </row>
    <row r="10037" spans="10:12">
      <c r="J10037" s="77" t="str">
        <f t="shared" si="168"/>
        <v>64017PhướcTrung</v>
      </c>
      <c r="K10037" s="77" t="s">
        <v>19311</v>
      </c>
      <c r="L10037" s="77" t="s">
        <v>15684</v>
      </c>
    </row>
    <row r="10038" spans="10:12">
      <c r="J10038" s="77" t="str">
        <f t="shared" si="168"/>
        <v>64017TânPhước</v>
      </c>
      <c r="K10038" s="77" t="s">
        <v>19312</v>
      </c>
      <c r="L10038" s="77" t="s">
        <v>15413</v>
      </c>
    </row>
    <row r="10039" spans="10:12">
      <c r="J10039" s="77" t="str">
        <f t="shared" si="168"/>
        <v>64017GiaThuận</v>
      </c>
      <c r="K10039" s="77" t="s">
        <v>19313</v>
      </c>
      <c r="L10039" s="77" t="s">
        <v>19314</v>
      </c>
    </row>
    <row r="10040" spans="10:12">
      <c r="J10040" s="77" t="str">
        <f t="shared" si="168"/>
        <v>64017TânThành</v>
      </c>
      <c r="K10040" s="77" t="s">
        <v>19315</v>
      </c>
      <c r="L10040" s="77" t="s">
        <v>3071</v>
      </c>
    </row>
    <row r="10041" spans="10:12">
      <c r="J10041" s="77" t="str">
        <f t="shared" si="168"/>
        <v>64017VàmLáng</v>
      </c>
      <c r="K10041" s="77" t="s">
        <v>19316</v>
      </c>
      <c r="L10041" s="77" t="s">
        <v>19317</v>
      </c>
    </row>
    <row r="10042" spans="10:12">
      <c r="J10042" s="77" t="str">
        <f t="shared" si="168"/>
        <v>64017TânTây</v>
      </c>
      <c r="K10042" s="77" t="s">
        <v>19318</v>
      </c>
      <c r="L10042" s="77" t="s">
        <v>18324</v>
      </c>
    </row>
    <row r="10043" spans="10:12">
      <c r="J10043" s="77" t="str">
        <f t="shared" si="168"/>
        <v>64017KiểngPhước</v>
      </c>
      <c r="K10043" s="77" t="s">
        <v>19319</v>
      </c>
      <c r="L10043" s="77" t="s">
        <v>19320</v>
      </c>
    </row>
    <row r="10044" spans="10:12">
      <c r="J10044" s="77" t="str">
        <f t="shared" si="168"/>
        <v>64017TăngHòa</v>
      </c>
      <c r="K10044" s="77" t="s">
        <v>19321</v>
      </c>
      <c r="L10044" s="77" t="s">
        <v>19322</v>
      </c>
    </row>
    <row r="10045" spans="10:12">
      <c r="J10045" s="77" t="str">
        <f t="shared" si="168"/>
        <v>64017TânĐông</v>
      </c>
      <c r="K10045" s="77" t="s">
        <v>19323</v>
      </c>
      <c r="L10045" s="77" t="s">
        <v>17717</v>
      </c>
    </row>
    <row r="10046" spans="10:12">
      <c r="J10046" s="77" t="str">
        <f t="shared" si="168"/>
        <v>64017BìnhÂn</v>
      </c>
      <c r="K10046" s="77" t="s">
        <v>19324</v>
      </c>
      <c r="L10046" s="77" t="s">
        <v>19325</v>
      </c>
    </row>
    <row r="10047" spans="10:12">
      <c r="J10047" s="77" t="str">
        <f t="shared" si="168"/>
        <v>64017TânĐiền</v>
      </c>
      <c r="K10047" s="77" t="s">
        <v>19326</v>
      </c>
      <c r="L10047" s="77" t="s">
        <v>19327</v>
      </c>
    </row>
    <row r="10048" spans="10:12">
      <c r="J10048" s="77" t="str">
        <f t="shared" si="168"/>
        <v>64017BìnhNghị</v>
      </c>
      <c r="K10048" s="77" t="s">
        <v>19328</v>
      </c>
      <c r="L10048" s="77" t="s">
        <v>19329</v>
      </c>
    </row>
    <row r="10049" spans="10:12">
      <c r="J10049" s="77" t="str">
        <f t="shared" si="168"/>
        <v>64019TânThạnh</v>
      </c>
      <c r="K10049" s="77" t="s">
        <v>19330</v>
      </c>
      <c r="L10049" s="77" t="s">
        <v>18622</v>
      </c>
    </row>
    <row r="10050" spans="10:12">
      <c r="J10050" s="77" t="str">
        <f t="shared" ref="J10050:J10113" si="169">SUBSTITUTE(LEFT(K10050,5)&amp;MID(L10050,IF(ISERROR(SEARCH("Thị trấn",L10050)),IF(ISERROR(SEARCH("Phường",L10050)),4,8),10),100)," ","")</f>
        <v>64019TânThới</v>
      </c>
      <c r="K10050" s="77" t="s">
        <v>19331</v>
      </c>
      <c r="L10050" s="77" t="s">
        <v>19332</v>
      </c>
    </row>
    <row r="10051" spans="10:12">
      <c r="J10051" s="77" t="str">
        <f t="shared" si="169"/>
        <v>64019TânPhú</v>
      </c>
      <c r="K10051" s="77" t="s">
        <v>19333</v>
      </c>
      <c r="L10051" s="77" t="s">
        <v>2084</v>
      </c>
    </row>
    <row r="10052" spans="10:12">
      <c r="J10052" s="77" t="str">
        <f t="shared" si="169"/>
        <v>64019PhúThạnh</v>
      </c>
      <c r="K10052" s="77" t="s">
        <v>19334</v>
      </c>
      <c r="L10052" s="77" t="s">
        <v>18047</v>
      </c>
    </row>
    <row r="10053" spans="10:12">
      <c r="J10053" s="77" t="str">
        <f t="shared" si="169"/>
        <v>64019PhúĐông</v>
      </c>
      <c r="K10053" s="77" t="s">
        <v>19335</v>
      </c>
      <c r="L10053" s="77" t="s">
        <v>1629</v>
      </c>
    </row>
    <row r="10054" spans="10:12">
      <c r="J10054" s="77" t="str">
        <f t="shared" si="169"/>
        <v>64019PhúTân</v>
      </c>
      <c r="K10054" s="77" t="s">
        <v>19336</v>
      </c>
      <c r="L10054" s="77" t="s">
        <v>17912</v>
      </c>
    </row>
    <row r="10055" spans="10:12">
      <c r="J10055" s="77" t="str">
        <f t="shared" si="169"/>
        <v>650011</v>
      </c>
      <c r="K10055" s="77" t="s">
        <v>19337</v>
      </c>
      <c r="L10055" s="77" t="s">
        <v>13299</v>
      </c>
    </row>
    <row r="10056" spans="10:12">
      <c r="J10056" s="77" t="str">
        <f t="shared" si="169"/>
        <v>650012</v>
      </c>
      <c r="K10056" s="77" t="s">
        <v>19338</v>
      </c>
      <c r="L10056" s="77" t="s">
        <v>13301</v>
      </c>
    </row>
    <row r="10057" spans="10:12">
      <c r="J10057" s="77" t="str">
        <f t="shared" si="169"/>
        <v>650013</v>
      </c>
      <c r="K10057" s="77" t="s">
        <v>19339</v>
      </c>
      <c r="L10057" s="77" t="s">
        <v>13303</v>
      </c>
    </row>
    <row r="10058" spans="10:12">
      <c r="J10058" s="77" t="str">
        <f t="shared" si="169"/>
        <v>650014</v>
      </c>
      <c r="K10058" s="77" t="s">
        <v>19340</v>
      </c>
      <c r="L10058" s="77" t="s">
        <v>13305</v>
      </c>
    </row>
    <row r="10059" spans="10:12">
      <c r="J10059" s="77" t="str">
        <f t="shared" si="169"/>
        <v>650015</v>
      </c>
      <c r="K10059" s="77" t="s">
        <v>19341</v>
      </c>
      <c r="L10059" s="77" t="s">
        <v>13307</v>
      </c>
    </row>
    <row r="10060" spans="10:12">
      <c r="J10060" s="77" t="str">
        <f t="shared" si="169"/>
        <v>650016</v>
      </c>
      <c r="K10060" s="77" t="s">
        <v>19342</v>
      </c>
      <c r="L10060" s="77" t="s">
        <v>14933</v>
      </c>
    </row>
    <row r="10061" spans="10:12">
      <c r="J10061" s="77" t="str">
        <f t="shared" si="169"/>
        <v>650017</v>
      </c>
      <c r="K10061" s="77" t="s">
        <v>19343</v>
      </c>
      <c r="L10061" s="77" t="s">
        <v>14935</v>
      </c>
    </row>
    <row r="10062" spans="10:12">
      <c r="J10062" s="77" t="str">
        <f t="shared" si="169"/>
        <v>650018</v>
      </c>
      <c r="K10062" s="77" t="s">
        <v>19344</v>
      </c>
      <c r="L10062" s="77" t="s">
        <v>14937</v>
      </c>
    </row>
    <row r="10063" spans="10:12">
      <c r="J10063" s="77" t="str">
        <f t="shared" si="169"/>
        <v>65001PhúKhương</v>
      </c>
      <c r="K10063" s="77" t="s">
        <v>19345</v>
      </c>
      <c r="L10063" s="77" t="s">
        <v>19346</v>
      </c>
    </row>
    <row r="10064" spans="10:12">
      <c r="J10064" s="77" t="str">
        <f t="shared" si="169"/>
        <v>65001SơnĐông</v>
      </c>
      <c r="K10064" s="77" t="s">
        <v>19347</v>
      </c>
      <c r="L10064" s="77" t="s">
        <v>1547</v>
      </c>
    </row>
    <row r="10065" spans="10:12">
      <c r="J10065" s="77" t="str">
        <f t="shared" si="169"/>
        <v>65001BìnhPhú</v>
      </c>
      <c r="K10065" s="77" t="s">
        <v>19348</v>
      </c>
      <c r="L10065" s="77" t="s">
        <v>1906</v>
      </c>
    </row>
    <row r="10066" spans="10:12">
      <c r="J10066" s="77" t="str">
        <f t="shared" si="169"/>
        <v>65001PhúHưng</v>
      </c>
      <c r="K10066" s="77" t="s">
        <v>19349</v>
      </c>
      <c r="L10066" s="77" t="s">
        <v>18831</v>
      </c>
    </row>
    <row r="10067" spans="10:12">
      <c r="J10067" s="77" t="str">
        <f t="shared" si="169"/>
        <v>65001NhơnThạnh</v>
      </c>
      <c r="K10067" s="77" t="s">
        <v>19350</v>
      </c>
      <c r="L10067" s="77" t="s">
        <v>19351</v>
      </c>
    </row>
    <row r="10068" spans="10:12">
      <c r="J10068" s="77" t="str">
        <f t="shared" si="169"/>
        <v>65001MỹThạnhAn</v>
      </c>
      <c r="K10068" s="77" t="s">
        <v>19352</v>
      </c>
      <c r="L10068" s="77" t="s">
        <v>19353</v>
      </c>
    </row>
    <row r="10069" spans="10:12">
      <c r="J10069" s="77" t="str">
        <f t="shared" si="169"/>
        <v>65001PhúNhuận</v>
      </c>
      <c r="K10069" s="77" t="s">
        <v>19354</v>
      </c>
      <c r="L10069" s="77" t="s">
        <v>5466</v>
      </c>
    </row>
    <row r="10070" spans="10:12">
      <c r="J10070" s="77" t="str">
        <f t="shared" si="169"/>
        <v>65001PhúTân</v>
      </c>
      <c r="K10070" s="77" t="s">
        <v>19355</v>
      </c>
      <c r="L10070" s="77" t="s">
        <v>17411</v>
      </c>
    </row>
    <row r="10071" spans="10:12">
      <c r="J10071" s="77" t="str">
        <f t="shared" si="169"/>
        <v>65003ChâuThành</v>
      </c>
      <c r="K10071" s="77" t="s">
        <v>19356</v>
      </c>
      <c r="L10071" s="77" t="s">
        <v>17750</v>
      </c>
    </row>
    <row r="10072" spans="10:12">
      <c r="J10072" s="77" t="str">
        <f t="shared" si="169"/>
        <v>65003TânThạch</v>
      </c>
      <c r="K10072" s="77" t="s">
        <v>19357</v>
      </c>
      <c r="L10072" s="77" t="s">
        <v>19358</v>
      </c>
    </row>
    <row r="10073" spans="10:12">
      <c r="J10073" s="77" t="str">
        <f t="shared" si="169"/>
        <v>65003AnKhánh</v>
      </c>
      <c r="K10073" s="77" t="s">
        <v>19359</v>
      </c>
      <c r="L10073" s="77" t="s">
        <v>1994</v>
      </c>
    </row>
    <row r="10074" spans="10:12">
      <c r="J10074" s="77" t="str">
        <f t="shared" si="169"/>
        <v>65003PhúTúc</v>
      </c>
      <c r="K10074" s="77" t="s">
        <v>19360</v>
      </c>
      <c r="L10074" s="77" t="s">
        <v>2668</v>
      </c>
    </row>
    <row r="10075" spans="10:12">
      <c r="J10075" s="77" t="str">
        <f t="shared" si="169"/>
        <v>65003PhúĐức</v>
      </c>
      <c r="K10075" s="77" t="s">
        <v>19361</v>
      </c>
      <c r="L10075" s="77" t="s">
        <v>18609</v>
      </c>
    </row>
    <row r="10076" spans="10:12">
      <c r="J10076" s="77" t="str">
        <f t="shared" si="169"/>
        <v>65003TânPhú</v>
      </c>
      <c r="K10076" s="77" t="s">
        <v>19362</v>
      </c>
      <c r="L10076" s="77" t="s">
        <v>2084</v>
      </c>
    </row>
    <row r="10077" spans="10:12">
      <c r="J10077" s="77" t="str">
        <f t="shared" si="169"/>
        <v>65003TiênLong</v>
      </c>
      <c r="K10077" s="77" t="s">
        <v>19363</v>
      </c>
      <c r="L10077" s="77" t="s">
        <v>19364</v>
      </c>
    </row>
    <row r="10078" spans="10:12">
      <c r="J10078" s="77" t="str">
        <f t="shared" si="169"/>
        <v>65003TiênThủy</v>
      </c>
      <c r="K10078" s="77" t="s">
        <v>19365</v>
      </c>
      <c r="L10078" s="77" t="s">
        <v>19366</v>
      </c>
    </row>
    <row r="10079" spans="10:12">
      <c r="J10079" s="77" t="str">
        <f t="shared" si="169"/>
        <v>65003QuớiThành</v>
      </c>
      <c r="K10079" s="77" t="s">
        <v>19367</v>
      </c>
      <c r="L10079" s="77" t="s">
        <v>19368</v>
      </c>
    </row>
    <row r="10080" spans="10:12">
      <c r="J10080" s="77" t="str">
        <f t="shared" si="169"/>
        <v>65003ThànhTriệu</v>
      </c>
      <c r="K10080" s="77" t="s">
        <v>19369</v>
      </c>
      <c r="L10080" s="77" t="s">
        <v>19370</v>
      </c>
    </row>
    <row r="10081" spans="10:12">
      <c r="J10081" s="77" t="str">
        <f t="shared" si="169"/>
        <v>65003TườngĐa</v>
      </c>
      <c r="K10081" s="77" t="s">
        <v>19371</v>
      </c>
      <c r="L10081" s="77" t="s">
        <v>19372</v>
      </c>
    </row>
    <row r="10082" spans="10:12">
      <c r="J10082" s="77" t="str">
        <f t="shared" si="169"/>
        <v>65003AnHiệp</v>
      </c>
      <c r="K10082" s="77" t="s">
        <v>19373</v>
      </c>
      <c r="L10082" s="77" t="s">
        <v>10283</v>
      </c>
    </row>
    <row r="10083" spans="10:12">
      <c r="J10083" s="77" t="str">
        <f t="shared" si="169"/>
        <v>65003SơnHòa</v>
      </c>
      <c r="K10083" s="77" t="s">
        <v>19374</v>
      </c>
      <c r="L10083" s="77" t="s">
        <v>12718</v>
      </c>
    </row>
    <row r="10084" spans="10:12">
      <c r="J10084" s="77" t="str">
        <f t="shared" si="169"/>
        <v>65003MỹThành</v>
      </c>
      <c r="K10084" s="77" t="s">
        <v>19375</v>
      </c>
      <c r="L10084" s="77" t="s">
        <v>2450</v>
      </c>
    </row>
    <row r="10085" spans="10:12">
      <c r="J10085" s="77" t="str">
        <f t="shared" si="169"/>
        <v>65003TamPhước</v>
      </c>
      <c r="K10085" s="77" t="s">
        <v>19376</v>
      </c>
      <c r="L10085" s="77" t="s">
        <v>14323</v>
      </c>
    </row>
    <row r="10086" spans="10:12">
      <c r="J10086" s="77" t="str">
        <f t="shared" si="169"/>
        <v>65003PhúAnHòa</v>
      </c>
      <c r="K10086" s="77" t="s">
        <v>19377</v>
      </c>
      <c r="L10086" s="77" t="s">
        <v>19378</v>
      </c>
    </row>
    <row r="10087" spans="10:12">
      <c r="J10087" s="77" t="str">
        <f t="shared" si="169"/>
        <v>65003HữuĐịnh</v>
      </c>
      <c r="K10087" s="77" t="s">
        <v>19379</v>
      </c>
      <c r="L10087" s="77" t="s">
        <v>19380</v>
      </c>
    </row>
    <row r="10088" spans="10:12">
      <c r="J10088" s="77" t="str">
        <f t="shared" si="169"/>
        <v>65003PhướcThạnh</v>
      </c>
      <c r="K10088" s="77" t="s">
        <v>19381</v>
      </c>
      <c r="L10088" s="77" t="s">
        <v>16487</v>
      </c>
    </row>
    <row r="10089" spans="10:12">
      <c r="J10089" s="77" t="str">
        <f t="shared" si="169"/>
        <v>65003AnPhước</v>
      </c>
      <c r="K10089" s="77" t="s">
        <v>19382</v>
      </c>
      <c r="L10089" s="77" t="s">
        <v>18020</v>
      </c>
    </row>
    <row r="10090" spans="10:12">
      <c r="J10090" s="77" t="str">
        <f t="shared" si="169"/>
        <v>65003QướiSơn</v>
      </c>
      <c r="K10090" s="77" t="s">
        <v>19383</v>
      </c>
      <c r="L10090" s="77" t="s">
        <v>19384</v>
      </c>
    </row>
    <row r="10091" spans="10:12">
      <c r="J10091" s="77" t="str">
        <f t="shared" si="169"/>
        <v>65003GiaoLong</v>
      </c>
      <c r="K10091" s="77" t="s">
        <v>19385</v>
      </c>
      <c r="L10091" s="77" t="s">
        <v>9645</v>
      </c>
    </row>
    <row r="10092" spans="10:12">
      <c r="J10092" s="77" t="str">
        <f t="shared" si="169"/>
        <v>65003GiaoHòa</v>
      </c>
      <c r="K10092" s="77" t="s">
        <v>19386</v>
      </c>
      <c r="L10092" s="77" t="s">
        <v>19387</v>
      </c>
    </row>
    <row r="10093" spans="10:12">
      <c r="J10093" s="77" t="str">
        <f t="shared" si="169"/>
        <v>65003AnHóa</v>
      </c>
      <c r="K10093" s="77" t="s">
        <v>19388</v>
      </c>
      <c r="L10093" s="77" t="s">
        <v>19389</v>
      </c>
    </row>
    <row r="10094" spans="10:12">
      <c r="J10094" s="77" t="str">
        <f t="shared" si="169"/>
        <v>65005ChợLách</v>
      </c>
      <c r="K10094" s="77" t="s">
        <v>19390</v>
      </c>
      <c r="L10094" s="77" t="s">
        <v>19391</v>
      </c>
    </row>
    <row r="10095" spans="10:12">
      <c r="J10095" s="77" t="str">
        <f t="shared" si="169"/>
        <v>65005PhúPhụng</v>
      </c>
      <c r="K10095" s="77" t="s">
        <v>19392</v>
      </c>
      <c r="L10095" s="77" t="s">
        <v>19393</v>
      </c>
    </row>
    <row r="10096" spans="10:12">
      <c r="J10096" s="77" t="str">
        <f t="shared" si="169"/>
        <v>65005VĩnhBình</v>
      </c>
      <c r="K10096" s="77" t="s">
        <v>19394</v>
      </c>
      <c r="L10096" s="77" t="s">
        <v>18292</v>
      </c>
    </row>
    <row r="10097" spans="10:12">
      <c r="J10097" s="77" t="str">
        <f t="shared" si="169"/>
        <v>65005SơnĐịnh</v>
      </c>
      <c r="K10097" s="77" t="s">
        <v>19395</v>
      </c>
      <c r="L10097" s="77" t="s">
        <v>15032</v>
      </c>
    </row>
    <row r="10098" spans="10:12">
      <c r="J10098" s="77" t="str">
        <f t="shared" si="169"/>
        <v>65005HòaNghĩa</v>
      </c>
      <c r="K10098" s="77" t="s">
        <v>19396</v>
      </c>
      <c r="L10098" s="77" t="s">
        <v>6881</v>
      </c>
    </row>
    <row r="10099" spans="10:12">
      <c r="J10099" s="77" t="str">
        <f t="shared" si="169"/>
        <v>65005TânThiềng</v>
      </c>
      <c r="K10099" s="77" t="s">
        <v>19397</v>
      </c>
      <c r="L10099" s="77" t="s">
        <v>19398</v>
      </c>
    </row>
    <row r="10100" spans="10:12">
      <c r="J10100" s="77" t="str">
        <f t="shared" si="169"/>
        <v>65005LongThới</v>
      </c>
      <c r="K10100" s="77" t="s">
        <v>19399</v>
      </c>
      <c r="L10100" s="77" t="s">
        <v>16449</v>
      </c>
    </row>
    <row r="10101" spans="10:12">
      <c r="J10101" s="77" t="str">
        <f t="shared" si="169"/>
        <v>65005VĩnhThành</v>
      </c>
      <c r="K10101" s="77" t="s">
        <v>19400</v>
      </c>
      <c r="L10101" s="77" t="s">
        <v>11093</v>
      </c>
    </row>
    <row r="10102" spans="10:12">
      <c r="J10102" s="77" t="str">
        <f t="shared" si="169"/>
        <v>65005PhúSơn</v>
      </c>
      <c r="K10102" s="77" t="s">
        <v>19401</v>
      </c>
      <c r="L10102" s="77" t="s">
        <v>1626</v>
      </c>
    </row>
    <row r="10103" spans="10:12">
      <c r="J10103" s="77" t="str">
        <f t="shared" si="169"/>
        <v>65005VĩnhHòa</v>
      </c>
      <c r="K10103" s="77" t="s">
        <v>19402</v>
      </c>
      <c r="L10103" s="77" t="s">
        <v>7402</v>
      </c>
    </row>
    <row r="10104" spans="10:12">
      <c r="J10104" s="77" t="str">
        <f t="shared" si="169"/>
        <v>65005HưngKhánhTrung</v>
      </c>
      <c r="K10104" s="77" t="s">
        <v>19403</v>
      </c>
      <c r="L10104" s="77" t="s">
        <v>19404</v>
      </c>
    </row>
    <row r="10105" spans="10:12">
      <c r="J10105" s="77" t="str">
        <f t="shared" si="169"/>
        <v>65007MỏCầy</v>
      </c>
      <c r="K10105" s="77" t="s">
        <v>19405</v>
      </c>
      <c r="L10105" s="77" t="s">
        <v>19406</v>
      </c>
    </row>
    <row r="10106" spans="10:12">
      <c r="J10106" s="77" t="str">
        <f t="shared" si="169"/>
        <v>65007ĐịnhThủy</v>
      </c>
      <c r="K10106" s="77" t="s">
        <v>19407</v>
      </c>
      <c r="L10106" s="77" t="s">
        <v>19408</v>
      </c>
    </row>
    <row r="10107" spans="10:12">
      <c r="J10107" s="77" t="str">
        <f t="shared" si="169"/>
        <v>65007PhướcHiệp</v>
      </c>
      <c r="K10107" s="77" t="s">
        <v>19409</v>
      </c>
      <c r="L10107" s="77" t="s">
        <v>14185</v>
      </c>
    </row>
    <row r="10108" spans="10:12">
      <c r="J10108" s="77" t="str">
        <f t="shared" si="169"/>
        <v>65007BìnhKhánhTây</v>
      </c>
      <c r="K10108" s="77" t="s">
        <v>19410</v>
      </c>
      <c r="L10108" s="77" t="s">
        <v>19411</v>
      </c>
    </row>
    <row r="10109" spans="10:12">
      <c r="J10109" s="77" t="str">
        <f t="shared" si="169"/>
        <v>65007BìnhKhánhĐông</v>
      </c>
      <c r="K10109" s="77" t="s">
        <v>19412</v>
      </c>
      <c r="L10109" s="77" t="s">
        <v>19413</v>
      </c>
    </row>
    <row r="10110" spans="10:12">
      <c r="J10110" s="77" t="str">
        <f t="shared" si="169"/>
        <v>65007ĐaPhướcHội</v>
      </c>
      <c r="K10110" s="77" t="s">
        <v>19414</v>
      </c>
      <c r="L10110" s="77" t="s">
        <v>19415</v>
      </c>
    </row>
    <row r="10111" spans="10:12">
      <c r="J10111" s="77" t="str">
        <f t="shared" si="169"/>
        <v>65007AnThạnh</v>
      </c>
      <c r="K10111" s="77" t="s">
        <v>19416</v>
      </c>
      <c r="L10111" s="77" t="s">
        <v>17811</v>
      </c>
    </row>
    <row r="10112" spans="10:12">
      <c r="J10112" s="77" t="str">
        <f t="shared" si="169"/>
        <v>65007ThànhThớiB</v>
      </c>
      <c r="K10112" s="77" t="s">
        <v>19417</v>
      </c>
      <c r="L10112" s="77" t="s">
        <v>19418</v>
      </c>
    </row>
    <row r="10113" spans="10:12">
      <c r="J10113" s="77" t="str">
        <f t="shared" si="169"/>
        <v>65007ThànhThớiA</v>
      </c>
      <c r="K10113" s="77" t="s">
        <v>19419</v>
      </c>
      <c r="L10113" s="77" t="s">
        <v>19420</v>
      </c>
    </row>
    <row r="10114" spans="10:12">
      <c r="J10114" s="77" t="str">
        <f t="shared" ref="J10114:J10177" si="170">SUBSTITUTE(LEFT(K10114,5)&amp;MID(L10114,IF(ISERROR(SEARCH("Thị trấn",L10114)),IF(ISERROR(SEARCH("Phường",L10114)),4,8),10),100)," ","")</f>
        <v>65007AnThới</v>
      </c>
      <c r="K10114" s="77" t="s">
        <v>19421</v>
      </c>
      <c r="L10114" s="77" t="s">
        <v>19422</v>
      </c>
    </row>
    <row r="10115" spans="10:12">
      <c r="J10115" s="77" t="str">
        <f t="shared" si="170"/>
        <v>65007AnĐịnh</v>
      </c>
      <c r="K10115" s="77" t="s">
        <v>19423</v>
      </c>
      <c r="L10115" s="77" t="s">
        <v>14997</v>
      </c>
    </row>
    <row r="10116" spans="10:12">
      <c r="J10116" s="77" t="str">
        <f t="shared" si="170"/>
        <v>65007TânTrung</v>
      </c>
      <c r="K10116" s="77" t="s">
        <v>19424</v>
      </c>
      <c r="L10116" s="77" t="s">
        <v>7772</v>
      </c>
    </row>
    <row r="10117" spans="10:12">
      <c r="J10117" s="77" t="str">
        <f t="shared" si="170"/>
        <v>65007NgãiĐăng</v>
      </c>
      <c r="K10117" s="77" t="s">
        <v>19425</v>
      </c>
      <c r="L10117" s="77" t="s">
        <v>19426</v>
      </c>
    </row>
    <row r="10118" spans="10:12">
      <c r="J10118" s="77" t="str">
        <f t="shared" si="170"/>
        <v>65007CẩmSơn</v>
      </c>
      <c r="K10118" s="77" t="s">
        <v>19427</v>
      </c>
      <c r="L10118" s="77" t="s">
        <v>7311</v>
      </c>
    </row>
    <row r="10119" spans="10:12">
      <c r="J10119" s="77" t="str">
        <f t="shared" si="170"/>
        <v>65007HươngMỹ</v>
      </c>
      <c r="K10119" s="77" t="s">
        <v>19428</v>
      </c>
      <c r="L10119" s="77" t="s">
        <v>19429</v>
      </c>
    </row>
    <row r="10120" spans="10:12">
      <c r="J10120" s="77" t="str">
        <f t="shared" si="170"/>
        <v>65007MinhĐức</v>
      </c>
      <c r="K10120" s="77" t="s">
        <v>19430</v>
      </c>
      <c r="L10120" s="77" t="s">
        <v>2624</v>
      </c>
    </row>
    <row r="10121" spans="10:12">
      <c r="J10121" s="77" t="str">
        <f t="shared" si="170"/>
        <v>65007TânHội</v>
      </c>
      <c r="K10121" s="77" t="s">
        <v>19431</v>
      </c>
      <c r="L10121" s="77" t="s">
        <v>1830</v>
      </c>
    </row>
    <row r="10122" spans="10:12">
      <c r="J10122" s="77" t="str">
        <f t="shared" si="170"/>
        <v>65009ThanhTân</v>
      </c>
      <c r="K10122" s="77" t="s">
        <v>19432</v>
      </c>
      <c r="L10122" s="77" t="s">
        <v>9935</v>
      </c>
    </row>
    <row r="10123" spans="10:12">
      <c r="J10123" s="77" t="str">
        <f t="shared" si="170"/>
        <v>65009ThạnhNgãi</v>
      </c>
      <c r="K10123" s="77" t="s">
        <v>19433</v>
      </c>
      <c r="L10123" s="77" t="s">
        <v>19434</v>
      </c>
    </row>
    <row r="10124" spans="10:12">
      <c r="J10124" s="77" t="str">
        <f t="shared" si="170"/>
        <v>65009PhướcMỹTrung</v>
      </c>
      <c r="K10124" s="77" t="s">
        <v>19435</v>
      </c>
      <c r="L10124" s="77" t="s">
        <v>19436</v>
      </c>
    </row>
    <row r="10125" spans="10:12">
      <c r="J10125" s="77" t="str">
        <f t="shared" si="170"/>
        <v>65009TânPhúTây</v>
      </c>
      <c r="K10125" s="77" t="s">
        <v>19437</v>
      </c>
      <c r="L10125" s="77" t="s">
        <v>19438</v>
      </c>
    </row>
    <row r="10126" spans="10:12">
      <c r="J10126" s="77" t="str">
        <f t="shared" si="170"/>
        <v>65009TânThànhBình</v>
      </c>
      <c r="K10126" s="77" t="s">
        <v>19439</v>
      </c>
      <c r="L10126" s="77" t="s">
        <v>19440</v>
      </c>
    </row>
    <row r="10127" spans="10:12">
      <c r="J10127" s="77" t="str">
        <f t="shared" si="170"/>
        <v>65009ThànhAn</v>
      </c>
      <c r="K10127" s="77" t="s">
        <v>19441</v>
      </c>
      <c r="L10127" s="77" t="s">
        <v>10952</v>
      </c>
    </row>
    <row r="10128" spans="10:12">
      <c r="J10128" s="77" t="str">
        <f t="shared" si="170"/>
        <v>65009TânThanhTây</v>
      </c>
      <c r="K10128" s="77" t="s">
        <v>19442</v>
      </c>
      <c r="L10128" s="77" t="s">
        <v>19443</v>
      </c>
    </row>
    <row r="10129" spans="10:12">
      <c r="J10129" s="77" t="str">
        <f t="shared" si="170"/>
        <v>65009NhuậnPhúTân</v>
      </c>
      <c r="K10129" s="77" t="s">
        <v>19444</v>
      </c>
      <c r="L10129" s="77" t="s">
        <v>19445</v>
      </c>
    </row>
    <row r="10130" spans="10:12">
      <c r="J10130" s="77" t="str">
        <f t="shared" si="170"/>
        <v>65009TânBình</v>
      </c>
      <c r="K10130" s="77" t="s">
        <v>19446</v>
      </c>
      <c r="L10130" s="77" t="s">
        <v>6467</v>
      </c>
    </row>
    <row r="10131" spans="10:12">
      <c r="J10131" s="77" t="str">
        <f t="shared" si="170"/>
        <v>65009HòaLộc</v>
      </c>
      <c r="K10131" s="77" t="s">
        <v>19447</v>
      </c>
      <c r="L10131" s="77" t="s">
        <v>11363</v>
      </c>
    </row>
    <row r="10132" spans="10:12">
      <c r="J10132" s="77" t="str">
        <f t="shared" si="170"/>
        <v>65009KhánhThạnhTân</v>
      </c>
      <c r="K10132" s="77" t="s">
        <v>19448</v>
      </c>
      <c r="L10132" s="77" t="s">
        <v>19449</v>
      </c>
    </row>
    <row r="10133" spans="10:12">
      <c r="J10133" s="77" t="str">
        <f t="shared" si="170"/>
        <v>65009HưngKhánhTrungA</v>
      </c>
      <c r="K10133" s="77" t="s">
        <v>19450</v>
      </c>
      <c r="L10133" s="77" t="s">
        <v>19451</v>
      </c>
    </row>
    <row r="10134" spans="10:12">
      <c r="J10134" s="77" t="str">
        <f t="shared" si="170"/>
        <v>65009PhúMỹ</v>
      </c>
      <c r="K10134" s="77" t="s">
        <v>19452</v>
      </c>
      <c r="L10134" s="77" t="s">
        <v>4131</v>
      </c>
    </row>
    <row r="10135" spans="10:12">
      <c r="J10135" s="77" t="str">
        <f t="shared" si="170"/>
        <v>65011BìnhĐại</v>
      </c>
      <c r="K10135" s="77" t="s">
        <v>19453</v>
      </c>
      <c r="L10135" s="77" t="s">
        <v>19454</v>
      </c>
    </row>
    <row r="10136" spans="10:12">
      <c r="J10136" s="77" t="str">
        <f t="shared" si="170"/>
        <v>65011TamHiệp</v>
      </c>
      <c r="K10136" s="77" t="s">
        <v>19455</v>
      </c>
      <c r="L10136" s="77" t="s">
        <v>1259</v>
      </c>
    </row>
    <row r="10137" spans="10:12">
      <c r="J10137" s="77" t="str">
        <f t="shared" si="170"/>
        <v>65011LongĐịnh</v>
      </c>
      <c r="K10137" s="77" t="s">
        <v>19456</v>
      </c>
      <c r="L10137" s="77" t="s">
        <v>18477</v>
      </c>
    </row>
    <row r="10138" spans="10:12">
      <c r="J10138" s="77" t="str">
        <f t="shared" si="170"/>
        <v>65011LongHòa</v>
      </c>
      <c r="K10138" s="77" t="s">
        <v>19457</v>
      </c>
      <c r="L10138" s="77" t="s">
        <v>16455</v>
      </c>
    </row>
    <row r="10139" spans="10:12">
      <c r="J10139" s="77" t="str">
        <f t="shared" si="170"/>
        <v>65011PhúThuận</v>
      </c>
      <c r="K10139" s="77" t="s">
        <v>19458</v>
      </c>
      <c r="L10139" s="77" t="s">
        <v>13676</v>
      </c>
    </row>
    <row r="10140" spans="10:12">
      <c r="J10140" s="77" t="str">
        <f t="shared" si="170"/>
        <v>65011ChâuHưng</v>
      </c>
      <c r="K10140" s="77" t="s">
        <v>19459</v>
      </c>
      <c r="L10140" s="77" t="s">
        <v>19460</v>
      </c>
    </row>
    <row r="10141" spans="10:12">
      <c r="J10141" s="77" t="str">
        <f t="shared" si="170"/>
        <v>65011VangQuớiTây</v>
      </c>
      <c r="K10141" s="77" t="s">
        <v>19461</v>
      </c>
      <c r="L10141" s="77" t="s">
        <v>19462</v>
      </c>
    </row>
    <row r="10142" spans="10:12">
      <c r="J10142" s="77" t="str">
        <f t="shared" si="170"/>
        <v>65011VangQuớiĐông</v>
      </c>
      <c r="K10142" s="77" t="s">
        <v>19463</v>
      </c>
      <c r="L10142" s="77" t="s">
        <v>19464</v>
      </c>
    </row>
    <row r="10143" spans="10:12">
      <c r="J10143" s="77" t="str">
        <f t="shared" si="170"/>
        <v>65011ThớiLai</v>
      </c>
      <c r="K10143" s="77" t="s">
        <v>19465</v>
      </c>
      <c r="L10143" s="77" t="s">
        <v>19466</v>
      </c>
    </row>
    <row r="10144" spans="10:12">
      <c r="J10144" s="77" t="str">
        <f t="shared" si="170"/>
        <v>65011PhúVang</v>
      </c>
      <c r="K10144" s="77" t="s">
        <v>19467</v>
      </c>
      <c r="L10144" s="77" t="s">
        <v>19468</v>
      </c>
    </row>
    <row r="10145" spans="10:12">
      <c r="J10145" s="77" t="str">
        <f t="shared" si="170"/>
        <v>65011LộcThuận</v>
      </c>
      <c r="K10145" s="77" t="s">
        <v>19469</v>
      </c>
      <c r="L10145" s="77" t="s">
        <v>17568</v>
      </c>
    </row>
    <row r="10146" spans="10:12">
      <c r="J10146" s="77" t="str">
        <f t="shared" si="170"/>
        <v>65011ĐịnhTrung</v>
      </c>
      <c r="K10146" s="77" t="s">
        <v>19470</v>
      </c>
      <c r="L10146" s="77" t="s">
        <v>8839</v>
      </c>
    </row>
    <row r="10147" spans="10:12">
      <c r="J10147" s="77" t="str">
        <f t="shared" si="170"/>
        <v>65011PhúLong</v>
      </c>
      <c r="K10147" s="77" t="s">
        <v>19471</v>
      </c>
      <c r="L10147" s="77" t="s">
        <v>10078</v>
      </c>
    </row>
    <row r="10148" spans="10:12">
      <c r="J10148" s="77" t="str">
        <f t="shared" si="170"/>
        <v>65011BìnhThới</v>
      </c>
      <c r="K10148" s="77" t="s">
        <v>19472</v>
      </c>
      <c r="L10148" s="77" t="s">
        <v>14349</v>
      </c>
    </row>
    <row r="10149" spans="10:12">
      <c r="J10149" s="77" t="str">
        <f t="shared" si="170"/>
        <v>65011ThạnhTrị</v>
      </c>
      <c r="K10149" s="77" t="s">
        <v>19473</v>
      </c>
      <c r="L10149" s="77" t="s">
        <v>19301</v>
      </c>
    </row>
    <row r="10150" spans="10:12">
      <c r="J10150" s="77" t="str">
        <f t="shared" si="170"/>
        <v>65011ĐạiHòaLộc</v>
      </c>
      <c r="K10150" s="77" t="s">
        <v>19474</v>
      </c>
      <c r="L10150" s="77" t="s">
        <v>19475</v>
      </c>
    </row>
    <row r="10151" spans="10:12">
      <c r="J10151" s="77" t="str">
        <f t="shared" si="170"/>
        <v>65011BìnhThắng</v>
      </c>
      <c r="K10151" s="77" t="s">
        <v>19476</v>
      </c>
      <c r="L10151" s="77" t="s">
        <v>17672</v>
      </c>
    </row>
    <row r="10152" spans="10:12">
      <c r="J10152" s="77" t="str">
        <f t="shared" si="170"/>
        <v>65011ThạnhPhước</v>
      </c>
      <c r="K10152" s="77" t="s">
        <v>19477</v>
      </c>
      <c r="L10152" s="77" t="s">
        <v>17453</v>
      </c>
    </row>
    <row r="10153" spans="10:12">
      <c r="J10153" s="77" t="str">
        <f t="shared" si="170"/>
        <v>65011ThừaĐức</v>
      </c>
      <c r="K10153" s="77" t="s">
        <v>19478</v>
      </c>
      <c r="L10153" s="77" t="s">
        <v>18098</v>
      </c>
    </row>
    <row r="10154" spans="10:12">
      <c r="J10154" s="77" t="str">
        <f t="shared" si="170"/>
        <v>65011ThớiThuận</v>
      </c>
      <c r="K10154" s="77" t="s">
        <v>19479</v>
      </c>
      <c r="L10154" s="77" t="s">
        <v>19480</v>
      </c>
    </row>
    <row r="10155" spans="10:12">
      <c r="J10155" s="77" t="str">
        <f t="shared" si="170"/>
        <v>65013BaTri</v>
      </c>
      <c r="K10155" s="77" t="s">
        <v>19481</v>
      </c>
      <c r="L10155" s="77" t="s">
        <v>19482</v>
      </c>
    </row>
    <row r="10156" spans="10:12">
      <c r="J10156" s="77" t="str">
        <f t="shared" si="170"/>
        <v>65013TânXuân</v>
      </c>
      <c r="K10156" s="77" t="s">
        <v>19483</v>
      </c>
      <c r="L10156" s="77" t="s">
        <v>12107</v>
      </c>
    </row>
    <row r="10157" spans="10:12">
      <c r="J10157" s="77" t="str">
        <f t="shared" si="170"/>
        <v>65013TânMỹ</v>
      </c>
      <c r="K10157" s="77" t="s">
        <v>19484</v>
      </c>
      <c r="L10157" s="77" t="s">
        <v>2955</v>
      </c>
    </row>
    <row r="10158" spans="10:12">
      <c r="J10158" s="77" t="str">
        <f t="shared" si="170"/>
        <v>65013MỹHòa</v>
      </c>
      <c r="K10158" s="77" t="s">
        <v>19485</v>
      </c>
      <c r="L10158" s="77" t="s">
        <v>9277</v>
      </c>
    </row>
    <row r="10159" spans="10:12">
      <c r="J10159" s="77" t="str">
        <f t="shared" si="170"/>
        <v>65013MỹChánh</v>
      </c>
      <c r="K10159" s="77" t="s">
        <v>19486</v>
      </c>
      <c r="L10159" s="77" t="s">
        <v>14776</v>
      </c>
    </row>
    <row r="10160" spans="10:12">
      <c r="J10160" s="77" t="str">
        <f t="shared" si="170"/>
        <v>65013MỹNhơn</v>
      </c>
      <c r="K10160" s="77" t="s">
        <v>19487</v>
      </c>
      <c r="L10160" s="77" t="s">
        <v>19488</v>
      </c>
    </row>
    <row r="10161" spans="10:12">
      <c r="J10161" s="77" t="str">
        <f t="shared" si="170"/>
        <v>65013MỹThạnh</v>
      </c>
      <c r="K10161" s="77" t="s">
        <v>19489</v>
      </c>
      <c r="L10161" s="77" t="s">
        <v>15494</v>
      </c>
    </row>
    <row r="10162" spans="10:12">
      <c r="J10162" s="77" t="str">
        <f t="shared" si="170"/>
        <v>65013AnPhúTrung</v>
      </c>
      <c r="K10162" s="77" t="s">
        <v>19490</v>
      </c>
      <c r="L10162" s="77" t="s">
        <v>19491</v>
      </c>
    </row>
    <row r="10163" spans="10:12">
      <c r="J10163" s="77" t="str">
        <f t="shared" si="170"/>
        <v>65013AnNgãiTrung</v>
      </c>
      <c r="K10163" s="77" t="s">
        <v>19492</v>
      </c>
      <c r="L10163" s="77" t="s">
        <v>19493</v>
      </c>
    </row>
    <row r="10164" spans="10:12">
      <c r="J10164" s="77" t="str">
        <f t="shared" si="170"/>
        <v>65013TânHưng</v>
      </c>
      <c r="K10164" s="77" t="s">
        <v>19494</v>
      </c>
      <c r="L10164" s="77" t="s">
        <v>918</v>
      </c>
    </row>
    <row r="10165" spans="10:12">
      <c r="J10165" s="77" t="str">
        <f t="shared" si="170"/>
        <v>65013AnNgãiTây</v>
      </c>
      <c r="K10165" s="77" t="s">
        <v>19495</v>
      </c>
      <c r="L10165" s="77" t="s">
        <v>19496</v>
      </c>
    </row>
    <row r="10166" spans="10:12">
      <c r="J10166" s="77" t="str">
        <f t="shared" si="170"/>
        <v>65013AnHiệp</v>
      </c>
      <c r="K10166" s="77" t="s">
        <v>19497</v>
      </c>
      <c r="L10166" s="77" t="s">
        <v>10283</v>
      </c>
    </row>
    <row r="10167" spans="10:12">
      <c r="J10167" s="77" t="str">
        <f t="shared" si="170"/>
        <v>65013AnBìnhTây</v>
      </c>
      <c r="K10167" s="77" t="s">
        <v>19498</v>
      </c>
      <c r="L10167" s="77" t="s">
        <v>19499</v>
      </c>
    </row>
    <row r="10168" spans="10:12">
      <c r="J10168" s="77" t="str">
        <f t="shared" si="170"/>
        <v>65013PhúLễ</v>
      </c>
      <c r="K10168" s="77" t="s">
        <v>19500</v>
      </c>
      <c r="L10168" s="77" t="s">
        <v>19501</v>
      </c>
    </row>
    <row r="10169" spans="10:12">
      <c r="J10169" s="77" t="str">
        <f t="shared" si="170"/>
        <v>65013PhúNgãi</v>
      </c>
      <c r="K10169" s="77" t="s">
        <v>19502</v>
      </c>
      <c r="L10169" s="77" t="s">
        <v>19503</v>
      </c>
    </row>
    <row r="10170" spans="10:12">
      <c r="J10170" s="77" t="str">
        <f t="shared" si="170"/>
        <v>65013PhướcTuy</v>
      </c>
      <c r="K10170" s="77" t="s">
        <v>19504</v>
      </c>
      <c r="L10170" s="77" t="s">
        <v>18486</v>
      </c>
    </row>
    <row r="10171" spans="10:12">
      <c r="J10171" s="77" t="str">
        <f t="shared" si="170"/>
        <v>65013BảoThạnh</v>
      </c>
      <c r="K10171" s="77" t="s">
        <v>19505</v>
      </c>
      <c r="L10171" s="77" t="s">
        <v>19506</v>
      </c>
    </row>
    <row r="10172" spans="10:12">
      <c r="J10172" s="77" t="str">
        <f t="shared" si="170"/>
        <v>65013BảoThuận</v>
      </c>
      <c r="K10172" s="77" t="s">
        <v>19507</v>
      </c>
      <c r="L10172" s="77" t="s">
        <v>17311</v>
      </c>
    </row>
    <row r="10173" spans="10:12">
      <c r="J10173" s="77" t="str">
        <f t="shared" si="170"/>
        <v>65013TânThủy</v>
      </c>
      <c r="K10173" s="77" t="s">
        <v>19508</v>
      </c>
      <c r="L10173" s="77" t="s">
        <v>13281</v>
      </c>
    </row>
    <row r="10174" spans="10:12">
      <c r="J10174" s="77" t="str">
        <f t="shared" si="170"/>
        <v>65013VĩnhHòa</v>
      </c>
      <c r="K10174" s="77" t="s">
        <v>19509</v>
      </c>
      <c r="L10174" s="77" t="s">
        <v>7402</v>
      </c>
    </row>
    <row r="10175" spans="10:12">
      <c r="J10175" s="77" t="str">
        <f t="shared" si="170"/>
        <v>65013VĩnhAn</v>
      </c>
      <c r="K10175" s="77" t="s">
        <v>19510</v>
      </c>
      <c r="L10175" s="77" t="s">
        <v>6957</v>
      </c>
    </row>
    <row r="10176" spans="10:12">
      <c r="J10176" s="77" t="str">
        <f t="shared" si="170"/>
        <v>65013AnĐức</v>
      </c>
      <c r="K10176" s="77" t="s">
        <v>19511</v>
      </c>
      <c r="L10176" s="77" t="s">
        <v>7416</v>
      </c>
    </row>
    <row r="10177" spans="10:12">
      <c r="J10177" s="77" t="str">
        <f t="shared" si="170"/>
        <v>65013AnHòaTây</v>
      </c>
      <c r="K10177" s="77" t="s">
        <v>19512</v>
      </c>
      <c r="L10177" s="77" t="s">
        <v>19513</v>
      </c>
    </row>
    <row r="10178" spans="10:12">
      <c r="J10178" s="77" t="str">
        <f t="shared" ref="J10178:J10241" si="171">SUBSTITUTE(LEFT(K10178,5)&amp;MID(L10178,IF(ISERROR(SEARCH("Thị trấn",L10178)),IF(ISERROR(SEARCH("Phường",L10178)),4,8),10),100)," ","")</f>
        <v>65013AnThủy</v>
      </c>
      <c r="K10178" s="77" t="s">
        <v>19514</v>
      </c>
      <c r="L10178" s="77" t="s">
        <v>13270</v>
      </c>
    </row>
    <row r="10179" spans="10:12">
      <c r="J10179" s="77" t="str">
        <f t="shared" si="171"/>
        <v>65015ThạnhPhú</v>
      </c>
      <c r="K10179" s="77" t="s">
        <v>19515</v>
      </c>
      <c r="L10179" s="77" t="s">
        <v>19516</v>
      </c>
    </row>
    <row r="10180" spans="10:12">
      <c r="J10180" s="77" t="str">
        <f t="shared" si="171"/>
        <v>65015PhúKhánh</v>
      </c>
      <c r="K10180" s="77" t="s">
        <v>19517</v>
      </c>
      <c r="L10180" s="77" t="s">
        <v>19518</v>
      </c>
    </row>
    <row r="10181" spans="10:12">
      <c r="J10181" s="77" t="str">
        <f t="shared" si="171"/>
        <v>65015ĐạiĐiền</v>
      </c>
      <c r="K10181" s="77" t="s">
        <v>19519</v>
      </c>
      <c r="L10181" s="77" t="s">
        <v>19520</v>
      </c>
    </row>
    <row r="10182" spans="10:12">
      <c r="J10182" s="77" t="str">
        <f t="shared" si="171"/>
        <v>65015TânPhong</v>
      </c>
      <c r="K10182" s="77" t="s">
        <v>19521</v>
      </c>
      <c r="L10182" s="77" t="s">
        <v>5986</v>
      </c>
    </row>
    <row r="10183" spans="10:12">
      <c r="J10183" s="77" t="str">
        <f t="shared" si="171"/>
        <v>65015ThớiThạnh</v>
      </c>
      <c r="K10183" s="77" t="s">
        <v>19522</v>
      </c>
      <c r="L10183" s="77" t="s">
        <v>19523</v>
      </c>
    </row>
    <row r="10184" spans="10:12">
      <c r="J10184" s="77" t="str">
        <f t="shared" si="171"/>
        <v>65015QuớiĐiền</v>
      </c>
      <c r="K10184" s="77" t="s">
        <v>19524</v>
      </c>
      <c r="L10184" s="77" t="s">
        <v>19525</v>
      </c>
    </row>
    <row r="10185" spans="10:12">
      <c r="J10185" s="77" t="str">
        <f t="shared" si="171"/>
        <v>65015MỹHưng</v>
      </c>
      <c r="K10185" s="77" t="s">
        <v>19526</v>
      </c>
      <c r="L10185" s="77" t="s">
        <v>2247</v>
      </c>
    </row>
    <row r="10186" spans="10:12">
      <c r="J10186" s="77" t="str">
        <f t="shared" si="171"/>
        <v>65015HòaLợi</v>
      </c>
      <c r="K10186" s="77" t="s">
        <v>19527</v>
      </c>
      <c r="L10186" s="77" t="s">
        <v>17443</v>
      </c>
    </row>
    <row r="10187" spans="10:12">
      <c r="J10187" s="77" t="str">
        <f t="shared" si="171"/>
        <v>65015BìnhThạnh</v>
      </c>
      <c r="K10187" s="77" t="s">
        <v>19528</v>
      </c>
      <c r="L10187" s="77" t="s">
        <v>14353</v>
      </c>
    </row>
    <row r="10188" spans="10:12">
      <c r="J10188" s="77" t="str">
        <f t="shared" si="171"/>
        <v>65015AnThạnh</v>
      </c>
      <c r="K10188" s="77" t="s">
        <v>19529</v>
      </c>
      <c r="L10188" s="77" t="s">
        <v>17811</v>
      </c>
    </row>
    <row r="10189" spans="10:12">
      <c r="J10189" s="77" t="str">
        <f t="shared" si="171"/>
        <v>65015AnThuận</v>
      </c>
      <c r="K10189" s="77" t="s">
        <v>19530</v>
      </c>
      <c r="L10189" s="77" t="s">
        <v>19531</v>
      </c>
    </row>
    <row r="10190" spans="10:12">
      <c r="J10190" s="77" t="str">
        <f t="shared" si="171"/>
        <v>65015AnĐiền</v>
      </c>
      <c r="K10190" s="77" t="s">
        <v>19532</v>
      </c>
      <c r="L10190" s="77" t="s">
        <v>17437</v>
      </c>
    </row>
    <row r="10191" spans="10:12">
      <c r="J10191" s="77" t="str">
        <f t="shared" si="171"/>
        <v>65015AnQuy</v>
      </c>
      <c r="K10191" s="77" t="s">
        <v>19533</v>
      </c>
      <c r="L10191" s="77" t="s">
        <v>19534</v>
      </c>
    </row>
    <row r="10192" spans="10:12">
      <c r="J10192" s="77" t="str">
        <f t="shared" si="171"/>
        <v>65015AnNhơn</v>
      </c>
      <c r="K10192" s="77" t="s">
        <v>19535</v>
      </c>
      <c r="L10192" s="77" t="s">
        <v>17343</v>
      </c>
    </row>
    <row r="10193" spans="10:12">
      <c r="J10193" s="77" t="str">
        <f t="shared" si="171"/>
        <v>65015GiaoThạnh</v>
      </c>
      <c r="K10193" s="77" t="s">
        <v>19536</v>
      </c>
      <c r="L10193" s="77" t="s">
        <v>19537</v>
      </c>
    </row>
    <row r="10194" spans="10:12">
      <c r="J10194" s="77" t="str">
        <f t="shared" si="171"/>
        <v>65015ThạnhHải</v>
      </c>
      <c r="K10194" s="77" t="s">
        <v>19538</v>
      </c>
      <c r="L10194" s="77" t="s">
        <v>19539</v>
      </c>
    </row>
    <row r="10195" spans="10:12">
      <c r="J10195" s="77" t="str">
        <f t="shared" si="171"/>
        <v>65015ThạnhPhong</v>
      </c>
      <c r="K10195" s="77" t="s">
        <v>19540</v>
      </c>
      <c r="L10195" s="77" t="s">
        <v>19541</v>
      </c>
    </row>
    <row r="10196" spans="10:12">
      <c r="J10196" s="77" t="str">
        <f t="shared" si="171"/>
        <v>65015MỹAn</v>
      </c>
      <c r="K10196" s="77" t="s">
        <v>19542</v>
      </c>
      <c r="L10196" s="77" t="s">
        <v>7846</v>
      </c>
    </row>
    <row r="10197" spans="10:12">
      <c r="J10197" s="77" t="str">
        <f t="shared" si="171"/>
        <v>65009HưngNhượng</v>
      </c>
      <c r="K10197" s="77" t="s">
        <v>19543</v>
      </c>
      <c r="L10197" s="77" t="s">
        <v>19544</v>
      </c>
    </row>
    <row r="10198" spans="10:12">
      <c r="J10198" s="77" t="str">
        <f t="shared" si="171"/>
        <v>65017GiồngTrôm</v>
      </c>
      <c r="K10198" s="77" t="s">
        <v>19545</v>
      </c>
      <c r="L10198" s="77" t="s">
        <v>19546</v>
      </c>
    </row>
    <row r="10199" spans="10:12">
      <c r="J10199" s="77" t="str">
        <f t="shared" si="171"/>
        <v>65017PhongNẫm</v>
      </c>
      <c r="K10199" s="77" t="s">
        <v>19547</v>
      </c>
      <c r="L10199" s="77" t="s">
        <v>15388</v>
      </c>
    </row>
    <row r="10200" spans="10:12">
      <c r="J10200" s="77" t="str">
        <f t="shared" si="171"/>
        <v>65017PhongMỹ</v>
      </c>
      <c r="K10200" s="77" t="s">
        <v>19548</v>
      </c>
      <c r="L10200" s="77" t="s">
        <v>13616</v>
      </c>
    </row>
    <row r="10201" spans="10:12">
      <c r="J10201" s="77" t="str">
        <f t="shared" si="171"/>
        <v>65017MỹThạnh</v>
      </c>
      <c r="K10201" s="77" t="s">
        <v>19549</v>
      </c>
      <c r="L10201" s="77" t="s">
        <v>15494</v>
      </c>
    </row>
    <row r="10202" spans="10:12">
      <c r="J10202" s="77" t="str">
        <f t="shared" si="171"/>
        <v>65017LươngPhú</v>
      </c>
      <c r="K10202" s="77" t="s">
        <v>19550</v>
      </c>
      <c r="L10202" s="77" t="s">
        <v>4889</v>
      </c>
    </row>
    <row r="10203" spans="10:12">
      <c r="J10203" s="77" t="str">
        <f t="shared" si="171"/>
        <v>65017ThuậnĐiền</v>
      </c>
      <c r="K10203" s="77" t="s">
        <v>19551</v>
      </c>
      <c r="L10203" s="77" t="s">
        <v>19552</v>
      </c>
    </row>
    <row r="10204" spans="10:12">
      <c r="J10204" s="77" t="str">
        <f t="shared" si="171"/>
        <v>65017SơnPhú</v>
      </c>
      <c r="K10204" s="77" t="s">
        <v>19553</v>
      </c>
      <c r="L10204" s="77" t="s">
        <v>2918</v>
      </c>
    </row>
    <row r="10205" spans="10:12">
      <c r="J10205" s="77" t="str">
        <f t="shared" si="171"/>
        <v>65017PhướcLong</v>
      </c>
      <c r="K10205" s="77" t="s">
        <v>19554</v>
      </c>
      <c r="L10205" s="77" t="s">
        <v>19555</v>
      </c>
    </row>
    <row r="10206" spans="10:12">
      <c r="J10206" s="77" t="str">
        <f t="shared" si="171"/>
        <v>65017HưngPhong</v>
      </c>
      <c r="K10206" s="77" t="s">
        <v>19556</v>
      </c>
      <c r="L10206" s="77" t="s">
        <v>19557</v>
      </c>
    </row>
    <row r="10207" spans="10:12">
      <c r="J10207" s="77" t="str">
        <f t="shared" si="171"/>
        <v>65017LongMỹ</v>
      </c>
      <c r="K10207" s="77" t="s">
        <v>19558</v>
      </c>
      <c r="L10207" s="77" t="s">
        <v>18227</v>
      </c>
    </row>
    <row r="10208" spans="10:12">
      <c r="J10208" s="77" t="str">
        <f t="shared" si="171"/>
        <v>65017LươngHòa</v>
      </c>
      <c r="K10208" s="77" t="s">
        <v>19559</v>
      </c>
      <c r="L10208" s="77" t="s">
        <v>18397</v>
      </c>
    </row>
    <row r="10209" spans="10:12">
      <c r="J10209" s="77" t="str">
        <f t="shared" si="171"/>
        <v>65017LươngQuới</v>
      </c>
      <c r="K10209" s="77" t="s">
        <v>19560</v>
      </c>
      <c r="L10209" s="77" t="s">
        <v>19561</v>
      </c>
    </row>
    <row r="10210" spans="10:12">
      <c r="J10210" s="77" t="str">
        <f t="shared" si="171"/>
        <v>65017ChâuHòa</v>
      </c>
      <c r="K10210" s="77" t="s">
        <v>19562</v>
      </c>
      <c r="L10210" s="77" t="s">
        <v>19563</v>
      </c>
    </row>
    <row r="10211" spans="10:12">
      <c r="J10211" s="77" t="str">
        <f t="shared" si="171"/>
        <v>65017ChâuBình</v>
      </c>
      <c r="K10211" s="77" t="s">
        <v>19564</v>
      </c>
      <c r="L10211" s="77" t="s">
        <v>11883</v>
      </c>
    </row>
    <row r="10212" spans="10:12">
      <c r="J10212" s="77" t="str">
        <f t="shared" si="171"/>
        <v>65017BìnhHòa</v>
      </c>
      <c r="K10212" s="77" t="s">
        <v>19565</v>
      </c>
      <c r="L10212" s="77" t="s">
        <v>9647</v>
      </c>
    </row>
    <row r="10213" spans="10:12">
      <c r="J10213" s="77" t="str">
        <f t="shared" si="171"/>
        <v>65017BìnhThành</v>
      </c>
      <c r="K10213" s="77" t="s">
        <v>19566</v>
      </c>
      <c r="L10213" s="77" t="s">
        <v>4711</v>
      </c>
    </row>
    <row r="10214" spans="10:12">
      <c r="J10214" s="77" t="str">
        <f t="shared" si="171"/>
        <v>65017TânThanh</v>
      </c>
      <c r="K10214" s="77" t="s">
        <v>19567</v>
      </c>
      <c r="L10214" s="77" t="s">
        <v>4054</v>
      </c>
    </row>
    <row r="10215" spans="10:12">
      <c r="J10215" s="77" t="str">
        <f t="shared" si="171"/>
        <v>65017TânHào</v>
      </c>
      <c r="K10215" s="77" t="s">
        <v>19568</v>
      </c>
      <c r="L10215" s="77" t="s">
        <v>19569</v>
      </c>
    </row>
    <row r="10216" spans="10:12">
      <c r="J10216" s="77" t="str">
        <f t="shared" si="171"/>
        <v>65017TânLợiThạnh</v>
      </c>
      <c r="K10216" s="77" t="s">
        <v>19570</v>
      </c>
      <c r="L10216" s="77" t="s">
        <v>19571</v>
      </c>
    </row>
    <row r="10217" spans="10:12">
      <c r="J10217" s="77" t="str">
        <f t="shared" si="171"/>
        <v>65017ThạnhPhúĐông</v>
      </c>
      <c r="K10217" s="77" t="s">
        <v>19572</v>
      </c>
      <c r="L10217" s="77" t="s">
        <v>19573</v>
      </c>
    </row>
    <row r="10218" spans="10:12">
      <c r="J10218" s="77" t="str">
        <f t="shared" si="171"/>
        <v>65017HưngLễ</v>
      </c>
      <c r="K10218" s="77" t="s">
        <v>19574</v>
      </c>
      <c r="L10218" s="77" t="s">
        <v>19575</v>
      </c>
    </row>
    <row r="10219" spans="10:12">
      <c r="J10219" s="77" t="str">
        <f t="shared" si="171"/>
        <v>660011</v>
      </c>
      <c r="K10219" s="77" t="s">
        <v>19576</v>
      </c>
      <c r="L10219" s="77" t="s">
        <v>13299</v>
      </c>
    </row>
    <row r="10220" spans="10:12">
      <c r="J10220" s="77" t="str">
        <f t="shared" si="171"/>
        <v>660012</v>
      </c>
      <c r="K10220" s="77" t="s">
        <v>19577</v>
      </c>
      <c r="L10220" s="77" t="s">
        <v>13301</v>
      </c>
    </row>
    <row r="10221" spans="10:12">
      <c r="J10221" s="77" t="str">
        <f t="shared" si="171"/>
        <v>660013</v>
      </c>
      <c r="K10221" s="77" t="s">
        <v>19578</v>
      </c>
      <c r="L10221" s="77" t="s">
        <v>13303</v>
      </c>
    </row>
    <row r="10222" spans="10:12">
      <c r="J10222" s="77" t="str">
        <f t="shared" si="171"/>
        <v>660014</v>
      </c>
      <c r="K10222" s="77" t="s">
        <v>19579</v>
      </c>
      <c r="L10222" s="77" t="s">
        <v>13305</v>
      </c>
    </row>
    <row r="10223" spans="10:12">
      <c r="J10223" s="77" t="str">
        <f t="shared" si="171"/>
        <v>660015</v>
      </c>
      <c r="K10223" s="77" t="s">
        <v>19580</v>
      </c>
      <c r="L10223" s="77" t="s">
        <v>13307</v>
      </c>
    </row>
    <row r="10224" spans="10:12">
      <c r="J10224" s="77" t="str">
        <f t="shared" si="171"/>
        <v>660018</v>
      </c>
      <c r="K10224" s="77" t="s">
        <v>19581</v>
      </c>
      <c r="L10224" s="77" t="s">
        <v>14937</v>
      </c>
    </row>
    <row r="10225" spans="10:12">
      <c r="J10225" s="77" t="str">
        <f t="shared" si="171"/>
        <v>660019</v>
      </c>
      <c r="K10225" s="77" t="s">
        <v>19582</v>
      </c>
      <c r="L10225" s="77" t="s">
        <v>14939</v>
      </c>
    </row>
    <row r="10226" spans="10:12">
      <c r="J10226" s="77" t="str">
        <f t="shared" si="171"/>
        <v>66001TrườngAn</v>
      </c>
      <c r="K10226" s="77" t="s">
        <v>19583</v>
      </c>
      <c r="L10226" s="77" t="s">
        <v>19584</v>
      </c>
    </row>
    <row r="10227" spans="10:12">
      <c r="J10227" s="77" t="str">
        <f t="shared" si="171"/>
        <v>66001TânNgãi</v>
      </c>
      <c r="K10227" s="77" t="s">
        <v>19585</v>
      </c>
      <c r="L10227" s="77" t="s">
        <v>19586</v>
      </c>
    </row>
    <row r="10228" spans="10:12">
      <c r="J10228" s="77" t="str">
        <f t="shared" si="171"/>
        <v>66001TânHòa</v>
      </c>
      <c r="K10228" s="77" t="s">
        <v>19587</v>
      </c>
      <c r="L10228" s="77" t="s">
        <v>2092</v>
      </c>
    </row>
    <row r="10229" spans="10:12">
      <c r="J10229" s="77" t="str">
        <f t="shared" si="171"/>
        <v>66001TânHội</v>
      </c>
      <c r="K10229" s="77" t="s">
        <v>19588</v>
      </c>
      <c r="L10229" s="77" t="s">
        <v>1830</v>
      </c>
    </row>
    <row r="10230" spans="10:12">
      <c r="J10230" s="77" t="str">
        <f t="shared" si="171"/>
        <v>66003LongHồ</v>
      </c>
      <c r="K10230" s="77" t="s">
        <v>19589</v>
      </c>
      <c r="L10230" s="77" t="s">
        <v>19590</v>
      </c>
    </row>
    <row r="10231" spans="10:12">
      <c r="J10231" s="77" t="str">
        <f t="shared" si="171"/>
        <v>66003ĐồngPhú</v>
      </c>
      <c r="K10231" s="77" t="s">
        <v>19591</v>
      </c>
      <c r="L10231" s="77" t="s">
        <v>2205</v>
      </c>
    </row>
    <row r="10232" spans="10:12">
      <c r="J10232" s="77" t="str">
        <f t="shared" si="171"/>
        <v>66003HòaNinh</v>
      </c>
      <c r="K10232" s="77" t="s">
        <v>19592</v>
      </c>
      <c r="L10232" s="77" t="s">
        <v>13880</v>
      </c>
    </row>
    <row r="10233" spans="10:12">
      <c r="J10233" s="77" t="str">
        <f t="shared" si="171"/>
        <v>66003BìnhHòaPhước</v>
      </c>
      <c r="K10233" s="77" t="s">
        <v>19593</v>
      </c>
      <c r="L10233" s="77" t="s">
        <v>19594</v>
      </c>
    </row>
    <row r="10234" spans="10:12">
      <c r="J10234" s="77" t="str">
        <f t="shared" si="171"/>
        <v>66003AnBình</v>
      </c>
      <c r="K10234" s="77" t="s">
        <v>19595</v>
      </c>
      <c r="L10234" s="77" t="s">
        <v>5012</v>
      </c>
    </row>
    <row r="10235" spans="10:12">
      <c r="J10235" s="77" t="str">
        <f t="shared" si="171"/>
        <v>66003ThanhĐức</v>
      </c>
      <c r="K10235" s="77" t="s">
        <v>19596</v>
      </c>
      <c r="L10235" s="77" t="s">
        <v>3474</v>
      </c>
    </row>
    <row r="10236" spans="10:12">
      <c r="J10236" s="77" t="str">
        <f t="shared" si="171"/>
        <v>66003TânHạnh</v>
      </c>
      <c r="K10236" s="77" t="s">
        <v>19597</v>
      </c>
      <c r="L10236" s="77" t="s">
        <v>17879</v>
      </c>
    </row>
    <row r="10237" spans="10:12">
      <c r="J10237" s="77" t="str">
        <f t="shared" si="171"/>
        <v>66003LongPhước</v>
      </c>
      <c r="K10237" s="77" t="s">
        <v>19598</v>
      </c>
      <c r="L10237" s="77" t="s">
        <v>17800</v>
      </c>
    </row>
    <row r="10238" spans="10:12">
      <c r="J10238" s="77" t="str">
        <f t="shared" si="171"/>
        <v>66003PhướcHậu</v>
      </c>
      <c r="K10238" s="77" t="s">
        <v>19599</v>
      </c>
      <c r="L10238" s="77" t="s">
        <v>15640</v>
      </c>
    </row>
    <row r="10239" spans="10:12">
      <c r="J10239" s="77" t="str">
        <f t="shared" si="171"/>
        <v>66003LộcHòa</v>
      </c>
      <c r="K10239" s="77" t="s">
        <v>19600</v>
      </c>
      <c r="L10239" s="77" t="s">
        <v>9436</v>
      </c>
    </row>
    <row r="10240" spans="10:12">
      <c r="J10240" s="77" t="str">
        <f t="shared" si="171"/>
        <v>66003PhúĐức</v>
      </c>
      <c r="K10240" s="77" t="s">
        <v>19601</v>
      </c>
      <c r="L10240" s="77" t="s">
        <v>18609</v>
      </c>
    </row>
    <row r="10241" spans="10:12">
      <c r="J10241" s="77" t="str">
        <f t="shared" si="171"/>
        <v>66003ThạnhQuới</v>
      </c>
      <c r="K10241" s="77" t="s">
        <v>19602</v>
      </c>
      <c r="L10241" s="77" t="s">
        <v>19603</v>
      </c>
    </row>
    <row r="10242" spans="10:12">
      <c r="J10242" s="77" t="str">
        <f t="shared" ref="J10242:J10305" si="172">SUBSTITUTE(LEFT(K10242,5)&amp;MID(L10242,IF(ISERROR(SEARCH("Thị trấn",L10242)),IF(ISERROR(SEARCH("Phường",L10242)),4,8),10),100)," ","")</f>
        <v>66003PhúQuới</v>
      </c>
      <c r="K10242" s="77" t="s">
        <v>19604</v>
      </c>
      <c r="L10242" s="77" t="s">
        <v>19605</v>
      </c>
    </row>
    <row r="10243" spans="10:12">
      <c r="J10243" s="77" t="str">
        <f t="shared" si="172"/>
        <v>66003HòaPhú</v>
      </c>
      <c r="K10243" s="77" t="s">
        <v>19606</v>
      </c>
      <c r="L10243" s="77" t="s">
        <v>2552</v>
      </c>
    </row>
    <row r="10244" spans="10:12">
      <c r="J10244" s="77" t="str">
        <f t="shared" si="172"/>
        <v>66003LongAn</v>
      </c>
      <c r="K10244" s="77" t="s">
        <v>19607</v>
      </c>
      <c r="L10244" s="77" t="s">
        <v>18029</v>
      </c>
    </row>
    <row r="10245" spans="10:12">
      <c r="J10245" s="77" t="str">
        <f t="shared" si="172"/>
        <v>66005CáiNhum</v>
      </c>
      <c r="K10245" s="77" t="s">
        <v>19608</v>
      </c>
      <c r="L10245" s="77" t="s">
        <v>19609</v>
      </c>
    </row>
    <row r="10246" spans="10:12">
      <c r="J10246" s="77" t="str">
        <f t="shared" si="172"/>
        <v>66005MỹAn</v>
      </c>
      <c r="K10246" s="77" t="s">
        <v>19610</v>
      </c>
      <c r="L10246" s="77" t="s">
        <v>7846</v>
      </c>
    </row>
    <row r="10247" spans="10:12">
      <c r="J10247" s="77" t="str">
        <f t="shared" si="172"/>
        <v>66005LongMỹ</v>
      </c>
      <c r="K10247" s="77" t="s">
        <v>19611</v>
      </c>
      <c r="L10247" s="77" t="s">
        <v>18227</v>
      </c>
    </row>
    <row r="10248" spans="10:12">
      <c r="J10248" s="77" t="str">
        <f t="shared" si="172"/>
        <v>66005HòaTịnh</v>
      </c>
      <c r="K10248" s="77" t="s">
        <v>19612</v>
      </c>
      <c r="L10248" s="77" t="s">
        <v>19218</v>
      </c>
    </row>
    <row r="10249" spans="10:12">
      <c r="J10249" s="77" t="str">
        <f t="shared" si="172"/>
        <v>66005BìnhPhước</v>
      </c>
      <c r="K10249" s="77" t="s">
        <v>19613</v>
      </c>
      <c r="L10249" s="77" t="s">
        <v>14364</v>
      </c>
    </row>
    <row r="10250" spans="10:12">
      <c r="J10250" s="77" t="str">
        <f t="shared" si="172"/>
        <v>66005NhơnPhú</v>
      </c>
      <c r="K10250" s="77" t="s">
        <v>19614</v>
      </c>
      <c r="L10250" s="77" t="s">
        <v>19615</v>
      </c>
    </row>
    <row r="10251" spans="10:12">
      <c r="J10251" s="77" t="str">
        <f t="shared" si="172"/>
        <v>66005MỹPhước</v>
      </c>
      <c r="K10251" s="77" t="s">
        <v>19616</v>
      </c>
      <c r="L10251" s="77" t="s">
        <v>19131</v>
      </c>
    </row>
    <row r="10252" spans="10:12">
      <c r="J10252" s="77" t="str">
        <f t="shared" si="172"/>
        <v>66005ChánhHội</v>
      </c>
      <c r="K10252" s="77" t="s">
        <v>19617</v>
      </c>
      <c r="L10252" s="77" t="s">
        <v>19618</v>
      </c>
    </row>
    <row r="10253" spans="10:12">
      <c r="J10253" s="77" t="str">
        <f t="shared" si="172"/>
        <v>66005AnPhước</v>
      </c>
      <c r="K10253" s="77" t="s">
        <v>19619</v>
      </c>
      <c r="L10253" s="77" t="s">
        <v>18020</v>
      </c>
    </row>
    <row r="10254" spans="10:12">
      <c r="J10254" s="77" t="str">
        <f t="shared" si="172"/>
        <v>66005ChánhAn</v>
      </c>
      <c r="K10254" s="77" t="s">
        <v>19620</v>
      </c>
      <c r="L10254" s="77" t="s">
        <v>19621</v>
      </c>
    </row>
    <row r="10255" spans="10:12">
      <c r="J10255" s="77" t="str">
        <f t="shared" si="172"/>
        <v>66005TânLong</v>
      </c>
      <c r="K10255" s="77" t="s">
        <v>19622</v>
      </c>
      <c r="L10255" s="77" t="s">
        <v>3153</v>
      </c>
    </row>
    <row r="10256" spans="10:12">
      <c r="J10256" s="77" t="str">
        <f t="shared" si="172"/>
        <v>66005TânAnHội</v>
      </c>
      <c r="K10256" s="77" t="s">
        <v>19623</v>
      </c>
      <c r="L10256" s="77" t="s">
        <v>16479</v>
      </c>
    </row>
    <row r="10257" spans="10:12">
      <c r="J10257" s="77" t="str">
        <f t="shared" si="172"/>
        <v>66005TânLongHội</v>
      </c>
      <c r="K10257" s="77" t="s">
        <v>19624</v>
      </c>
      <c r="L10257" s="77" t="s">
        <v>19625</v>
      </c>
    </row>
    <row r="10258" spans="10:12">
      <c r="J10258" s="77" t="str">
        <f t="shared" si="172"/>
        <v>66007CáiVồn</v>
      </c>
      <c r="K10258" s="77" t="s">
        <v>19626</v>
      </c>
      <c r="L10258" s="77" t="s">
        <v>19627</v>
      </c>
    </row>
    <row r="10259" spans="10:12">
      <c r="J10259" s="77" t="str">
        <f t="shared" si="172"/>
        <v>66007ThuậnAn</v>
      </c>
      <c r="K10259" s="77" t="s">
        <v>19628</v>
      </c>
      <c r="L10259" s="77" t="s">
        <v>17065</v>
      </c>
    </row>
    <row r="10260" spans="10:12">
      <c r="J10260" s="77" t="str">
        <f t="shared" si="172"/>
        <v>66007ĐôngThạnh</v>
      </c>
      <c r="K10260" s="77" t="s">
        <v>19629</v>
      </c>
      <c r="L10260" s="77" t="s">
        <v>16511</v>
      </c>
    </row>
    <row r="10261" spans="10:12">
      <c r="J10261" s="77" t="str">
        <f t="shared" si="172"/>
        <v>66007ĐôngBình</v>
      </c>
      <c r="K10261" s="77" t="s">
        <v>19630</v>
      </c>
      <c r="L10261" s="77" t="s">
        <v>19631</v>
      </c>
    </row>
    <row r="10262" spans="10:12">
      <c r="J10262" s="77" t="str">
        <f t="shared" si="172"/>
        <v>66007ĐôngThành</v>
      </c>
      <c r="K10262" s="77" t="s">
        <v>19632</v>
      </c>
      <c r="L10262" s="77" t="s">
        <v>3586</v>
      </c>
    </row>
    <row r="10263" spans="10:12">
      <c r="J10263" s="77" t="str">
        <f t="shared" si="172"/>
        <v>66007MỹHòa</v>
      </c>
      <c r="K10263" s="77" t="s">
        <v>19633</v>
      </c>
      <c r="L10263" s="77" t="s">
        <v>9277</v>
      </c>
    </row>
    <row r="10264" spans="10:12">
      <c r="J10264" s="77" t="str">
        <f t="shared" si="172"/>
        <v>66009TamBình</v>
      </c>
      <c r="K10264" s="77" t="s">
        <v>19634</v>
      </c>
      <c r="L10264" s="77" t="s">
        <v>19635</v>
      </c>
    </row>
    <row r="10265" spans="10:12">
      <c r="J10265" s="77" t="str">
        <f t="shared" si="172"/>
        <v>66009HòaThạnh</v>
      </c>
      <c r="K10265" s="77" t="s">
        <v>19636</v>
      </c>
      <c r="L10265" s="77" t="s">
        <v>17756</v>
      </c>
    </row>
    <row r="10266" spans="10:12">
      <c r="J10266" s="77" t="str">
        <f t="shared" si="172"/>
        <v>66009TânLộc</v>
      </c>
      <c r="K10266" s="77" t="s">
        <v>19637</v>
      </c>
      <c r="L10266" s="77" t="s">
        <v>19638</v>
      </c>
    </row>
    <row r="10267" spans="10:12">
      <c r="J10267" s="77" t="str">
        <f t="shared" si="172"/>
        <v>66009HòaHiệp</v>
      </c>
      <c r="K10267" s="77" t="s">
        <v>19639</v>
      </c>
      <c r="L10267" s="77" t="s">
        <v>16953</v>
      </c>
    </row>
    <row r="10268" spans="10:12">
      <c r="J10268" s="77" t="str">
        <f t="shared" si="172"/>
        <v>66009HậuLộc</v>
      </c>
      <c r="K10268" s="77" t="s">
        <v>19640</v>
      </c>
      <c r="L10268" s="77" t="s">
        <v>19641</v>
      </c>
    </row>
    <row r="10269" spans="10:12">
      <c r="J10269" s="77" t="str">
        <f t="shared" si="172"/>
        <v>66009HòaLộc</v>
      </c>
      <c r="K10269" s="77" t="s">
        <v>19642</v>
      </c>
      <c r="L10269" s="77" t="s">
        <v>11363</v>
      </c>
    </row>
    <row r="10270" spans="10:12">
      <c r="J10270" s="77" t="str">
        <f t="shared" si="172"/>
        <v>66009PhúLộc</v>
      </c>
      <c r="K10270" s="77" t="s">
        <v>19643</v>
      </c>
      <c r="L10270" s="77" t="s">
        <v>8784</v>
      </c>
    </row>
    <row r="10271" spans="10:12">
      <c r="J10271" s="77" t="str">
        <f t="shared" si="172"/>
        <v>66009MỹLộc</v>
      </c>
      <c r="K10271" s="77" t="s">
        <v>19644</v>
      </c>
      <c r="L10271" s="77" t="s">
        <v>10455</v>
      </c>
    </row>
    <row r="10272" spans="10:12">
      <c r="J10272" s="77" t="str">
        <f t="shared" si="172"/>
        <v>66009PhúThịnh</v>
      </c>
      <c r="K10272" s="77" t="s">
        <v>19645</v>
      </c>
      <c r="L10272" s="77" t="s">
        <v>3162</v>
      </c>
    </row>
    <row r="10273" spans="10:12">
      <c r="J10273" s="77" t="str">
        <f t="shared" si="172"/>
        <v>66009SongPhú</v>
      </c>
      <c r="K10273" s="77" t="s">
        <v>19646</v>
      </c>
      <c r="L10273" s="77" t="s">
        <v>19647</v>
      </c>
    </row>
    <row r="10274" spans="10:12">
      <c r="J10274" s="77" t="str">
        <f t="shared" si="172"/>
        <v>66009MỹThạnhTrung</v>
      </c>
      <c r="K10274" s="77" t="s">
        <v>19648</v>
      </c>
      <c r="L10274" s="77" t="s">
        <v>19649</v>
      </c>
    </row>
    <row r="10275" spans="10:12">
      <c r="J10275" s="77" t="str">
        <f t="shared" si="172"/>
        <v>66009TườngLộc</v>
      </c>
      <c r="K10275" s="77" t="s">
        <v>19650</v>
      </c>
      <c r="L10275" s="77" t="s">
        <v>19651</v>
      </c>
    </row>
    <row r="10276" spans="10:12">
      <c r="J10276" s="77" t="str">
        <f t="shared" si="172"/>
        <v>66009TânPhú</v>
      </c>
      <c r="K10276" s="77" t="s">
        <v>19652</v>
      </c>
      <c r="L10276" s="77" t="s">
        <v>2084</v>
      </c>
    </row>
    <row r="10277" spans="10:12">
      <c r="J10277" s="77" t="str">
        <f t="shared" si="172"/>
        <v>66009LongPhú</v>
      </c>
      <c r="K10277" s="77" t="s">
        <v>19653</v>
      </c>
      <c r="L10277" s="77" t="s">
        <v>18807</v>
      </c>
    </row>
    <row r="10278" spans="10:12">
      <c r="J10278" s="77" t="str">
        <f t="shared" si="172"/>
        <v>66009LoanMỹ</v>
      </c>
      <c r="K10278" s="77" t="s">
        <v>19654</v>
      </c>
      <c r="L10278" s="77" t="s">
        <v>19655</v>
      </c>
    </row>
    <row r="10279" spans="10:12">
      <c r="J10279" s="77" t="str">
        <f t="shared" si="172"/>
        <v>66009NgãiTứ</v>
      </c>
      <c r="K10279" s="77" t="s">
        <v>19656</v>
      </c>
      <c r="L10279" s="77" t="s">
        <v>19657</v>
      </c>
    </row>
    <row r="10280" spans="10:12">
      <c r="J10280" s="77" t="str">
        <f t="shared" si="172"/>
        <v>66009BìnhNinh</v>
      </c>
      <c r="K10280" s="77" t="s">
        <v>19658</v>
      </c>
      <c r="L10280" s="77" t="s">
        <v>19248</v>
      </c>
    </row>
    <row r="10281" spans="10:12">
      <c r="J10281" s="77" t="str">
        <f t="shared" si="172"/>
        <v>66011TràÔn</v>
      </c>
      <c r="K10281" s="77" t="s">
        <v>19659</v>
      </c>
      <c r="L10281" s="77" t="s">
        <v>19660</v>
      </c>
    </row>
    <row r="10282" spans="10:12">
      <c r="J10282" s="77" t="str">
        <f t="shared" si="172"/>
        <v>66011XuânHiệp</v>
      </c>
      <c r="K10282" s="77" t="s">
        <v>19661</v>
      </c>
      <c r="L10282" s="77" t="s">
        <v>18003</v>
      </c>
    </row>
    <row r="10283" spans="10:12">
      <c r="J10283" s="77" t="str">
        <f t="shared" si="172"/>
        <v>66011HòaBình</v>
      </c>
      <c r="K10283" s="77" t="s">
        <v>19662</v>
      </c>
      <c r="L10283" s="77" t="s">
        <v>2331</v>
      </c>
    </row>
    <row r="10284" spans="10:12">
      <c r="J10284" s="77" t="str">
        <f t="shared" si="172"/>
        <v>66011NhơnBình</v>
      </c>
      <c r="K10284" s="77" t="s">
        <v>19663</v>
      </c>
      <c r="L10284" s="77" t="s">
        <v>19664</v>
      </c>
    </row>
    <row r="10285" spans="10:12">
      <c r="J10285" s="77" t="str">
        <f t="shared" si="172"/>
        <v>66011ThớiHòa</v>
      </c>
      <c r="K10285" s="77" t="s">
        <v>19665</v>
      </c>
      <c r="L10285" s="77" t="s">
        <v>17441</v>
      </c>
    </row>
    <row r="10286" spans="10:12">
      <c r="J10286" s="77" t="str">
        <f t="shared" si="172"/>
        <v>66011HựuThành</v>
      </c>
      <c r="K10286" s="77" t="s">
        <v>19666</v>
      </c>
      <c r="L10286" s="77" t="s">
        <v>19667</v>
      </c>
    </row>
    <row r="10287" spans="10:12">
      <c r="J10287" s="77" t="str">
        <f t="shared" si="172"/>
        <v>66011ThuậnThới</v>
      </c>
      <c r="K10287" s="77" t="s">
        <v>19668</v>
      </c>
      <c r="L10287" s="77" t="s">
        <v>19669</v>
      </c>
    </row>
    <row r="10288" spans="10:12">
      <c r="J10288" s="77" t="str">
        <f t="shared" si="172"/>
        <v>66011TràCôn</v>
      </c>
      <c r="K10288" s="77" t="s">
        <v>19670</v>
      </c>
      <c r="L10288" s="77" t="s">
        <v>19671</v>
      </c>
    </row>
    <row r="10289" spans="10:12">
      <c r="J10289" s="77" t="str">
        <f t="shared" si="172"/>
        <v>66011VĩnhXuân</v>
      </c>
      <c r="K10289" s="77" t="s">
        <v>19672</v>
      </c>
      <c r="L10289" s="77" t="s">
        <v>19673</v>
      </c>
    </row>
    <row r="10290" spans="10:12">
      <c r="J10290" s="77" t="str">
        <f t="shared" si="172"/>
        <v>66011ThiệnMỹ</v>
      </c>
      <c r="K10290" s="77" t="s">
        <v>19674</v>
      </c>
      <c r="L10290" s="77" t="s">
        <v>19675</v>
      </c>
    </row>
    <row r="10291" spans="10:12">
      <c r="J10291" s="77" t="str">
        <f t="shared" si="172"/>
        <v>66011TânMỹ</v>
      </c>
      <c r="K10291" s="77" t="s">
        <v>19676</v>
      </c>
      <c r="L10291" s="77" t="s">
        <v>2955</v>
      </c>
    </row>
    <row r="10292" spans="10:12">
      <c r="J10292" s="77" t="str">
        <f t="shared" si="172"/>
        <v>66011TíchThiện</v>
      </c>
      <c r="K10292" s="77" t="s">
        <v>19677</v>
      </c>
      <c r="L10292" s="77" t="s">
        <v>19678</v>
      </c>
    </row>
    <row r="10293" spans="10:12">
      <c r="J10293" s="77" t="str">
        <f t="shared" si="172"/>
        <v>66011LụcSỹThành</v>
      </c>
      <c r="K10293" s="77" t="s">
        <v>19679</v>
      </c>
      <c r="L10293" s="77" t="s">
        <v>19680</v>
      </c>
    </row>
    <row r="10294" spans="10:12">
      <c r="J10294" s="77" t="str">
        <f t="shared" si="172"/>
        <v>66011PhúThành</v>
      </c>
      <c r="K10294" s="77" t="s">
        <v>19681</v>
      </c>
      <c r="L10294" s="77" t="s">
        <v>9362</v>
      </c>
    </row>
    <row r="10295" spans="10:12">
      <c r="J10295" s="77" t="str">
        <f t="shared" si="172"/>
        <v>66013VũngLiêm</v>
      </c>
      <c r="K10295" s="77" t="s">
        <v>19682</v>
      </c>
      <c r="L10295" s="77" t="s">
        <v>19683</v>
      </c>
    </row>
    <row r="10296" spans="10:12">
      <c r="J10296" s="77" t="str">
        <f t="shared" si="172"/>
        <v>66013TânQuớiTrung</v>
      </c>
      <c r="K10296" s="77" t="s">
        <v>19684</v>
      </c>
      <c r="L10296" s="77" t="s">
        <v>19685</v>
      </c>
    </row>
    <row r="10297" spans="10:12">
      <c r="J10297" s="77" t="str">
        <f t="shared" si="172"/>
        <v>66013QuớiAn</v>
      </c>
      <c r="K10297" s="77" t="s">
        <v>19686</v>
      </c>
      <c r="L10297" s="77" t="s">
        <v>19687</v>
      </c>
    </row>
    <row r="10298" spans="10:12">
      <c r="J10298" s="77" t="str">
        <f t="shared" si="172"/>
        <v>66013QuớiThiện</v>
      </c>
      <c r="K10298" s="77" t="s">
        <v>19688</v>
      </c>
      <c r="L10298" s="77" t="s">
        <v>19689</v>
      </c>
    </row>
    <row r="10299" spans="10:12">
      <c r="J10299" s="77" t="str">
        <f t="shared" si="172"/>
        <v>66013TrungChánh</v>
      </c>
      <c r="K10299" s="77" t="s">
        <v>19690</v>
      </c>
      <c r="L10299" s="77" t="s">
        <v>16522</v>
      </c>
    </row>
    <row r="10300" spans="10:12">
      <c r="J10300" s="77" t="str">
        <f t="shared" si="172"/>
        <v>66013TrungHiệp</v>
      </c>
      <c r="K10300" s="77" t="s">
        <v>19691</v>
      </c>
      <c r="L10300" s="77" t="s">
        <v>19692</v>
      </c>
    </row>
    <row r="10301" spans="10:12">
      <c r="J10301" s="77" t="str">
        <f t="shared" si="172"/>
        <v>66013ThanhBình</v>
      </c>
      <c r="K10301" s="77" t="s">
        <v>19693</v>
      </c>
      <c r="L10301" s="77" t="s">
        <v>2139</v>
      </c>
    </row>
    <row r="10302" spans="10:12">
      <c r="J10302" s="77" t="str">
        <f t="shared" si="172"/>
        <v>66013TrungThànhTây</v>
      </c>
      <c r="K10302" s="77" t="s">
        <v>19694</v>
      </c>
      <c r="L10302" s="77" t="s">
        <v>19695</v>
      </c>
    </row>
    <row r="10303" spans="10:12">
      <c r="J10303" s="77" t="str">
        <f t="shared" si="172"/>
        <v>66013TânAnLuông</v>
      </c>
      <c r="K10303" s="77" t="s">
        <v>19696</v>
      </c>
      <c r="L10303" s="77" t="s">
        <v>19697</v>
      </c>
    </row>
    <row r="10304" spans="10:12">
      <c r="J10304" s="77" t="str">
        <f t="shared" si="172"/>
        <v>66013HiếuPhụng</v>
      </c>
      <c r="K10304" s="77" t="s">
        <v>19698</v>
      </c>
      <c r="L10304" s="77" t="s">
        <v>19699</v>
      </c>
    </row>
    <row r="10305" spans="10:12">
      <c r="J10305" s="77" t="str">
        <f t="shared" si="172"/>
        <v>66013TrungThànhĐông</v>
      </c>
      <c r="K10305" s="77" t="s">
        <v>19700</v>
      </c>
      <c r="L10305" s="77" t="s">
        <v>19701</v>
      </c>
    </row>
    <row r="10306" spans="10:12">
      <c r="J10306" s="77" t="str">
        <f t="shared" ref="J10306:J10369" si="173">SUBSTITUTE(LEFT(K10306,5)&amp;MID(L10306,IF(ISERROR(SEARCH("Thị trấn",L10306)),IF(ISERROR(SEARCH("Phường",L10306)),4,8),10),100)," ","")</f>
        <v>66013TrungHiếu</v>
      </c>
      <c r="K10306" s="77" t="s">
        <v>19702</v>
      </c>
      <c r="L10306" s="77" t="s">
        <v>19703</v>
      </c>
    </row>
    <row r="10307" spans="10:12">
      <c r="J10307" s="77" t="str">
        <f t="shared" si="173"/>
        <v>66013TrungThành</v>
      </c>
      <c r="K10307" s="77" t="s">
        <v>19704</v>
      </c>
      <c r="L10307" s="77" t="s">
        <v>3503</v>
      </c>
    </row>
    <row r="10308" spans="10:12">
      <c r="J10308" s="77" t="str">
        <f t="shared" si="173"/>
        <v>66013TrungNgãi</v>
      </c>
      <c r="K10308" s="77" t="s">
        <v>19705</v>
      </c>
      <c r="L10308" s="77" t="s">
        <v>19706</v>
      </c>
    </row>
    <row r="10309" spans="10:12">
      <c r="J10309" s="77" t="str">
        <f t="shared" si="173"/>
        <v>66013TrungNghĩa</v>
      </c>
      <c r="K10309" s="77" t="s">
        <v>19707</v>
      </c>
      <c r="L10309" s="77" t="s">
        <v>7453</v>
      </c>
    </row>
    <row r="10310" spans="10:12">
      <c r="J10310" s="77" t="str">
        <f t="shared" si="173"/>
        <v>66013HiếuThuận</v>
      </c>
      <c r="K10310" s="77" t="s">
        <v>19708</v>
      </c>
      <c r="L10310" s="77" t="s">
        <v>19709</v>
      </c>
    </row>
    <row r="10311" spans="10:12">
      <c r="J10311" s="77" t="str">
        <f t="shared" si="173"/>
        <v>66013HiếuNhơn</v>
      </c>
      <c r="K10311" s="77" t="s">
        <v>19710</v>
      </c>
      <c r="L10311" s="77" t="s">
        <v>19711</v>
      </c>
    </row>
    <row r="10312" spans="10:12">
      <c r="J10312" s="77" t="str">
        <f t="shared" si="173"/>
        <v>66013TrungAn</v>
      </c>
      <c r="K10312" s="77" t="s">
        <v>19712</v>
      </c>
      <c r="L10312" s="77" t="s">
        <v>10567</v>
      </c>
    </row>
    <row r="10313" spans="10:12">
      <c r="J10313" s="77" t="str">
        <f t="shared" si="173"/>
        <v>66013HiếuThành</v>
      </c>
      <c r="K10313" s="77" t="s">
        <v>19713</v>
      </c>
      <c r="L10313" s="77" t="s">
        <v>19714</v>
      </c>
    </row>
    <row r="10314" spans="10:12">
      <c r="J10314" s="77" t="str">
        <f t="shared" si="173"/>
        <v>66013HiếuNghĩa</v>
      </c>
      <c r="K10314" s="77" t="s">
        <v>19715</v>
      </c>
      <c r="L10314" s="77" t="s">
        <v>19716</v>
      </c>
    </row>
    <row r="10315" spans="10:12">
      <c r="J10315" s="77" t="str">
        <f t="shared" si="173"/>
        <v>66015TânBình</v>
      </c>
      <c r="K10315" s="77" t="s">
        <v>19717</v>
      </c>
      <c r="L10315" s="77" t="s">
        <v>6467</v>
      </c>
    </row>
    <row r="10316" spans="10:12">
      <c r="J10316" s="77" t="str">
        <f t="shared" si="173"/>
        <v>66015NguyễnVănThảnh</v>
      </c>
      <c r="K10316" s="77" t="s">
        <v>19718</v>
      </c>
      <c r="L10316" s="77" t="s">
        <v>19719</v>
      </c>
    </row>
    <row r="10317" spans="10:12">
      <c r="J10317" s="77" t="str">
        <f t="shared" si="173"/>
        <v>66015TânThành</v>
      </c>
      <c r="K10317" s="77" t="s">
        <v>19720</v>
      </c>
      <c r="L10317" s="77" t="s">
        <v>3071</v>
      </c>
    </row>
    <row r="10318" spans="10:12">
      <c r="J10318" s="77" t="str">
        <f t="shared" si="173"/>
        <v>66015ThànhTrung</v>
      </c>
      <c r="K10318" s="77" t="s">
        <v>19721</v>
      </c>
      <c r="L10318" s="77" t="s">
        <v>19722</v>
      </c>
    </row>
    <row r="10319" spans="10:12">
      <c r="J10319" s="77" t="str">
        <f t="shared" si="173"/>
        <v>66015TânHưng</v>
      </c>
      <c r="K10319" s="77" t="s">
        <v>19723</v>
      </c>
      <c r="L10319" s="77" t="s">
        <v>918</v>
      </c>
    </row>
    <row r="10320" spans="10:12">
      <c r="J10320" s="77" t="str">
        <f t="shared" si="173"/>
        <v>66015MỹThuận</v>
      </c>
      <c r="K10320" s="77" t="s">
        <v>19724</v>
      </c>
      <c r="L10320" s="77" t="s">
        <v>8812</v>
      </c>
    </row>
    <row r="10321" spans="10:12">
      <c r="J10321" s="77" t="str">
        <f t="shared" si="173"/>
        <v>66015TânQuới</v>
      </c>
      <c r="K10321" s="77" t="s">
        <v>19725</v>
      </c>
      <c r="L10321" s="77" t="s">
        <v>18626</v>
      </c>
    </row>
    <row r="10322" spans="10:12">
      <c r="J10322" s="77" t="str">
        <f t="shared" si="173"/>
        <v>66015ThànhLợi</v>
      </c>
      <c r="K10322" s="77" t="s">
        <v>19726</v>
      </c>
      <c r="L10322" s="77" t="s">
        <v>9466</v>
      </c>
    </row>
    <row r="10323" spans="10:12">
      <c r="J10323" s="77" t="str">
        <f t="shared" si="173"/>
        <v>66015ThànhĐông</v>
      </c>
      <c r="K10323" s="77" t="s">
        <v>19727</v>
      </c>
      <c r="L10323" s="77" t="s">
        <v>19728</v>
      </c>
    </row>
    <row r="10324" spans="10:12">
      <c r="J10324" s="77" t="str">
        <f t="shared" si="173"/>
        <v>66015TânAnThạnh</v>
      </c>
      <c r="K10324" s="77" t="s">
        <v>19729</v>
      </c>
      <c r="L10324" s="77" t="s">
        <v>19730</v>
      </c>
    </row>
    <row r="10325" spans="10:12">
      <c r="J10325" s="77" t="str">
        <f t="shared" si="173"/>
        <v>66015TânLược</v>
      </c>
      <c r="K10325" s="77" t="s">
        <v>19731</v>
      </c>
      <c r="L10325" s="77" t="s">
        <v>19732</v>
      </c>
    </row>
    <row r="10326" spans="10:12">
      <c r="J10326" s="77" t="str">
        <f t="shared" si="173"/>
        <v>670011</v>
      </c>
      <c r="K10326" s="77" t="s">
        <v>19733</v>
      </c>
      <c r="L10326" s="77" t="s">
        <v>13299</v>
      </c>
    </row>
    <row r="10327" spans="10:12">
      <c r="J10327" s="77" t="str">
        <f t="shared" si="173"/>
        <v>670012</v>
      </c>
      <c r="K10327" s="77" t="s">
        <v>19734</v>
      </c>
      <c r="L10327" s="77" t="s">
        <v>13301</v>
      </c>
    </row>
    <row r="10328" spans="10:12">
      <c r="J10328" s="77" t="str">
        <f t="shared" si="173"/>
        <v>670013</v>
      </c>
      <c r="K10328" s="77" t="s">
        <v>19735</v>
      </c>
      <c r="L10328" s="77" t="s">
        <v>13303</v>
      </c>
    </row>
    <row r="10329" spans="10:12">
      <c r="J10329" s="77" t="str">
        <f t="shared" si="173"/>
        <v>670014</v>
      </c>
      <c r="K10329" s="77" t="s">
        <v>19736</v>
      </c>
      <c r="L10329" s="77" t="s">
        <v>13305</v>
      </c>
    </row>
    <row r="10330" spans="10:12">
      <c r="J10330" s="77" t="str">
        <f t="shared" si="173"/>
        <v>670015</v>
      </c>
      <c r="K10330" s="77" t="s">
        <v>19737</v>
      </c>
      <c r="L10330" s="77" t="s">
        <v>13307</v>
      </c>
    </row>
    <row r="10331" spans="10:12">
      <c r="J10331" s="77" t="str">
        <f t="shared" si="173"/>
        <v>670016</v>
      </c>
      <c r="K10331" s="77" t="s">
        <v>19738</v>
      </c>
      <c r="L10331" s="77" t="s">
        <v>14933</v>
      </c>
    </row>
    <row r="10332" spans="10:12">
      <c r="J10332" s="77" t="str">
        <f t="shared" si="173"/>
        <v>670017</v>
      </c>
      <c r="K10332" s="77" t="s">
        <v>19739</v>
      </c>
      <c r="L10332" s="77" t="s">
        <v>14935</v>
      </c>
    </row>
    <row r="10333" spans="10:12">
      <c r="J10333" s="77" t="str">
        <f t="shared" si="173"/>
        <v>67001LongĐức</v>
      </c>
      <c r="K10333" s="77" t="s">
        <v>19740</v>
      </c>
      <c r="L10333" s="77" t="s">
        <v>18024</v>
      </c>
    </row>
    <row r="10334" spans="10:12">
      <c r="J10334" s="77" t="str">
        <f t="shared" si="173"/>
        <v>67001ng8</v>
      </c>
      <c r="K10334" s="77" t="s">
        <v>19741</v>
      </c>
      <c r="L10334" s="77" t="s">
        <v>19742</v>
      </c>
    </row>
    <row r="10335" spans="10:12">
      <c r="J10335" s="77" t="str">
        <f t="shared" si="173"/>
        <v>67001ng9</v>
      </c>
      <c r="K10335" s="77" t="s">
        <v>19743</v>
      </c>
      <c r="L10335" s="77" t="s">
        <v>19744</v>
      </c>
    </row>
    <row r="10336" spans="10:12">
      <c r="J10336" s="77" t="str">
        <f t="shared" si="173"/>
        <v>67003CàngLong</v>
      </c>
      <c r="K10336" s="77" t="s">
        <v>19745</v>
      </c>
      <c r="L10336" s="77" t="s">
        <v>19746</v>
      </c>
    </row>
    <row r="10337" spans="10:12">
      <c r="J10337" s="77" t="str">
        <f t="shared" si="173"/>
        <v>67003MỹCẩm</v>
      </c>
      <c r="K10337" s="77" t="s">
        <v>19747</v>
      </c>
      <c r="L10337" s="77" t="s">
        <v>19748</v>
      </c>
    </row>
    <row r="10338" spans="10:12">
      <c r="J10338" s="77" t="str">
        <f t="shared" si="173"/>
        <v>67003AnTrường</v>
      </c>
      <c r="K10338" s="77" t="s">
        <v>19749</v>
      </c>
      <c r="L10338" s="77" t="s">
        <v>19750</v>
      </c>
    </row>
    <row r="10339" spans="10:12">
      <c r="J10339" s="77" t="str">
        <f t="shared" si="173"/>
        <v>67003AnTrườngA</v>
      </c>
      <c r="K10339" s="77" t="s">
        <v>19751</v>
      </c>
      <c r="L10339" s="77" t="s">
        <v>19752</v>
      </c>
    </row>
    <row r="10340" spans="10:12">
      <c r="J10340" s="77" t="str">
        <f t="shared" si="173"/>
        <v>67003TânAn</v>
      </c>
      <c r="K10340" s="77" t="s">
        <v>19753</v>
      </c>
      <c r="L10340" s="77" t="s">
        <v>2971</v>
      </c>
    </row>
    <row r="10341" spans="10:12">
      <c r="J10341" s="77" t="str">
        <f t="shared" si="173"/>
        <v>67003TânBình</v>
      </c>
      <c r="K10341" s="77" t="s">
        <v>19754</v>
      </c>
      <c r="L10341" s="77" t="s">
        <v>6467</v>
      </c>
    </row>
    <row r="10342" spans="10:12">
      <c r="J10342" s="77" t="str">
        <f t="shared" si="173"/>
        <v>67003BìnhPhú</v>
      </c>
      <c r="K10342" s="77" t="s">
        <v>19755</v>
      </c>
      <c r="L10342" s="77" t="s">
        <v>1906</v>
      </c>
    </row>
    <row r="10343" spans="10:12">
      <c r="J10343" s="77" t="str">
        <f t="shared" si="173"/>
        <v>67003PhươngThạnh</v>
      </c>
      <c r="K10343" s="77" t="s">
        <v>19756</v>
      </c>
      <c r="L10343" s="77" t="s">
        <v>19757</v>
      </c>
    </row>
    <row r="10344" spans="10:12">
      <c r="J10344" s="77" t="str">
        <f t="shared" si="173"/>
        <v>67003ĐạiPhước</v>
      </c>
      <c r="K10344" s="77" t="s">
        <v>19758</v>
      </c>
      <c r="L10344" s="77" t="s">
        <v>18041</v>
      </c>
    </row>
    <row r="10345" spans="10:12">
      <c r="J10345" s="77" t="str">
        <f t="shared" si="173"/>
        <v>67003NhịLong</v>
      </c>
      <c r="K10345" s="77" t="s">
        <v>19759</v>
      </c>
      <c r="L10345" s="77" t="s">
        <v>19760</v>
      </c>
    </row>
    <row r="10346" spans="10:12">
      <c r="J10346" s="77" t="str">
        <f t="shared" si="173"/>
        <v>67003ĐứcMỹ</v>
      </c>
      <c r="K10346" s="77" t="s">
        <v>19761</v>
      </c>
      <c r="L10346" s="77" t="s">
        <v>19762</v>
      </c>
    </row>
    <row r="10347" spans="10:12">
      <c r="J10347" s="77" t="str">
        <f t="shared" si="173"/>
        <v>67003HuyềnHội</v>
      </c>
      <c r="K10347" s="77" t="s">
        <v>19763</v>
      </c>
      <c r="L10347" s="77" t="s">
        <v>19764</v>
      </c>
    </row>
    <row r="10348" spans="10:12">
      <c r="J10348" s="77" t="str">
        <f t="shared" si="173"/>
        <v>67005ChâuThành</v>
      </c>
      <c r="K10348" s="77" t="s">
        <v>19765</v>
      </c>
      <c r="L10348" s="77" t="s">
        <v>17750</v>
      </c>
    </row>
    <row r="10349" spans="10:12">
      <c r="J10349" s="77" t="str">
        <f t="shared" si="173"/>
        <v>67005ĐaLộc</v>
      </c>
      <c r="K10349" s="77" t="s">
        <v>19766</v>
      </c>
      <c r="L10349" s="77" t="s">
        <v>7527</v>
      </c>
    </row>
    <row r="10350" spans="10:12">
      <c r="J10350" s="77" t="str">
        <f t="shared" si="173"/>
        <v>67005ThanhMỹ</v>
      </c>
      <c r="K10350" s="77" t="s">
        <v>19767</v>
      </c>
      <c r="L10350" s="77" t="s">
        <v>1539</v>
      </c>
    </row>
    <row r="10351" spans="10:12">
      <c r="J10351" s="77" t="str">
        <f t="shared" si="173"/>
        <v>67005LươngHòa</v>
      </c>
      <c r="K10351" s="77" t="s">
        <v>19768</v>
      </c>
      <c r="L10351" s="77" t="s">
        <v>18397</v>
      </c>
    </row>
    <row r="10352" spans="10:12">
      <c r="J10352" s="77" t="str">
        <f t="shared" si="173"/>
        <v>67005SongLộc</v>
      </c>
      <c r="K10352" s="77" t="s">
        <v>19769</v>
      </c>
      <c r="L10352" s="77" t="s">
        <v>12763</v>
      </c>
    </row>
    <row r="10353" spans="10:12">
      <c r="J10353" s="77" t="str">
        <f t="shared" si="173"/>
        <v>67005NguyệtHóa</v>
      </c>
      <c r="K10353" s="77" t="s">
        <v>19770</v>
      </c>
      <c r="L10353" s="77" t="s">
        <v>19771</v>
      </c>
    </row>
    <row r="10354" spans="10:12">
      <c r="J10354" s="77" t="str">
        <f t="shared" si="173"/>
        <v>67005HòaThuận</v>
      </c>
      <c r="K10354" s="77" t="s">
        <v>19772</v>
      </c>
      <c r="L10354" s="77" t="s">
        <v>3972</v>
      </c>
    </row>
    <row r="10355" spans="10:12">
      <c r="J10355" s="77" t="str">
        <f t="shared" si="173"/>
        <v>67005HòaLợi</v>
      </c>
      <c r="K10355" s="77" t="s">
        <v>19773</v>
      </c>
      <c r="L10355" s="77" t="s">
        <v>17443</v>
      </c>
    </row>
    <row r="10356" spans="10:12">
      <c r="J10356" s="77" t="str">
        <f t="shared" si="173"/>
        <v>67005PhướcHảo</v>
      </c>
      <c r="K10356" s="77" t="s">
        <v>19774</v>
      </c>
      <c r="L10356" s="77" t="s">
        <v>19775</v>
      </c>
    </row>
    <row r="10357" spans="10:12">
      <c r="J10357" s="77" t="str">
        <f t="shared" si="173"/>
        <v>67005HưngMỹ</v>
      </c>
      <c r="K10357" s="77" t="s">
        <v>19776</v>
      </c>
      <c r="L10357" s="77" t="s">
        <v>12543</v>
      </c>
    </row>
    <row r="10358" spans="10:12">
      <c r="J10358" s="77" t="str">
        <f t="shared" si="173"/>
        <v>67005HòaMinh</v>
      </c>
      <c r="K10358" s="77" t="s">
        <v>19777</v>
      </c>
      <c r="L10358" s="77" t="s">
        <v>15429</v>
      </c>
    </row>
    <row r="10359" spans="10:12">
      <c r="J10359" s="77" t="str">
        <f t="shared" si="173"/>
        <v>67005LongHòa</v>
      </c>
      <c r="K10359" s="77" t="s">
        <v>19778</v>
      </c>
      <c r="L10359" s="77" t="s">
        <v>16455</v>
      </c>
    </row>
    <row r="10360" spans="10:12">
      <c r="J10360" s="77" t="str">
        <f t="shared" si="173"/>
        <v>67005MỹChánh</v>
      </c>
      <c r="K10360" s="77" t="s">
        <v>19779</v>
      </c>
      <c r="L10360" s="77" t="s">
        <v>14776</v>
      </c>
    </row>
    <row r="10361" spans="10:12">
      <c r="J10361" s="77" t="str">
        <f t="shared" si="173"/>
        <v>67005LươngHòaA</v>
      </c>
      <c r="K10361" s="77" t="s">
        <v>19780</v>
      </c>
      <c r="L10361" s="77" t="s">
        <v>19781</v>
      </c>
    </row>
    <row r="10362" spans="10:12">
      <c r="J10362" s="77" t="str">
        <f t="shared" si="173"/>
        <v>67007CầuKè</v>
      </c>
      <c r="K10362" s="77" t="s">
        <v>19782</v>
      </c>
      <c r="L10362" s="77" t="s">
        <v>19783</v>
      </c>
    </row>
    <row r="10363" spans="10:12">
      <c r="J10363" s="77" t="str">
        <f t="shared" si="173"/>
        <v>67007HòaÂn</v>
      </c>
      <c r="K10363" s="77" t="s">
        <v>19784</v>
      </c>
      <c r="L10363" s="77" t="s">
        <v>19785</v>
      </c>
    </row>
    <row r="10364" spans="10:12">
      <c r="J10364" s="77" t="str">
        <f t="shared" si="173"/>
        <v>67007ChâuĐiền</v>
      </c>
      <c r="K10364" s="77" t="s">
        <v>19786</v>
      </c>
      <c r="L10364" s="77" t="s">
        <v>19787</v>
      </c>
    </row>
    <row r="10365" spans="10:12">
      <c r="J10365" s="77" t="str">
        <f t="shared" si="173"/>
        <v>67007AnPhúTân</v>
      </c>
      <c r="K10365" s="77" t="s">
        <v>19788</v>
      </c>
      <c r="L10365" s="77" t="s">
        <v>19789</v>
      </c>
    </row>
    <row r="10366" spans="10:12">
      <c r="J10366" s="77" t="str">
        <f t="shared" si="173"/>
        <v>67007NinhThới</v>
      </c>
      <c r="K10366" s="77" t="s">
        <v>19790</v>
      </c>
      <c r="L10366" s="77" t="s">
        <v>19791</v>
      </c>
    </row>
    <row r="10367" spans="10:12">
      <c r="J10367" s="77" t="str">
        <f t="shared" si="173"/>
        <v>67007PhongPhú</v>
      </c>
      <c r="K10367" s="77" t="s">
        <v>19792</v>
      </c>
      <c r="L10367" s="77" t="s">
        <v>8429</v>
      </c>
    </row>
    <row r="10368" spans="10:12">
      <c r="J10368" s="77" t="str">
        <f t="shared" si="173"/>
        <v>67007PhongThạnh</v>
      </c>
      <c r="K10368" s="77" t="s">
        <v>19793</v>
      </c>
      <c r="L10368" s="77" t="s">
        <v>19794</v>
      </c>
    </row>
    <row r="10369" spans="10:12">
      <c r="J10369" s="77" t="str">
        <f t="shared" si="173"/>
        <v>67007TamNgãi</v>
      </c>
      <c r="K10369" s="77" t="s">
        <v>19795</v>
      </c>
      <c r="L10369" s="77" t="s">
        <v>19796</v>
      </c>
    </row>
    <row r="10370" spans="10:12">
      <c r="J10370" s="77" t="str">
        <f t="shared" ref="J10370:J10433" si="174">SUBSTITUTE(LEFT(K10370,5)&amp;MID(L10370,IF(ISERROR(SEARCH("Thị trấn",L10370)),IF(ISERROR(SEARCH("Phường",L10370)),4,8),10),100)," ","")</f>
        <v>67007ThôngHòa</v>
      </c>
      <c r="K10370" s="77" t="s">
        <v>19797</v>
      </c>
      <c r="L10370" s="77" t="s">
        <v>19798</v>
      </c>
    </row>
    <row r="10371" spans="10:12">
      <c r="J10371" s="77" t="str">
        <f t="shared" si="174"/>
        <v>67007ThạnhPhú</v>
      </c>
      <c r="K10371" s="77" t="s">
        <v>19799</v>
      </c>
      <c r="L10371" s="77" t="s">
        <v>17942</v>
      </c>
    </row>
    <row r="10372" spans="10:12">
      <c r="J10372" s="77" t="str">
        <f t="shared" si="174"/>
        <v>67007HòaTân</v>
      </c>
      <c r="K10372" s="77" t="s">
        <v>19800</v>
      </c>
      <c r="L10372" s="77" t="s">
        <v>16980</v>
      </c>
    </row>
    <row r="10373" spans="10:12">
      <c r="J10373" s="77" t="str">
        <f t="shared" si="174"/>
        <v>67009TiểuCần</v>
      </c>
      <c r="K10373" s="77" t="s">
        <v>19801</v>
      </c>
      <c r="L10373" s="77" t="s">
        <v>19802</v>
      </c>
    </row>
    <row r="10374" spans="10:12">
      <c r="J10374" s="77" t="str">
        <f t="shared" si="174"/>
        <v>67009CầuQuan</v>
      </c>
      <c r="K10374" s="77" t="s">
        <v>19803</v>
      </c>
      <c r="L10374" s="77" t="s">
        <v>19804</v>
      </c>
    </row>
    <row r="10375" spans="10:12">
      <c r="J10375" s="77" t="str">
        <f t="shared" si="174"/>
        <v>67009PhúCần</v>
      </c>
      <c r="K10375" s="77" t="s">
        <v>19805</v>
      </c>
      <c r="L10375" s="77" t="s">
        <v>15967</v>
      </c>
    </row>
    <row r="10376" spans="10:12">
      <c r="J10376" s="77" t="str">
        <f t="shared" si="174"/>
        <v>67009HiếuTử</v>
      </c>
      <c r="K10376" s="77" t="s">
        <v>19806</v>
      </c>
      <c r="L10376" s="77" t="s">
        <v>19807</v>
      </c>
    </row>
    <row r="10377" spans="10:12">
      <c r="J10377" s="77" t="str">
        <f t="shared" si="174"/>
        <v>67009HiếuTrung</v>
      </c>
      <c r="K10377" s="77" t="s">
        <v>19808</v>
      </c>
      <c r="L10377" s="77" t="s">
        <v>19809</v>
      </c>
    </row>
    <row r="10378" spans="10:12">
      <c r="J10378" s="77" t="str">
        <f t="shared" si="174"/>
        <v>67009LongThới</v>
      </c>
      <c r="K10378" s="77" t="s">
        <v>19810</v>
      </c>
      <c r="L10378" s="77" t="s">
        <v>16449</v>
      </c>
    </row>
    <row r="10379" spans="10:12">
      <c r="J10379" s="77" t="str">
        <f t="shared" si="174"/>
        <v>67009HùngHòa</v>
      </c>
      <c r="K10379" s="77" t="s">
        <v>19811</v>
      </c>
      <c r="L10379" s="77" t="s">
        <v>19812</v>
      </c>
    </row>
    <row r="10380" spans="10:12">
      <c r="J10380" s="77" t="str">
        <f t="shared" si="174"/>
        <v>67009TậpNgãi</v>
      </c>
      <c r="K10380" s="77" t="s">
        <v>19813</v>
      </c>
      <c r="L10380" s="77" t="s">
        <v>19814</v>
      </c>
    </row>
    <row r="10381" spans="10:12">
      <c r="J10381" s="77" t="str">
        <f t="shared" si="174"/>
        <v>67009NgãiHùng</v>
      </c>
      <c r="K10381" s="77" t="s">
        <v>19815</v>
      </c>
      <c r="L10381" s="77" t="s">
        <v>19816</v>
      </c>
    </row>
    <row r="10382" spans="10:12">
      <c r="J10382" s="77" t="str">
        <f t="shared" si="174"/>
        <v>67009TânHòa</v>
      </c>
      <c r="K10382" s="77" t="s">
        <v>19817</v>
      </c>
      <c r="L10382" s="77" t="s">
        <v>2092</v>
      </c>
    </row>
    <row r="10383" spans="10:12">
      <c r="J10383" s="77" t="str">
        <f t="shared" si="174"/>
        <v>67009TânHùng</v>
      </c>
      <c r="K10383" s="77" t="s">
        <v>19818</v>
      </c>
      <c r="L10383" s="77" t="s">
        <v>19819</v>
      </c>
    </row>
    <row r="10384" spans="10:12">
      <c r="J10384" s="77" t="str">
        <f t="shared" si="174"/>
        <v>67011CầuNgang</v>
      </c>
      <c r="K10384" s="77" t="s">
        <v>19820</v>
      </c>
      <c r="L10384" s="77" t="s">
        <v>19821</v>
      </c>
    </row>
    <row r="10385" spans="10:12">
      <c r="J10385" s="77" t="str">
        <f t="shared" si="174"/>
        <v>67011MỹLongBắc</v>
      </c>
      <c r="K10385" s="77" t="s">
        <v>19822</v>
      </c>
      <c r="L10385" s="77" t="s">
        <v>19823</v>
      </c>
    </row>
    <row r="10386" spans="10:12">
      <c r="J10386" s="77" t="str">
        <f t="shared" si="174"/>
        <v>67011MỹLong</v>
      </c>
      <c r="K10386" s="77" t="s">
        <v>19824</v>
      </c>
      <c r="L10386" s="77" t="s">
        <v>19825</v>
      </c>
    </row>
    <row r="10387" spans="10:12">
      <c r="J10387" s="77" t="str">
        <f t="shared" si="174"/>
        <v>67011MỹHòa</v>
      </c>
      <c r="K10387" s="77" t="s">
        <v>19826</v>
      </c>
      <c r="L10387" s="77" t="s">
        <v>9277</v>
      </c>
    </row>
    <row r="10388" spans="10:12">
      <c r="J10388" s="77" t="str">
        <f t="shared" si="174"/>
        <v>67011VĩnhKim</v>
      </c>
      <c r="K10388" s="77" t="s">
        <v>19827</v>
      </c>
      <c r="L10388" s="77" t="s">
        <v>13335</v>
      </c>
    </row>
    <row r="10389" spans="10:12">
      <c r="J10389" s="77" t="str">
        <f t="shared" si="174"/>
        <v>67011KimHòa</v>
      </c>
      <c r="K10389" s="77" t="s">
        <v>19828</v>
      </c>
      <c r="L10389" s="77" t="s">
        <v>19829</v>
      </c>
    </row>
    <row r="10390" spans="10:12">
      <c r="J10390" s="77" t="str">
        <f t="shared" si="174"/>
        <v>67011HiệpHòa</v>
      </c>
      <c r="K10390" s="77" t="s">
        <v>19830</v>
      </c>
      <c r="L10390" s="77" t="s">
        <v>6615</v>
      </c>
    </row>
    <row r="10391" spans="10:12">
      <c r="J10391" s="77" t="str">
        <f t="shared" si="174"/>
        <v>67011ThuậnHòa</v>
      </c>
      <c r="K10391" s="77" t="s">
        <v>19831</v>
      </c>
      <c r="L10391" s="77" t="s">
        <v>3470</v>
      </c>
    </row>
    <row r="10392" spans="10:12">
      <c r="J10392" s="77" t="str">
        <f t="shared" si="174"/>
        <v>67011LongSơn</v>
      </c>
      <c r="K10392" s="77" t="s">
        <v>19832</v>
      </c>
      <c r="L10392" s="77" t="s">
        <v>7970</v>
      </c>
    </row>
    <row r="10393" spans="10:12">
      <c r="J10393" s="77" t="str">
        <f t="shared" si="174"/>
        <v>67011NhịTrường</v>
      </c>
      <c r="K10393" s="77" t="s">
        <v>19833</v>
      </c>
      <c r="L10393" s="77" t="s">
        <v>19834</v>
      </c>
    </row>
    <row r="10394" spans="10:12">
      <c r="J10394" s="77" t="str">
        <f t="shared" si="174"/>
        <v>67011TrườngThọ</v>
      </c>
      <c r="K10394" s="77" t="s">
        <v>19835</v>
      </c>
      <c r="L10394" s="77" t="s">
        <v>6842</v>
      </c>
    </row>
    <row r="10395" spans="10:12">
      <c r="J10395" s="77" t="str">
        <f t="shared" si="174"/>
        <v>67011HiệpMỹ</v>
      </c>
      <c r="K10395" s="77" t="s">
        <v>19836</v>
      </c>
      <c r="L10395" s="77" t="s">
        <v>19837</v>
      </c>
    </row>
    <row r="10396" spans="10:12">
      <c r="J10396" s="77" t="str">
        <f t="shared" si="174"/>
        <v>67011ThạnhHòaSơn</v>
      </c>
      <c r="K10396" s="77" t="s">
        <v>19838</v>
      </c>
      <c r="L10396" s="77" t="s">
        <v>19839</v>
      </c>
    </row>
    <row r="10397" spans="10:12">
      <c r="J10397" s="77" t="str">
        <f t="shared" si="174"/>
        <v>67011MỹLongNam</v>
      </c>
      <c r="K10397" s="77" t="s">
        <v>19840</v>
      </c>
      <c r="L10397" s="77" t="s">
        <v>19841</v>
      </c>
    </row>
    <row r="10398" spans="10:12">
      <c r="J10398" s="77" t="str">
        <f t="shared" si="174"/>
        <v>67013TràCú</v>
      </c>
      <c r="K10398" s="77" t="s">
        <v>19842</v>
      </c>
      <c r="L10398" s="77" t="s">
        <v>19843</v>
      </c>
    </row>
    <row r="10399" spans="10:12">
      <c r="J10399" s="77" t="str">
        <f t="shared" si="174"/>
        <v>67013PhướcHưng</v>
      </c>
      <c r="K10399" s="77" t="s">
        <v>19844</v>
      </c>
      <c r="L10399" s="77" t="s">
        <v>14895</v>
      </c>
    </row>
    <row r="10400" spans="10:12">
      <c r="J10400" s="77" t="str">
        <f t="shared" si="174"/>
        <v>67013TậpSơn</v>
      </c>
      <c r="K10400" s="77" t="s">
        <v>19845</v>
      </c>
      <c r="L10400" s="77" t="s">
        <v>19846</v>
      </c>
    </row>
    <row r="10401" spans="10:12">
      <c r="J10401" s="77" t="str">
        <f t="shared" si="174"/>
        <v>67013AnQuảngHữu</v>
      </c>
      <c r="K10401" s="77" t="s">
        <v>19847</v>
      </c>
      <c r="L10401" s="77" t="s">
        <v>19848</v>
      </c>
    </row>
    <row r="10402" spans="10:12">
      <c r="J10402" s="77" t="str">
        <f t="shared" si="174"/>
        <v>67013LưuNghiệpAnh</v>
      </c>
      <c r="K10402" s="77" t="s">
        <v>19849</v>
      </c>
      <c r="L10402" s="77" t="s">
        <v>19850</v>
      </c>
    </row>
    <row r="10403" spans="10:12">
      <c r="J10403" s="77" t="str">
        <f t="shared" si="174"/>
        <v>67013NgãiXuyên</v>
      </c>
      <c r="K10403" s="77" t="s">
        <v>19851</v>
      </c>
      <c r="L10403" s="77" t="s">
        <v>19852</v>
      </c>
    </row>
    <row r="10404" spans="10:12">
      <c r="J10404" s="77" t="str">
        <f t="shared" si="174"/>
        <v>67013ThanhSơn</v>
      </c>
      <c r="K10404" s="77" t="s">
        <v>19853</v>
      </c>
      <c r="L10404" s="77" t="s">
        <v>4347</v>
      </c>
    </row>
    <row r="10405" spans="10:12">
      <c r="J10405" s="77" t="str">
        <f t="shared" si="174"/>
        <v>67013HàmGiang</v>
      </c>
      <c r="K10405" s="77" t="s">
        <v>19854</v>
      </c>
      <c r="L10405" s="77" t="s">
        <v>19855</v>
      </c>
    </row>
    <row r="10406" spans="10:12">
      <c r="J10406" s="77" t="str">
        <f t="shared" si="174"/>
        <v>67013ĐạiAn</v>
      </c>
      <c r="K10406" s="77" t="s">
        <v>19856</v>
      </c>
      <c r="L10406" s="77" t="s">
        <v>4144</v>
      </c>
    </row>
    <row r="10407" spans="10:12">
      <c r="J10407" s="77" t="str">
        <f t="shared" si="174"/>
        <v>67013ĐônXuân</v>
      </c>
      <c r="K10407" s="77" t="s">
        <v>19857</v>
      </c>
      <c r="L10407" s="77" t="s">
        <v>19858</v>
      </c>
    </row>
    <row r="10408" spans="10:12">
      <c r="J10408" s="77" t="str">
        <f t="shared" si="174"/>
        <v>67013ĐônChâu</v>
      </c>
      <c r="K10408" s="77" t="s">
        <v>19859</v>
      </c>
      <c r="L10408" s="77" t="s">
        <v>19860</v>
      </c>
    </row>
    <row r="10409" spans="10:12">
      <c r="J10409" s="77" t="str">
        <f t="shared" si="174"/>
        <v>67013NgọcBiên</v>
      </c>
      <c r="K10409" s="77" t="s">
        <v>19861</v>
      </c>
      <c r="L10409" s="77" t="s">
        <v>19862</v>
      </c>
    </row>
    <row r="10410" spans="10:12">
      <c r="J10410" s="77" t="str">
        <f t="shared" si="174"/>
        <v>67013LongHiệp</v>
      </c>
      <c r="K10410" s="77" t="s">
        <v>19863</v>
      </c>
      <c r="L10410" s="77" t="s">
        <v>14526</v>
      </c>
    </row>
    <row r="10411" spans="10:12">
      <c r="J10411" s="77" t="str">
        <f t="shared" si="174"/>
        <v>67013TânHiệp</v>
      </c>
      <c r="K10411" s="77" t="s">
        <v>19864</v>
      </c>
      <c r="L10411" s="77" t="s">
        <v>7744</v>
      </c>
    </row>
    <row r="10412" spans="10:12">
      <c r="J10412" s="77" t="str">
        <f t="shared" si="174"/>
        <v>67013ĐịnhAn</v>
      </c>
      <c r="K10412" s="77" t="s">
        <v>19865</v>
      </c>
      <c r="L10412" s="77" t="s">
        <v>17502</v>
      </c>
    </row>
    <row r="10413" spans="10:12">
      <c r="J10413" s="77" t="str">
        <f t="shared" si="174"/>
        <v>67015DuyênHải</v>
      </c>
      <c r="K10413" s="77" t="s">
        <v>19866</v>
      </c>
      <c r="L10413" s="77" t="s">
        <v>19867</v>
      </c>
    </row>
    <row r="10414" spans="10:12">
      <c r="J10414" s="77" t="str">
        <f t="shared" si="174"/>
        <v>67015LongToàn</v>
      </c>
      <c r="K10414" s="77" t="s">
        <v>19868</v>
      </c>
      <c r="L10414" s="77" t="s">
        <v>19869</v>
      </c>
    </row>
    <row r="10415" spans="10:12">
      <c r="J10415" s="77" t="str">
        <f t="shared" si="174"/>
        <v>67015LongHữu</v>
      </c>
      <c r="K10415" s="77" t="s">
        <v>19870</v>
      </c>
      <c r="L10415" s="77" t="s">
        <v>19871</v>
      </c>
    </row>
    <row r="10416" spans="10:12">
      <c r="J10416" s="77" t="str">
        <f t="shared" si="174"/>
        <v>67015LongKhánh</v>
      </c>
      <c r="K10416" s="77" t="s">
        <v>19872</v>
      </c>
      <c r="L10416" s="77" t="s">
        <v>5526</v>
      </c>
    </row>
    <row r="10417" spans="10:12">
      <c r="J10417" s="77" t="str">
        <f t="shared" si="174"/>
        <v>67015DânThành</v>
      </c>
      <c r="K10417" s="77" t="s">
        <v>19873</v>
      </c>
      <c r="L10417" s="77" t="s">
        <v>19874</v>
      </c>
    </row>
    <row r="10418" spans="10:12">
      <c r="J10418" s="77" t="str">
        <f t="shared" si="174"/>
        <v>67015TrườngLongHòa</v>
      </c>
      <c r="K10418" s="77" t="s">
        <v>19875</v>
      </c>
      <c r="L10418" s="77" t="s">
        <v>19876</v>
      </c>
    </row>
    <row r="10419" spans="10:12">
      <c r="J10419" s="77" t="str">
        <f t="shared" si="174"/>
        <v>67015NgũLạc</v>
      </c>
      <c r="K10419" s="77" t="s">
        <v>19877</v>
      </c>
      <c r="L10419" s="77" t="s">
        <v>19878</v>
      </c>
    </row>
    <row r="10420" spans="10:12">
      <c r="J10420" s="77" t="str">
        <f t="shared" si="174"/>
        <v>67015LongVĩnh</v>
      </c>
      <c r="K10420" s="77" t="s">
        <v>19879</v>
      </c>
      <c r="L10420" s="77" t="s">
        <v>17766</v>
      </c>
    </row>
    <row r="10421" spans="10:12">
      <c r="J10421" s="77" t="str">
        <f t="shared" si="174"/>
        <v>67015ĐôngHải</v>
      </c>
      <c r="K10421" s="77" t="s">
        <v>19880</v>
      </c>
      <c r="L10421" s="77" t="s">
        <v>6500</v>
      </c>
    </row>
    <row r="10422" spans="10:12">
      <c r="J10422" s="77" t="str">
        <f t="shared" si="174"/>
        <v>67015HiệpThạnh</v>
      </c>
      <c r="K10422" s="77" t="s">
        <v>19881</v>
      </c>
      <c r="L10422" s="77" t="s">
        <v>17230</v>
      </c>
    </row>
    <row r="10423" spans="10:12">
      <c r="J10423" s="77" t="str">
        <f t="shared" si="174"/>
        <v>68001CáiKhế</v>
      </c>
      <c r="K10423" s="77" t="s">
        <v>19882</v>
      </c>
      <c r="L10423" s="77" t="s">
        <v>19883</v>
      </c>
    </row>
    <row r="10424" spans="10:12">
      <c r="J10424" s="77" t="str">
        <f t="shared" si="174"/>
        <v>68001AnHòa</v>
      </c>
      <c r="K10424" s="77" t="s">
        <v>19884</v>
      </c>
      <c r="L10424" s="77" t="s">
        <v>13586</v>
      </c>
    </row>
    <row r="10425" spans="10:12">
      <c r="J10425" s="77" t="str">
        <f t="shared" si="174"/>
        <v>68001AnCư</v>
      </c>
      <c r="K10425" s="77" t="s">
        <v>19885</v>
      </c>
      <c r="L10425" s="77" t="s">
        <v>19886</v>
      </c>
    </row>
    <row r="10426" spans="10:12">
      <c r="J10426" s="77" t="str">
        <f t="shared" si="174"/>
        <v>68001TânAn</v>
      </c>
      <c r="K10426" s="77" t="s">
        <v>19887</v>
      </c>
      <c r="L10426" s="77" t="s">
        <v>4955</v>
      </c>
    </row>
    <row r="10427" spans="10:12">
      <c r="J10427" s="77" t="str">
        <f t="shared" si="174"/>
        <v>68001AnNghiệp</v>
      </c>
      <c r="K10427" s="77" t="s">
        <v>19888</v>
      </c>
      <c r="L10427" s="77" t="s">
        <v>19889</v>
      </c>
    </row>
    <row r="10428" spans="10:12">
      <c r="J10428" s="77" t="str">
        <f t="shared" si="174"/>
        <v>68001AnHội</v>
      </c>
      <c r="K10428" s="77" t="s">
        <v>19890</v>
      </c>
      <c r="L10428" s="77" t="s">
        <v>19891</v>
      </c>
    </row>
    <row r="10429" spans="10:12">
      <c r="J10429" s="77" t="str">
        <f t="shared" si="174"/>
        <v>68001AnLạc</v>
      </c>
      <c r="K10429" s="77" t="s">
        <v>19892</v>
      </c>
      <c r="L10429" s="77" t="s">
        <v>16408</v>
      </c>
    </row>
    <row r="10430" spans="10:12">
      <c r="J10430" s="77" t="str">
        <f t="shared" si="174"/>
        <v>68001AnPhú</v>
      </c>
      <c r="K10430" s="77" t="s">
        <v>19893</v>
      </c>
      <c r="L10430" s="77" t="s">
        <v>15821</v>
      </c>
    </row>
    <row r="10431" spans="10:12">
      <c r="J10431" s="77" t="str">
        <f t="shared" si="174"/>
        <v>68001XuânKhánh</v>
      </c>
      <c r="K10431" s="77" t="s">
        <v>19894</v>
      </c>
      <c r="L10431" s="77" t="s">
        <v>19895</v>
      </c>
    </row>
    <row r="10432" spans="10:12">
      <c r="J10432" s="77" t="str">
        <f t="shared" si="174"/>
        <v>68001AnBình</v>
      </c>
      <c r="K10432" s="77" t="s">
        <v>19896</v>
      </c>
      <c r="L10432" s="77" t="s">
        <v>15819</v>
      </c>
    </row>
    <row r="10433" spans="10:12">
      <c r="J10433" s="77" t="str">
        <f t="shared" si="174"/>
        <v>68001ThớiBình</v>
      </c>
      <c r="K10433" s="77" t="s">
        <v>19897</v>
      </c>
      <c r="L10433" s="77" t="s">
        <v>19898</v>
      </c>
    </row>
    <row r="10434" spans="10:12">
      <c r="J10434" s="77" t="str">
        <f t="shared" ref="J10434:J10497" si="175">SUBSTITUTE(LEFT(K10434,5)&amp;MID(L10434,IF(ISERROR(SEARCH("Thị trấn",L10434)),IF(ISERROR(SEARCH("Phường",L10434)),4,8),10),100)," ","")</f>
        <v>68001HưngLợi</v>
      </c>
      <c r="K10434" s="77" t="s">
        <v>19899</v>
      </c>
      <c r="L10434" s="77" t="s">
        <v>19900</v>
      </c>
    </row>
    <row r="10435" spans="10:12">
      <c r="J10435" s="77" t="str">
        <f t="shared" si="175"/>
        <v>68003TràNóc</v>
      </c>
      <c r="K10435" s="77" t="s">
        <v>19901</v>
      </c>
      <c r="L10435" s="77" t="s">
        <v>19902</v>
      </c>
    </row>
    <row r="10436" spans="10:12">
      <c r="J10436" s="77" t="str">
        <f t="shared" si="175"/>
        <v>68003BìnhThủy</v>
      </c>
      <c r="K10436" s="77" t="s">
        <v>19903</v>
      </c>
      <c r="L10436" s="77" t="s">
        <v>19904</v>
      </c>
    </row>
    <row r="10437" spans="10:12">
      <c r="J10437" s="77" t="str">
        <f t="shared" si="175"/>
        <v>68003LongHòa</v>
      </c>
      <c r="K10437" s="77" t="s">
        <v>19905</v>
      </c>
      <c r="L10437" s="77" t="s">
        <v>19906</v>
      </c>
    </row>
    <row r="10438" spans="10:12">
      <c r="J10438" s="77" t="str">
        <f t="shared" si="175"/>
        <v>68003LongTuyên</v>
      </c>
      <c r="K10438" s="77" t="s">
        <v>19907</v>
      </c>
      <c r="L10438" s="77" t="s">
        <v>19908</v>
      </c>
    </row>
    <row r="10439" spans="10:12">
      <c r="J10439" s="77" t="str">
        <f t="shared" si="175"/>
        <v>68003AnThới</v>
      </c>
      <c r="K10439" s="77" t="s">
        <v>19909</v>
      </c>
      <c r="L10439" s="77" t="s">
        <v>19910</v>
      </c>
    </row>
    <row r="10440" spans="10:12">
      <c r="J10440" s="77" t="str">
        <f t="shared" si="175"/>
        <v>68003ThớiAnĐông</v>
      </c>
      <c r="K10440" s="77" t="s">
        <v>19911</v>
      </c>
      <c r="L10440" s="77" t="s">
        <v>19912</v>
      </c>
    </row>
    <row r="10441" spans="10:12">
      <c r="J10441" s="77" t="str">
        <f t="shared" si="175"/>
        <v>68005ThớiLong</v>
      </c>
      <c r="K10441" s="77" t="s">
        <v>19913</v>
      </c>
      <c r="L10441" s="77" t="s">
        <v>19914</v>
      </c>
    </row>
    <row r="10442" spans="10:12">
      <c r="J10442" s="77" t="str">
        <f t="shared" si="175"/>
        <v>68005ThớiAn</v>
      </c>
      <c r="K10442" s="77" t="s">
        <v>19915</v>
      </c>
      <c r="L10442" s="77" t="s">
        <v>16273</v>
      </c>
    </row>
    <row r="10443" spans="10:12">
      <c r="J10443" s="77" t="str">
        <f t="shared" si="175"/>
        <v>68005ChâuVănLiêm</v>
      </c>
      <c r="K10443" s="77" t="s">
        <v>19916</v>
      </c>
      <c r="L10443" s="77" t="s">
        <v>19917</v>
      </c>
    </row>
    <row r="10444" spans="10:12">
      <c r="J10444" s="77" t="str">
        <f t="shared" si="175"/>
        <v>68005PhướcThới</v>
      </c>
      <c r="K10444" s="77" t="s">
        <v>19918</v>
      </c>
      <c r="L10444" s="77" t="s">
        <v>19919</v>
      </c>
    </row>
    <row r="10445" spans="10:12">
      <c r="J10445" s="77" t="str">
        <f t="shared" si="175"/>
        <v>68005TrườngLạc</v>
      </c>
      <c r="K10445" s="77" t="s">
        <v>19920</v>
      </c>
      <c r="L10445" s="77" t="s">
        <v>19921</v>
      </c>
    </row>
    <row r="10446" spans="10:12">
      <c r="J10446" s="77" t="str">
        <f t="shared" si="175"/>
        <v>68007HưngPhú</v>
      </c>
      <c r="K10446" s="77" t="s">
        <v>19922</v>
      </c>
      <c r="L10446" s="77" t="s">
        <v>19923</v>
      </c>
    </row>
    <row r="10447" spans="10:12">
      <c r="J10447" s="77" t="str">
        <f t="shared" si="175"/>
        <v>68007ờngTânPhú</v>
      </c>
      <c r="K10447" s="77" t="s">
        <v>19924</v>
      </c>
      <c r="L10447" s="77" t="s">
        <v>19925</v>
      </c>
    </row>
    <row r="10448" spans="10:12">
      <c r="J10448" s="77" t="str">
        <f t="shared" si="175"/>
        <v>68007HưngThạnh</v>
      </c>
      <c r="K10448" s="77" t="s">
        <v>19926</v>
      </c>
      <c r="L10448" s="77" t="s">
        <v>19927</v>
      </c>
    </row>
    <row r="10449" spans="10:12">
      <c r="J10449" s="77" t="str">
        <f t="shared" si="175"/>
        <v>68007LêBình</v>
      </c>
      <c r="K10449" s="77" t="s">
        <v>19928</v>
      </c>
      <c r="L10449" s="77" t="s">
        <v>19929</v>
      </c>
    </row>
    <row r="10450" spans="10:12">
      <c r="J10450" s="77" t="str">
        <f t="shared" si="175"/>
        <v>68007BaLáng</v>
      </c>
      <c r="K10450" s="77" t="s">
        <v>19930</v>
      </c>
      <c r="L10450" s="77" t="s">
        <v>19931</v>
      </c>
    </row>
    <row r="10451" spans="10:12">
      <c r="J10451" s="77" t="str">
        <f t="shared" si="175"/>
        <v>68007ThườngThạnh</v>
      </c>
      <c r="K10451" s="77" t="s">
        <v>19932</v>
      </c>
      <c r="L10451" s="77" t="s">
        <v>19933</v>
      </c>
    </row>
    <row r="10452" spans="10:12">
      <c r="J10452" s="77" t="str">
        <f t="shared" si="175"/>
        <v>68007PhúThứ</v>
      </c>
      <c r="K10452" s="77" t="s">
        <v>19934</v>
      </c>
      <c r="L10452" s="77" t="s">
        <v>19935</v>
      </c>
    </row>
    <row r="10453" spans="10:12">
      <c r="J10453" s="77" t="str">
        <f t="shared" si="175"/>
        <v>68009ThạnhAn</v>
      </c>
      <c r="K10453" s="77" t="s">
        <v>19936</v>
      </c>
      <c r="L10453" s="77" t="s">
        <v>19937</v>
      </c>
    </row>
    <row r="10454" spans="10:12">
      <c r="J10454" s="77" t="str">
        <f t="shared" si="175"/>
        <v>68009ThạnhAn</v>
      </c>
      <c r="K10454" s="77" t="s">
        <v>19938</v>
      </c>
      <c r="L10454" s="77" t="s">
        <v>16459</v>
      </c>
    </row>
    <row r="10455" spans="10:12">
      <c r="J10455" s="77" t="str">
        <f t="shared" si="175"/>
        <v>68009ThạnhThắng</v>
      </c>
      <c r="K10455" s="77" t="s">
        <v>19939</v>
      </c>
      <c r="L10455" s="77" t="s">
        <v>19940</v>
      </c>
    </row>
    <row r="10456" spans="10:12">
      <c r="J10456" s="77" t="str">
        <f t="shared" si="175"/>
        <v>68009ThạnhQưới</v>
      </c>
      <c r="K10456" s="77" t="s">
        <v>19941</v>
      </c>
      <c r="L10456" s="77" t="s">
        <v>19942</v>
      </c>
    </row>
    <row r="10457" spans="10:12">
      <c r="J10457" s="77" t="str">
        <f t="shared" si="175"/>
        <v>68009ThạnhMỹ</v>
      </c>
      <c r="K10457" s="77" t="s">
        <v>19943</v>
      </c>
      <c r="L10457" s="77" t="s">
        <v>19120</v>
      </c>
    </row>
    <row r="10458" spans="10:12">
      <c r="J10458" s="77" t="str">
        <f t="shared" si="175"/>
        <v>68009ThạnhLộc</v>
      </c>
      <c r="K10458" s="77" t="s">
        <v>19944</v>
      </c>
      <c r="L10458" s="77" t="s">
        <v>19175</v>
      </c>
    </row>
    <row r="10459" spans="10:12">
      <c r="J10459" s="77" t="str">
        <f t="shared" si="175"/>
        <v>68009TrungHương</v>
      </c>
      <c r="K10459" s="77" t="s">
        <v>19945</v>
      </c>
      <c r="L10459" s="77" t="s">
        <v>19946</v>
      </c>
    </row>
    <row r="10460" spans="10:12">
      <c r="J10460" s="77" t="str">
        <f t="shared" si="175"/>
        <v>68009ThạnhPhú</v>
      </c>
      <c r="K10460" s="77" t="s">
        <v>19947</v>
      </c>
      <c r="L10460" s="77" t="s">
        <v>17942</v>
      </c>
    </row>
    <row r="10461" spans="10:12">
      <c r="J10461" s="77" t="str">
        <f t="shared" si="175"/>
        <v>68009VĩnhTrinh</v>
      </c>
      <c r="K10461" s="77" t="s">
        <v>19948</v>
      </c>
      <c r="L10461" s="77" t="s">
        <v>19949</v>
      </c>
    </row>
    <row r="10462" spans="10:12">
      <c r="J10462" s="77" t="str">
        <f t="shared" si="175"/>
        <v>68011ThớiLai</v>
      </c>
      <c r="K10462" s="77" t="s">
        <v>19950</v>
      </c>
      <c r="L10462" s="77" t="s">
        <v>19951</v>
      </c>
    </row>
    <row r="10463" spans="10:12">
      <c r="J10463" s="77" t="str">
        <f t="shared" si="175"/>
        <v>68011CờĐỏ</v>
      </c>
      <c r="K10463" s="77" t="s">
        <v>19952</v>
      </c>
      <c r="L10463" s="77" t="s">
        <v>19953</v>
      </c>
    </row>
    <row r="10464" spans="10:12">
      <c r="J10464" s="77" t="str">
        <f t="shared" si="175"/>
        <v>68011ThớiThạnh</v>
      </c>
      <c r="K10464" s="77" t="s">
        <v>19954</v>
      </c>
      <c r="L10464" s="77" t="s">
        <v>19523</v>
      </c>
    </row>
    <row r="10465" spans="10:12">
      <c r="J10465" s="77" t="str">
        <f t="shared" si="175"/>
        <v>68011SôngHởu</v>
      </c>
      <c r="K10465" s="77" t="s">
        <v>19955</v>
      </c>
      <c r="L10465" s="77" t="s">
        <v>19956</v>
      </c>
    </row>
    <row r="10466" spans="10:12">
      <c r="J10466" s="77" t="str">
        <f t="shared" si="175"/>
        <v>68011ThớiLai</v>
      </c>
      <c r="K10466" s="77" t="s">
        <v>19957</v>
      </c>
      <c r="L10466" s="77" t="s">
        <v>19466</v>
      </c>
    </row>
    <row r="10467" spans="10:12">
      <c r="J10467" s="77" t="str">
        <f t="shared" si="175"/>
        <v>68011ĐôngHiệp</v>
      </c>
      <c r="K10467" s="77" t="s">
        <v>19958</v>
      </c>
      <c r="L10467" s="77" t="s">
        <v>19959</v>
      </c>
    </row>
    <row r="10468" spans="10:12">
      <c r="J10468" s="77" t="str">
        <f t="shared" si="175"/>
        <v>68011XuânThắng</v>
      </c>
      <c r="K10468" s="77" t="s">
        <v>19960</v>
      </c>
      <c r="L10468" s="77" t="s">
        <v>11022</v>
      </c>
    </row>
    <row r="10469" spans="10:12">
      <c r="J10469" s="77" t="str">
        <f t="shared" si="175"/>
        <v>68011ThớiĐông</v>
      </c>
      <c r="K10469" s="77" t="s">
        <v>19961</v>
      </c>
      <c r="L10469" s="77" t="s">
        <v>19962</v>
      </c>
    </row>
    <row r="10470" spans="10:12">
      <c r="J10470" s="77" t="str">
        <f t="shared" si="175"/>
        <v>68011ĐôngThuận</v>
      </c>
      <c r="K10470" s="77" t="s">
        <v>19963</v>
      </c>
      <c r="L10470" s="77" t="s">
        <v>19964</v>
      </c>
    </row>
    <row r="10471" spans="10:12">
      <c r="J10471" s="77" t="str">
        <f t="shared" si="175"/>
        <v>68011TrườngXuân</v>
      </c>
      <c r="K10471" s="77" t="s">
        <v>19965</v>
      </c>
      <c r="L10471" s="77" t="s">
        <v>13229</v>
      </c>
    </row>
    <row r="10472" spans="10:12">
      <c r="J10472" s="77" t="str">
        <f t="shared" si="175"/>
        <v>68011ĐôngBình</v>
      </c>
      <c r="K10472" s="77" t="s">
        <v>19966</v>
      </c>
      <c r="L10472" s="77" t="s">
        <v>19631</v>
      </c>
    </row>
    <row r="10473" spans="10:12">
      <c r="J10473" s="77" t="str">
        <f t="shared" si="175"/>
        <v>68011TrườngXuânA</v>
      </c>
      <c r="K10473" s="77" t="s">
        <v>19967</v>
      </c>
      <c r="L10473" s="77" t="s">
        <v>19968</v>
      </c>
    </row>
    <row r="10474" spans="10:12">
      <c r="J10474" s="77" t="str">
        <f t="shared" si="175"/>
        <v>68011TrườngThành</v>
      </c>
      <c r="K10474" s="77" t="s">
        <v>19969</v>
      </c>
      <c r="L10474" s="77" t="s">
        <v>6844</v>
      </c>
    </row>
    <row r="10475" spans="10:12">
      <c r="J10475" s="77" t="str">
        <f t="shared" si="175"/>
        <v>68011ĐịnhMôn</v>
      </c>
      <c r="K10475" s="77" t="s">
        <v>19970</v>
      </c>
      <c r="L10475" s="77" t="s">
        <v>19971</v>
      </c>
    </row>
    <row r="10476" spans="10:12">
      <c r="J10476" s="77" t="str">
        <f t="shared" si="175"/>
        <v>68013ThốtNốt</v>
      </c>
      <c r="K10476" s="77" t="s">
        <v>19972</v>
      </c>
      <c r="L10476" s="77" t="s">
        <v>19973</v>
      </c>
    </row>
    <row r="10477" spans="10:12">
      <c r="J10477" s="77" t="str">
        <f t="shared" si="175"/>
        <v>68013ThớiThuận</v>
      </c>
      <c r="K10477" s="77" t="s">
        <v>19974</v>
      </c>
      <c r="L10477" s="77" t="s">
        <v>19480</v>
      </c>
    </row>
    <row r="10478" spans="10:12">
      <c r="J10478" s="77" t="str">
        <f t="shared" si="175"/>
        <v>68013TânLộc</v>
      </c>
      <c r="K10478" s="77" t="s">
        <v>19975</v>
      </c>
      <c r="L10478" s="77" t="s">
        <v>19638</v>
      </c>
    </row>
    <row r="10479" spans="10:12">
      <c r="J10479" s="77" t="str">
        <f t="shared" si="175"/>
        <v>68013TrungNhất</v>
      </c>
      <c r="K10479" s="77" t="s">
        <v>19976</v>
      </c>
      <c r="L10479" s="77" t="s">
        <v>19977</v>
      </c>
    </row>
    <row r="10480" spans="10:12">
      <c r="J10480" s="77" t="str">
        <f t="shared" si="175"/>
        <v>68013ThuậnHưng</v>
      </c>
      <c r="K10480" s="77" t="s">
        <v>19978</v>
      </c>
      <c r="L10480" s="77" t="s">
        <v>19039</v>
      </c>
    </row>
    <row r="10481" spans="10:12">
      <c r="J10481" s="77" t="str">
        <f t="shared" si="175"/>
        <v>68013TrungAn</v>
      </c>
      <c r="K10481" s="77" t="s">
        <v>19979</v>
      </c>
      <c r="L10481" s="77" t="s">
        <v>10567</v>
      </c>
    </row>
    <row r="10482" spans="10:12">
      <c r="J10482" s="77" t="str">
        <f t="shared" si="175"/>
        <v>68013ThuậnHưng</v>
      </c>
      <c r="K10482" s="77" t="s">
        <v>19980</v>
      </c>
      <c r="L10482" s="77" t="s">
        <v>19039</v>
      </c>
    </row>
    <row r="10483" spans="10:12">
      <c r="J10483" s="77" t="str">
        <f t="shared" si="175"/>
        <v>68013TrungKiên</v>
      </c>
      <c r="K10483" s="77" t="s">
        <v>19981</v>
      </c>
      <c r="L10483" s="77" t="s">
        <v>9005</v>
      </c>
    </row>
    <row r="10484" spans="10:12">
      <c r="J10484" s="77" t="str">
        <f t="shared" si="175"/>
        <v>68015GiaiXuân</v>
      </c>
      <c r="K10484" s="77" t="s">
        <v>19982</v>
      </c>
      <c r="L10484" s="77" t="s">
        <v>12110</v>
      </c>
    </row>
    <row r="10485" spans="10:12">
      <c r="J10485" s="77" t="str">
        <f t="shared" si="175"/>
        <v>68015TânThới</v>
      </c>
      <c r="K10485" s="77" t="s">
        <v>19983</v>
      </c>
      <c r="L10485" s="77" t="s">
        <v>19332</v>
      </c>
    </row>
    <row r="10486" spans="10:12">
      <c r="J10486" s="77" t="str">
        <f t="shared" si="175"/>
        <v>68015NhơnÁi</v>
      </c>
      <c r="K10486" s="77" t="s">
        <v>19984</v>
      </c>
      <c r="L10486" s="77" t="s">
        <v>19985</v>
      </c>
    </row>
    <row r="10487" spans="10:12">
      <c r="J10487" s="77" t="str">
        <f t="shared" si="175"/>
        <v>68015TrườngLong</v>
      </c>
      <c r="K10487" s="77" t="s">
        <v>19986</v>
      </c>
      <c r="L10487" s="77" t="s">
        <v>19065</v>
      </c>
    </row>
    <row r="10488" spans="10:12">
      <c r="J10488" s="77" t="str">
        <f t="shared" si="175"/>
        <v>68015MỹKhánh</v>
      </c>
      <c r="K10488" s="77" t="s">
        <v>19987</v>
      </c>
      <c r="L10488" s="77" t="s">
        <v>18761</v>
      </c>
    </row>
    <row r="10489" spans="10:12">
      <c r="J10489" s="77" t="str">
        <f t="shared" si="175"/>
        <v>68015NhơnNghĩa</v>
      </c>
      <c r="K10489" s="77" t="s">
        <v>19988</v>
      </c>
      <c r="L10489" s="77" t="s">
        <v>19989</v>
      </c>
    </row>
    <row r="10490" spans="10:12">
      <c r="J10490" s="77" t="str">
        <f t="shared" si="175"/>
        <v>690011</v>
      </c>
      <c r="K10490" s="77" t="s">
        <v>19990</v>
      </c>
      <c r="L10490" s="77" t="s">
        <v>13299</v>
      </c>
    </row>
    <row r="10491" spans="10:12">
      <c r="J10491" s="77" t="str">
        <f t="shared" si="175"/>
        <v>690012</v>
      </c>
      <c r="K10491" s="77" t="s">
        <v>19991</v>
      </c>
      <c r="L10491" s="77" t="s">
        <v>13301</v>
      </c>
    </row>
    <row r="10492" spans="10:12">
      <c r="J10492" s="77" t="str">
        <f t="shared" si="175"/>
        <v>690013</v>
      </c>
      <c r="K10492" s="77" t="s">
        <v>19992</v>
      </c>
      <c r="L10492" s="77" t="s">
        <v>13303</v>
      </c>
    </row>
    <row r="10493" spans="10:12">
      <c r="J10493" s="77" t="str">
        <f t="shared" si="175"/>
        <v>690014</v>
      </c>
      <c r="K10493" s="77" t="s">
        <v>19993</v>
      </c>
      <c r="L10493" s="77" t="s">
        <v>13305</v>
      </c>
    </row>
    <row r="10494" spans="10:12">
      <c r="J10494" s="77" t="str">
        <f t="shared" si="175"/>
        <v>690015</v>
      </c>
      <c r="K10494" s="77" t="s">
        <v>19994</v>
      </c>
      <c r="L10494" s="77" t="s">
        <v>13307</v>
      </c>
    </row>
    <row r="10495" spans="10:12">
      <c r="J10495" s="77" t="str">
        <f t="shared" si="175"/>
        <v>690016</v>
      </c>
      <c r="K10495" s="77" t="s">
        <v>19995</v>
      </c>
      <c r="L10495" s="77" t="s">
        <v>14933</v>
      </c>
    </row>
    <row r="10496" spans="10:12">
      <c r="J10496" s="77" t="str">
        <f t="shared" si="175"/>
        <v>690017</v>
      </c>
      <c r="K10496" s="77" t="s">
        <v>19996</v>
      </c>
      <c r="L10496" s="77" t="s">
        <v>14935</v>
      </c>
    </row>
    <row r="10497" spans="10:12">
      <c r="J10497" s="77" t="str">
        <f t="shared" si="175"/>
        <v>690018</v>
      </c>
      <c r="K10497" s="77" t="s">
        <v>19997</v>
      </c>
      <c r="L10497" s="77" t="s">
        <v>14937</v>
      </c>
    </row>
    <row r="10498" spans="10:12">
      <c r="J10498" s="77" t="str">
        <f t="shared" ref="J10498:J10561" si="176">SUBSTITUTE(LEFT(K10498,5)&amp;MID(L10498,IF(ISERROR(SEARCH("Thị trấn",L10498)),IF(ISERROR(SEARCH("Phường",L10498)),4,8),10),100)," ","")</f>
        <v>690019</v>
      </c>
      <c r="K10498" s="77" t="s">
        <v>19998</v>
      </c>
      <c r="L10498" s="77" t="s">
        <v>14939</v>
      </c>
    </row>
    <row r="10499" spans="10:12">
      <c r="J10499" s="77" t="str">
        <f t="shared" si="176"/>
        <v>6900110</v>
      </c>
      <c r="K10499" s="77" t="s">
        <v>19999</v>
      </c>
      <c r="L10499" s="77" t="s">
        <v>16111</v>
      </c>
    </row>
    <row r="10500" spans="10:12">
      <c r="J10500" s="77" t="str">
        <f t="shared" si="176"/>
        <v>69003KếSách</v>
      </c>
      <c r="K10500" s="77" t="s">
        <v>20000</v>
      </c>
      <c r="L10500" s="77" t="s">
        <v>20001</v>
      </c>
    </row>
    <row r="10501" spans="10:12">
      <c r="J10501" s="77" t="str">
        <f t="shared" si="176"/>
        <v>69003AnMỹ</v>
      </c>
      <c r="K10501" s="77" t="s">
        <v>20002</v>
      </c>
      <c r="L10501" s="77" t="s">
        <v>2458</v>
      </c>
    </row>
    <row r="10502" spans="10:12">
      <c r="J10502" s="77" t="str">
        <f t="shared" si="176"/>
        <v>69003NhơnMỹ</v>
      </c>
      <c r="K10502" s="77" t="s">
        <v>20003</v>
      </c>
      <c r="L10502" s="77" t="s">
        <v>14865</v>
      </c>
    </row>
    <row r="10503" spans="10:12">
      <c r="J10503" s="77" t="str">
        <f t="shared" si="176"/>
        <v>69003ThớiAnHội</v>
      </c>
      <c r="K10503" s="77" t="s">
        <v>20004</v>
      </c>
      <c r="L10503" s="77" t="s">
        <v>20005</v>
      </c>
    </row>
    <row r="10504" spans="10:12">
      <c r="J10504" s="77" t="str">
        <f t="shared" si="176"/>
        <v>69003KếAn</v>
      </c>
      <c r="K10504" s="77" t="s">
        <v>20006</v>
      </c>
      <c r="L10504" s="77" t="s">
        <v>20007</v>
      </c>
    </row>
    <row r="10505" spans="10:12">
      <c r="J10505" s="77" t="str">
        <f t="shared" si="176"/>
        <v>69003KếThành</v>
      </c>
      <c r="K10505" s="77" t="s">
        <v>20008</v>
      </c>
      <c r="L10505" s="77" t="s">
        <v>20009</v>
      </c>
    </row>
    <row r="10506" spans="10:12">
      <c r="J10506" s="77" t="str">
        <f t="shared" si="176"/>
        <v>69003ĐạiHải</v>
      </c>
      <c r="K10506" s="77" t="s">
        <v>20010</v>
      </c>
      <c r="L10506" s="77" t="s">
        <v>20011</v>
      </c>
    </row>
    <row r="10507" spans="10:12">
      <c r="J10507" s="77" t="str">
        <f t="shared" si="176"/>
        <v>69003PhongNẫm</v>
      </c>
      <c r="K10507" s="77" t="s">
        <v>20012</v>
      </c>
      <c r="L10507" s="77" t="s">
        <v>15388</v>
      </c>
    </row>
    <row r="10508" spans="10:12">
      <c r="J10508" s="77" t="str">
        <f t="shared" si="176"/>
        <v>69003AnLạcThôn</v>
      </c>
      <c r="K10508" s="77" t="s">
        <v>20013</v>
      </c>
      <c r="L10508" s="77" t="s">
        <v>20014</v>
      </c>
    </row>
    <row r="10509" spans="10:12">
      <c r="J10509" s="77" t="str">
        <f t="shared" si="176"/>
        <v>69003XuânHòa</v>
      </c>
      <c r="K10509" s="77" t="s">
        <v>20015</v>
      </c>
      <c r="L10509" s="77" t="s">
        <v>3659</v>
      </c>
    </row>
    <row r="10510" spans="10:12">
      <c r="J10510" s="77" t="str">
        <f t="shared" si="176"/>
        <v>69003AnLạcTây</v>
      </c>
      <c r="K10510" s="77" t="s">
        <v>20016</v>
      </c>
      <c r="L10510" s="77" t="s">
        <v>20017</v>
      </c>
    </row>
    <row r="10511" spans="10:12">
      <c r="J10511" s="77" t="str">
        <f t="shared" si="176"/>
        <v>69003BaTrinh</v>
      </c>
      <c r="K10511" s="77" t="s">
        <v>20018</v>
      </c>
      <c r="L10511" s="77" t="s">
        <v>20019</v>
      </c>
    </row>
    <row r="10512" spans="10:12">
      <c r="J10512" s="77" t="str">
        <f t="shared" si="176"/>
        <v>69003TrinhPhú</v>
      </c>
      <c r="K10512" s="77" t="s">
        <v>20020</v>
      </c>
      <c r="L10512" s="77" t="s">
        <v>20021</v>
      </c>
    </row>
    <row r="10513" spans="10:12">
      <c r="J10513" s="77" t="str">
        <f t="shared" si="176"/>
        <v>69005LongPhú</v>
      </c>
      <c r="K10513" s="77" t="s">
        <v>20022</v>
      </c>
      <c r="L10513" s="77" t="s">
        <v>20023</v>
      </c>
    </row>
    <row r="10514" spans="10:12">
      <c r="J10514" s="77" t="str">
        <f t="shared" si="176"/>
        <v>69005LongPhú</v>
      </c>
      <c r="K10514" s="77" t="s">
        <v>20024</v>
      </c>
      <c r="L10514" s="77" t="s">
        <v>18807</v>
      </c>
    </row>
    <row r="10515" spans="10:12">
      <c r="J10515" s="77" t="str">
        <f t="shared" si="176"/>
        <v>69005TânThạnh</v>
      </c>
      <c r="K10515" s="77" t="s">
        <v>20025</v>
      </c>
      <c r="L10515" s="77" t="s">
        <v>18622</v>
      </c>
    </row>
    <row r="10516" spans="10:12">
      <c r="J10516" s="77" t="str">
        <f t="shared" si="176"/>
        <v>69005TânHưng</v>
      </c>
      <c r="K10516" s="77" t="s">
        <v>20026</v>
      </c>
      <c r="L10516" s="77" t="s">
        <v>918</v>
      </c>
    </row>
    <row r="10517" spans="10:12">
      <c r="J10517" s="77" t="str">
        <f t="shared" si="176"/>
        <v>69005TrungBình</v>
      </c>
      <c r="K10517" s="77" t="s">
        <v>20027</v>
      </c>
      <c r="L10517" s="77" t="s">
        <v>20028</v>
      </c>
    </row>
    <row r="10518" spans="10:12">
      <c r="J10518" s="77" t="str">
        <f t="shared" si="176"/>
        <v>69005ĐạiÂn2</v>
      </c>
      <c r="K10518" s="77" t="s">
        <v>20029</v>
      </c>
      <c r="L10518" s="77" t="s">
        <v>20030</v>
      </c>
    </row>
    <row r="10519" spans="10:12">
      <c r="J10519" s="77" t="str">
        <f t="shared" si="176"/>
        <v>69005LịchHộiThượng</v>
      </c>
      <c r="K10519" s="77" t="s">
        <v>20031</v>
      </c>
      <c r="L10519" s="77" t="s">
        <v>20032</v>
      </c>
    </row>
    <row r="10520" spans="10:12">
      <c r="J10520" s="77" t="str">
        <f t="shared" si="176"/>
        <v>69005TrườngKhánh</v>
      </c>
      <c r="K10520" s="77" t="s">
        <v>20033</v>
      </c>
      <c r="L10520" s="77" t="s">
        <v>20034</v>
      </c>
    </row>
    <row r="10521" spans="10:12">
      <c r="J10521" s="77" t="str">
        <f t="shared" si="176"/>
        <v>69005HậuThạnh</v>
      </c>
      <c r="K10521" s="77" t="s">
        <v>20035</v>
      </c>
      <c r="L10521" s="77" t="s">
        <v>20036</v>
      </c>
    </row>
    <row r="10522" spans="10:12">
      <c r="J10522" s="77" t="str">
        <f t="shared" si="176"/>
        <v>69005ĐạiNgãi</v>
      </c>
      <c r="K10522" s="77" t="s">
        <v>20037</v>
      </c>
      <c r="L10522" s="77" t="s">
        <v>20038</v>
      </c>
    </row>
    <row r="10523" spans="10:12">
      <c r="J10523" s="77" t="str">
        <f t="shared" si="176"/>
        <v>69005SongPhụng</v>
      </c>
      <c r="K10523" s="77" t="s">
        <v>20039</v>
      </c>
      <c r="L10523" s="77" t="s">
        <v>20040</v>
      </c>
    </row>
    <row r="10524" spans="10:12">
      <c r="J10524" s="77" t="str">
        <f t="shared" si="176"/>
        <v>69005LongĐức</v>
      </c>
      <c r="K10524" s="77" t="s">
        <v>20041</v>
      </c>
      <c r="L10524" s="77" t="s">
        <v>18024</v>
      </c>
    </row>
    <row r="10525" spans="10:12">
      <c r="J10525" s="77" t="str">
        <f t="shared" si="176"/>
        <v>69005ChâuKhánh</v>
      </c>
      <c r="K10525" s="77" t="s">
        <v>20042</v>
      </c>
      <c r="L10525" s="77" t="s">
        <v>20043</v>
      </c>
    </row>
    <row r="10526" spans="10:12">
      <c r="J10526" s="77" t="str">
        <f t="shared" si="176"/>
        <v>69005PhúHữu</v>
      </c>
      <c r="K10526" s="77" t="s">
        <v>20044</v>
      </c>
      <c r="L10526" s="77" t="s">
        <v>18045</v>
      </c>
    </row>
    <row r="10527" spans="10:12">
      <c r="J10527" s="77" t="str">
        <f t="shared" si="176"/>
        <v>69005LiêuTú</v>
      </c>
      <c r="K10527" s="77" t="s">
        <v>20045</v>
      </c>
      <c r="L10527" s="77" t="s">
        <v>20046</v>
      </c>
    </row>
    <row r="10528" spans="10:12">
      <c r="J10528" s="77" t="str">
        <f t="shared" si="176"/>
        <v>69007HuỳnhHữuNghĩa</v>
      </c>
      <c r="K10528" s="77" t="s">
        <v>20047</v>
      </c>
      <c r="L10528" s="77" t="s">
        <v>20048</v>
      </c>
    </row>
    <row r="10529" spans="10:12">
      <c r="J10529" s="77" t="str">
        <f t="shared" si="176"/>
        <v>69007PhúMỹ</v>
      </c>
      <c r="K10529" s="77" t="s">
        <v>20049</v>
      </c>
      <c r="L10529" s="77" t="s">
        <v>4131</v>
      </c>
    </row>
    <row r="10530" spans="10:12">
      <c r="J10530" s="77" t="str">
        <f t="shared" si="176"/>
        <v>69007MỹTú</v>
      </c>
      <c r="K10530" s="77" t="s">
        <v>20050</v>
      </c>
      <c r="L10530" s="77" t="s">
        <v>20051</v>
      </c>
    </row>
    <row r="10531" spans="10:12">
      <c r="J10531" s="77" t="str">
        <f t="shared" si="176"/>
        <v>69007HưngPhú</v>
      </c>
      <c r="K10531" s="77" t="s">
        <v>20052</v>
      </c>
      <c r="L10531" s="77" t="s">
        <v>12555</v>
      </c>
    </row>
    <row r="10532" spans="10:12">
      <c r="J10532" s="77" t="str">
        <f t="shared" si="176"/>
        <v>69007ThuậnHưng</v>
      </c>
      <c r="K10532" s="77" t="s">
        <v>20053</v>
      </c>
      <c r="L10532" s="77" t="s">
        <v>19039</v>
      </c>
    </row>
    <row r="10533" spans="10:12">
      <c r="J10533" s="77" t="str">
        <f t="shared" si="176"/>
        <v>69007MỹThuận</v>
      </c>
      <c r="K10533" s="77" t="s">
        <v>20054</v>
      </c>
      <c r="L10533" s="77" t="s">
        <v>8812</v>
      </c>
    </row>
    <row r="10534" spans="10:12">
      <c r="J10534" s="77" t="str">
        <f t="shared" si="176"/>
        <v>69007MỹPhước</v>
      </c>
      <c r="K10534" s="77" t="s">
        <v>20055</v>
      </c>
      <c r="L10534" s="77" t="s">
        <v>19131</v>
      </c>
    </row>
    <row r="10535" spans="10:12">
      <c r="J10535" s="77" t="str">
        <f t="shared" si="176"/>
        <v>69007LongHưng</v>
      </c>
      <c r="K10535" s="77" t="s">
        <v>20056</v>
      </c>
      <c r="L10535" s="77" t="s">
        <v>7491</v>
      </c>
    </row>
    <row r="10536" spans="10:12">
      <c r="J10536" s="77" t="str">
        <f t="shared" si="176"/>
        <v>69007MỹHương</v>
      </c>
      <c r="K10536" s="77" t="s">
        <v>20057</v>
      </c>
      <c r="L10536" s="77" t="s">
        <v>8309</v>
      </c>
    </row>
    <row r="10537" spans="10:12">
      <c r="J10537" s="77" t="str">
        <f t="shared" si="176"/>
        <v>69009MỹXuyên</v>
      </c>
      <c r="K10537" s="77" t="s">
        <v>20058</v>
      </c>
      <c r="L10537" s="77" t="s">
        <v>20059</v>
      </c>
    </row>
    <row r="10538" spans="10:12">
      <c r="J10538" s="77" t="str">
        <f t="shared" si="176"/>
        <v>69009TàiVăn</v>
      </c>
      <c r="K10538" s="77" t="s">
        <v>20060</v>
      </c>
      <c r="L10538" s="77" t="s">
        <v>20061</v>
      </c>
    </row>
    <row r="10539" spans="10:12">
      <c r="J10539" s="77" t="str">
        <f t="shared" si="176"/>
        <v>69009ViênAn</v>
      </c>
      <c r="K10539" s="77" t="s">
        <v>20062</v>
      </c>
      <c r="L10539" s="77" t="s">
        <v>2524</v>
      </c>
    </row>
    <row r="10540" spans="10:12">
      <c r="J10540" s="77" t="str">
        <f t="shared" si="176"/>
        <v>69009ViênBình</v>
      </c>
      <c r="K10540" s="77" t="s">
        <v>20063</v>
      </c>
      <c r="L10540" s="77" t="s">
        <v>20064</v>
      </c>
    </row>
    <row r="10541" spans="10:12">
      <c r="J10541" s="77" t="str">
        <f t="shared" si="176"/>
        <v>69009ThạnhThớiAn</v>
      </c>
      <c r="K10541" s="77" t="s">
        <v>20065</v>
      </c>
      <c r="L10541" s="77" t="s">
        <v>20066</v>
      </c>
    </row>
    <row r="10542" spans="10:12">
      <c r="J10542" s="77" t="str">
        <f t="shared" si="176"/>
        <v>69009ThạnhQuới</v>
      </c>
      <c r="K10542" s="77" t="s">
        <v>20067</v>
      </c>
      <c r="L10542" s="77" t="s">
        <v>19603</v>
      </c>
    </row>
    <row r="10543" spans="10:12">
      <c r="J10543" s="77" t="str">
        <f t="shared" si="176"/>
        <v>69009ThạnhPhú</v>
      </c>
      <c r="K10543" s="77" t="s">
        <v>20068</v>
      </c>
      <c r="L10543" s="77" t="s">
        <v>17942</v>
      </c>
    </row>
    <row r="10544" spans="10:12">
      <c r="J10544" s="77" t="str">
        <f t="shared" si="176"/>
        <v>69009ĐạiTâm</v>
      </c>
      <c r="K10544" s="77" t="s">
        <v>20069</v>
      </c>
      <c r="L10544" s="77" t="s">
        <v>20070</v>
      </c>
    </row>
    <row r="10545" spans="10:12">
      <c r="J10545" s="77" t="str">
        <f t="shared" si="176"/>
        <v>69009NgọcTố</v>
      </c>
      <c r="K10545" s="77" t="s">
        <v>20071</v>
      </c>
      <c r="L10545" s="77" t="s">
        <v>20072</v>
      </c>
    </row>
    <row r="10546" spans="10:12">
      <c r="J10546" s="77" t="str">
        <f t="shared" si="176"/>
        <v>69009NgọcĐông</v>
      </c>
      <c r="K10546" s="77" t="s">
        <v>20073</v>
      </c>
      <c r="L10546" s="77" t="s">
        <v>20074</v>
      </c>
    </row>
    <row r="10547" spans="10:12">
      <c r="J10547" s="77" t="str">
        <f t="shared" si="176"/>
        <v>69009HòaTú1</v>
      </c>
      <c r="K10547" s="77" t="s">
        <v>20075</v>
      </c>
      <c r="L10547" s="77" t="s">
        <v>20076</v>
      </c>
    </row>
    <row r="10548" spans="10:12">
      <c r="J10548" s="77" t="str">
        <f t="shared" si="176"/>
        <v>69009HòaTúIi</v>
      </c>
      <c r="K10548" s="77" t="s">
        <v>20077</v>
      </c>
      <c r="L10548" s="77" t="s">
        <v>20078</v>
      </c>
    </row>
    <row r="10549" spans="10:12">
      <c r="J10549" s="77" t="str">
        <f t="shared" si="176"/>
        <v>69009GiaHòa1</v>
      </c>
      <c r="K10549" s="77" t="s">
        <v>20079</v>
      </c>
      <c r="L10549" s="77" t="s">
        <v>20080</v>
      </c>
    </row>
    <row r="10550" spans="10:12">
      <c r="J10550" s="77" t="str">
        <f t="shared" si="176"/>
        <v>69009GiaHòa2</v>
      </c>
      <c r="K10550" s="77" t="s">
        <v>20081</v>
      </c>
      <c r="L10550" s="77" t="s">
        <v>20082</v>
      </c>
    </row>
    <row r="10551" spans="10:12">
      <c r="J10551" s="77" t="str">
        <f t="shared" si="176"/>
        <v>69009ThamĐôn</v>
      </c>
      <c r="K10551" s="77" t="s">
        <v>20083</v>
      </c>
      <c r="L10551" s="77" t="s">
        <v>20084</v>
      </c>
    </row>
    <row r="10552" spans="10:12">
      <c r="J10552" s="77" t="str">
        <f t="shared" si="176"/>
        <v>69009ThạnhThớiThuận</v>
      </c>
      <c r="K10552" s="77" t="s">
        <v>20085</v>
      </c>
      <c r="L10552" s="77" t="s">
        <v>20086</v>
      </c>
    </row>
    <row r="10553" spans="10:12">
      <c r="J10553" s="77" t="str">
        <f t="shared" si="176"/>
        <v>69011PhúLộc</v>
      </c>
      <c r="K10553" s="77" t="s">
        <v>20087</v>
      </c>
      <c r="L10553" s="77" t="s">
        <v>13725</v>
      </c>
    </row>
    <row r="10554" spans="10:12">
      <c r="J10554" s="77" t="str">
        <f t="shared" si="176"/>
        <v>69011VĩnhLợi</v>
      </c>
      <c r="K10554" s="77" t="s">
        <v>20088</v>
      </c>
      <c r="L10554" s="77" t="s">
        <v>3190</v>
      </c>
    </row>
    <row r="10555" spans="10:12">
      <c r="J10555" s="77" t="str">
        <f t="shared" si="176"/>
        <v>69011TuânTức</v>
      </c>
      <c r="K10555" s="77" t="s">
        <v>20089</v>
      </c>
      <c r="L10555" s="77" t="s">
        <v>20090</v>
      </c>
    </row>
    <row r="10556" spans="10:12">
      <c r="J10556" s="77" t="str">
        <f t="shared" si="176"/>
        <v>69011LâmTân</v>
      </c>
      <c r="K10556" s="77" t="s">
        <v>20091</v>
      </c>
      <c r="L10556" s="77" t="s">
        <v>20092</v>
      </c>
    </row>
    <row r="10557" spans="10:12">
      <c r="J10557" s="77" t="str">
        <f t="shared" si="176"/>
        <v>69011LâmKiết</v>
      </c>
      <c r="K10557" s="77" t="s">
        <v>20093</v>
      </c>
      <c r="L10557" s="77" t="s">
        <v>20094</v>
      </c>
    </row>
    <row r="10558" spans="10:12">
      <c r="J10558" s="77" t="str">
        <f t="shared" si="176"/>
        <v>69011ThạnhTrị</v>
      </c>
      <c r="K10558" s="77" t="s">
        <v>20095</v>
      </c>
      <c r="L10558" s="77" t="s">
        <v>19301</v>
      </c>
    </row>
    <row r="10559" spans="10:12">
      <c r="J10559" s="77" t="str">
        <f t="shared" si="176"/>
        <v>69011ThạnhTân</v>
      </c>
      <c r="K10559" s="77" t="s">
        <v>20096</v>
      </c>
      <c r="L10559" s="77" t="s">
        <v>17774</v>
      </c>
    </row>
    <row r="10560" spans="10:12">
      <c r="J10560" s="77" t="str">
        <f t="shared" si="176"/>
        <v>69011ChâuHưng</v>
      </c>
      <c r="K10560" s="77" t="s">
        <v>20097</v>
      </c>
      <c r="L10560" s="77" t="s">
        <v>19460</v>
      </c>
    </row>
    <row r="10561" spans="10:12">
      <c r="J10561" s="77" t="str">
        <f t="shared" si="176"/>
        <v>69011VĩnhLợi</v>
      </c>
      <c r="K10561" s="77" t="s">
        <v>20098</v>
      </c>
      <c r="L10561" s="77" t="s">
        <v>3190</v>
      </c>
    </row>
    <row r="10562" spans="10:12">
      <c r="J10562" s="77" t="str">
        <f t="shared" ref="J10562:J10625" si="177">SUBSTITUTE(LEFT(K10562,5)&amp;MID(L10562,IF(ISERROR(SEARCH("Thị trấn",L10562)),IF(ISERROR(SEARCH("Phường",L10562)),4,8),10),100)," ","")</f>
        <v>69013VĩnhChâu</v>
      </c>
      <c r="K10562" s="77" t="s">
        <v>20099</v>
      </c>
      <c r="L10562" s="77" t="s">
        <v>20100</v>
      </c>
    </row>
    <row r="10563" spans="10:12">
      <c r="J10563" s="77" t="str">
        <f t="shared" si="177"/>
        <v>69013LaiHòa</v>
      </c>
      <c r="K10563" s="77" t="s">
        <v>20101</v>
      </c>
      <c r="L10563" s="77" t="s">
        <v>20102</v>
      </c>
    </row>
    <row r="10564" spans="10:12">
      <c r="J10564" s="77" t="str">
        <f t="shared" si="177"/>
        <v>69013VĩnhTân</v>
      </c>
      <c r="K10564" s="77" t="s">
        <v>20103</v>
      </c>
      <c r="L10564" s="77" t="s">
        <v>11109</v>
      </c>
    </row>
    <row r="10565" spans="10:12">
      <c r="J10565" s="77" t="str">
        <f t="shared" si="177"/>
        <v>69013VĩnhPhước</v>
      </c>
      <c r="K10565" s="77" t="s">
        <v>20104</v>
      </c>
      <c r="L10565" s="77" t="s">
        <v>18905</v>
      </c>
    </row>
    <row r="10566" spans="10:12">
      <c r="J10566" s="77" t="str">
        <f t="shared" si="177"/>
        <v>69013VĩnhHiệp</v>
      </c>
      <c r="K10566" s="77" t="s">
        <v>20105</v>
      </c>
      <c r="L10566" s="77" t="s">
        <v>14793</v>
      </c>
    </row>
    <row r="10567" spans="10:12">
      <c r="J10567" s="77" t="str">
        <f t="shared" si="177"/>
        <v>69013HòaĐông</v>
      </c>
      <c r="K10567" s="77" t="s">
        <v>20106</v>
      </c>
      <c r="L10567" s="77" t="s">
        <v>16931</v>
      </c>
    </row>
    <row r="10568" spans="10:12">
      <c r="J10568" s="77" t="str">
        <f t="shared" si="177"/>
        <v>69013KhánhHòa</v>
      </c>
      <c r="K10568" s="77" t="s">
        <v>20107</v>
      </c>
      <c r="L10568" s="77" t="s">
        <v>4980</v>
      </c>
    </row>
    <row r="10569" spans="10:12">
      <c r="J10569" s="77" t="str">
        <f t="shared" si="177"/>
        <v>69013VĩnhChâu</v>
      </c>
      <c r="K10569" s="77" t="s">
        <v>20108</v>
      </c>
      <c r="L10569" s="77" t="s">
        <v>18779</v>
      </c>
    </row>
    <row r="10570" spans="10:12">
      <c r="J10570" s="77" t="str">
        <f t="shared" si="177"/>
        <v>69013LạcHòa</v>
      </c>
      <c r="K10570" s="77" t="s">
        <v>20109</v>
      </c>
      <c r="L10570" s="77" t="s">
        <v>20110</v>
      </c>
    </row>
    <row r="10571" spans="10:12">
      <c r="J10571" s="77" t="str">
        <f t="shared" si="177"/>
        <v>69013VĩnhHải</v>
      </c>
      <c r="K10571" s="77" t="s">
        <v>20111</v>
      </c>
      <c r="L10571" s="77" t="s">
        <v>15623</v>
      </c>
    </row>
    <row r="10572" spans="10:12">
      <c r="J10572" s="77" t="str">
        <f t="shared" si="177"/>
        <v>69015ChâuThành</v>
      </c>
      <c r="K10572" s="77" t="s">
        <v>20112</v>
      </c>
      <c r="L10572" s="77" t="s">
        <v>17750</v>
      </c>
    </row>
    <row r="10573" spans="10:12">
      <c r="J10573" s="77" t="str">
        <f t="shared" si="177"/>
        <v>69015HồĐắcKiện</v>
      </c>
      <c r="K10573" s="77" t="s">
        <v>20113</v>
      </c>
      <c r="L10573" s="77" t="s">
        <v>20114</v>
      </c>
    </row>
    <row r="10574" spans="10:12">
      <c r="J10574" s="77" t="str">
        <f t="shared" si="177"/>
        <v>69015PhúTâm</v>
      </c>
      <c r="K10574" s="77" t="s">
        <v>20115</v>
      </c>
      <c r="L10574" s="77" t="s">
        <v>20116</v>
      </c>
    </row>
    <row r="10575" spans="10:12">
      <c r="J10575" s="77" t="str">
        <f t="shared" si="177"/>
        <v>69015ThiệnMỹ</v>
      </c>
      <c r="K10575" s="77" t="s">
        <v>20117</v>
      </c>
      <c r="L10575" s="77" t="s">
        <v>19675</v>
      </c>
    </row>
    <row r="10576" spans="10:12">
      <c r="J10576" s="77" t="str">
        <f t="shared" si="177"/>
        <v>69015ThuậnHòa</v>
      </c>
      <c r="K10576" s="77" t="s">
        <v>20118</v>
      </c>
      <c r="L10576" s="77" t="s">
        <v>3470</v>
      </c>
    </row>
    <row r="10577" spans="10:12">
      <c r="J10577" s="77" t="str">
        <f t="shared" si="177"/>
        <v>69015PhúTân</v>
      </c>
      <c r="K10577" s="77" t="s">
        <v>20119</v>
      </c>
      <c r="L10577" s="77" t="s">
        <v>17912</v>
      </c>
    </row>
    <row r="10578" spans="10:12">
      <c r="J10578" s="77" t="str">
        <f t="shared" si="177"/>
        <v>69015AnHiệp</v>
      </c>
      <c r="K10578" s="77" t="s">
        <v>20120</v>
      </c>
      <c r="L10578" s="77" t="s">
        <v>10283</v>
      </c>
    </row>
    <row r="10579" spans="10:12">
      <c r="J10579" s="77" t="str">
        <f t="shared" si="177"/>
        <v>69015AnNinh</v>
      </c>
      <c r="K10579" s="77" t="s">
        <v>20121</v>
      </c>
      <c r="L10579" s="77" t="s">
        <v>9985</v>
      </c>
    </row>
    <row r="10580" spans="10:12">
      <c r="J10580" s="77" t="str">
        <f t="shared" si="177"/>
        <v>69017BếnBạ</v>
      </c>
      <c r="K10580" s="77" t="s">
        <v>20122</v>
      </c>
      <c r="L10580" s="77" t="s">
        <v>20123</v>
      </c>
    </row>
    <row r="10581" spans="10:12">
      <c r="J10581" s="77" t="str">
        <f t="shared" si="177"/>
        <v>69017CùLaoDung</v>
      </c>
      <c r="K10581" s="77" t="s">
        <v>20124</v>
      </c>
      <c r="L10581" s="77" t="s">
        <v>20125</v>
      </c>
    </row>
    <row r="10582" spans="10:12">
      <c r="J10582" s="77" t="str">
        <f t="shared" si="177"/>
        <v>69017AnThạnh2</v>
      </c>
      <c r="K10582" s="77" t="s">
        <v>20126</v>
      </c>
      <c r="L10582" s="77" t="s">
        <v>20127</v>
      </c>
    </row>
    <row r="10583" spans="10:12">
      <c r="J10583" s="77" t="str">
        <f t="shared" si="177"/>
        <v>69017AnThạnh1</v>
      </c>
      <c r="K10583" s="77" t="s">
        <v>20128</v>
      </c>
      <c r="L10583" s="77" t="s">
        <v>20129</v>
      </c>
    </row>
    <row r="10584" spans="10:12">
      <c r="J10584" s="77" t="str">
        <f t="shared" si="177"/>
        <v>69017ĐạiÂn1</v>
      </c>
      <c r="K10584" s="77" t="s">
        <v>20130</v>
      </c>
      <c r="L10584" s="77" t="s">
        <v>20131</v>
      </c>
    </row>
    <row r="10585" spans="10:12">
      <c r="J10585" s="77" t="str">
        <f t="shared" si="177"/>
        <v>69017AnThạnh3</v>
      </c>
      <c r="K10585" s="77" t="s">
        <v>20132</v>
      </c>
      <c r="L10585" s="77" t="s">
        <v>20133</v>
      </c>
    </row>
    <row r="10586" spans="10:12">
      <c r="J10586" s="77" t="str">
        <f t="shared" si="177"/>
        <v>69017AnThạnhĐông</v>
      </c>
      <c r="K10586" s="77" t="s">
        <v>20134</v>
      </c>
      <c r="L10586" s="77" t="s">
        <v>20135</v>
      </c>
    </row>
    <row r="10587" spans="10:12">
      <c r="J10587" s="77" t="str">
        <f t="shared" si="177"/>
        <v>69017AnThạnhTây</v>
      </c>
      <c r="K10587" s="77" t="s">
        <v>20136</v>
      </c>
      <c r="L10587" s="77" t="s">
        <v>20137</v>
      </c>
    </row>
    <row r="10588" spans="10:12">
      <c r="J10588" s="77" t="str">
        <f t="shared" si="177"/>
        <v>69017AnThạnhNam</v>
      </c>
      <c r="K10588" s="77" t="s">
        <v>20138</v>
      </c>
      <c r="L10588" s="77" t="s">
        <v>20139</v>
      </c>
    </row>
    <row r="10589" spans="10:12">
      <c r="J10589" s="77" t="str">
        <f t="shared" si="177"/>
        <v>69019NgãNăm</v>
      </c>
      <c r="K10589" s="77" t="s">
        <v>20140</v>
      </c>
      <c r="L10589" s="77" t="s">
        <v>20141</v>
      </c>
    </row>
    <row r="10590" spans="10:12">
      <c r="J10590" s="77" t="str">
        <f t="shared" si="177"/>
        <v>69019LongBình</v>
      </c>
      <c r="K10590" s="77" t="s">
        <v>20142</v>
      </c>
      <c r="L10590" s="77" t="s">
        <v>17683</v>
      </c>
    </row>
    <row r="10591" spans="10:12">
      <c r="J10591" s="77" t="str">
        <f t="shared" si="177"/>
        <v>69019VĩnhQuới</v>
      </c>
      <c r="K10591" s="77" t="s">
        <v>20143</v>
      </c>
      <c r="L10591" s="77" t="s">
        <v>20144</v>
      </c>
    </row>
    <row r="10592" spans="10:12">
      <c r="J10592" s="77" t="str">
        <f t="shared" si="177"/>
        <v>69019MỹBình</v>
      </c>
      <c r="K10592" s="77" t="s">
        <v>20145</v>
      </c>
      <c r="L10592" s="77" t="s">
        <v>18455</v>
      </c>
    </row>
    <row r="10593" spans="10:12">
      <c r="J10593" s="77" t="str">
        <f t="shared" si="177"/>
        <v>69019MỹQuới</v>
      </c>
      <c r="K10593" s="77" t="s">
        <v>20146</v>
      </c>
      <c r="L10593" s="77" t="s">
        <v>20147</v>
      </c>
    </row>
    <row r="10594" spans="10:12">
      <c r="J10594" s="77" t="str">
        <f t="shared" si="177"/>
        <v>69019LongTân</v>
      </c>
      <c r="K10594" s="77" t="s">
        <v>20148</v>
      </c>
      <c r="L10594" s="77" t="s">
        <v>17508</v>
      </c>
    </row>
    <row r="10595" spans="10:12">
      <c r="J10595" s="77" t="str">
        <f t="shared" si="177"/>
        <v>69019VĩnhBiên</v>
      </c>
      <c r="K10595" s="77" t="s">
        <v>20149</v>
      </c>
      <c r="L10595" s="77" t="s">
        <v>20150</v>
      </c>
    </row>
    <row r="10596" spans="10:12">
      <c r="J10596" s="77" t="str">
        <f t="shared" si="177"/>
        <v>69019TânLong</v>
      </c>
      <c r="K10596" s="77" t="s">
        <v>20151</v>
      </c>
      <c r="L10596" s="77" t="s">
        <v>3153</v>
      </c>
    </row>
    <row r="10597" spans="10:12">
      <c r="J10597" s="77" t="str">
        <f t="shared" si="177"/>
        <v>70001VĩnhThanhVân</v>
      </c>
      <c r="K10597" s="77" t="s">
        <v>20152</v>
      </c>
      <c r="L10597" s="77" t="s">
        <v>20153</v>
      </c>
    </row>
    <row r="10598" spans="10:12">
      <c r="J10598" s="77" t="str">
        <f t="shared" si="177"/>
        <v>70001VĩnhThanh</v>
      </c>
      <c r="K10598" s="77" t="s">
        <v>20154</v>
      </c>
      <c r="L10598" s="77" t="s">
        <v>20155</v>
      </c>
    </row>
    <row r="10599" spans="10:12">
      <c r="J10599" s="77" t="str">
        <f t="shared" si="177"/>
        <v>70001VĩnhHiệp</v>
      </c>
      <c r="K10599" s="77" t="s">
        <v>20156</v>
      </c>
      <c r="L10599" s="77" t="s">
        <v>20157</v>
      </c>
    </row>
    <row r="10600" spans="10:12">
      <c r="J10600" s="77" t="str">
        <f t="shared" si="177"/>
        <v>70001VĩnhLạc</v>
      </c>
      <c r="K10600" s="77" t="s">
        <v>20158</v>
      </c>
      <c r="L10600" s="77" t="s">
        <v>20159</v>
      </c>
    </row>
    <row r="10601" spans="10:12">
      <c r="J10601" s="77" t="str">
        <f t="shared" si="177"/>
        <v>70001AnHòa</v>
      </c>
      <c r="K10601" s="77" t="s">
        <v>20160</v>
      </c>
      <c r="L10601" s="77" t="s">
        <v>13586</v>
      </c>
    </row>
    <row r="10602" spans="10:12">
      <c r="J10602" s="77" t="str">
        <f t="shared" si="177"/>
        <v>70001RạchSỏi</v>
      </c>
      <c r="K10602" s="77" t="s">
        <v>20161</v>
      </c>
      <c r="L10602" s="77" t="s">
        <v>20162</v>
      </c>
    </row>
    <row r="10603" spans="10:12">
      <c r="J10603" s="77" t="str">
        <f t="shared" si="177"/>
        <v>70001VĩnhThông</v>
      </c>
      <c r="K10603" s="77" t="s">
        <v>20163</v>
      </c>
      <c r="L10603" s="77" t="s">
        <v>20164</v>
      </c>
    </row>
    <row r="10604" spans="10:12">
      <c r="J10604" s="77" t="str">
        <f t="shared" si="177"/>
        <v>70001PhiThông</v>
      </c>
      <c r="K10604" s="77" t="s">
        <v>20165</v>
      </c>
      <c r="L10604" s="77" t="s">
        <v>20166</v>
      </c>
    </row>
    <row r="10605" spans="10:12">
      <c r="J10605" s="77" t="str">
        <f t="shared" si="177"/>
        <v>70003TôChâu</v>
      </c>
      <c r="K10605" s="77" t="s">
        <v>20167</v>
      </c>
      <c r="L10605" s="77" t="s">
        <v>20168</v>
      </c>
    </row>
    <row r="10606" spans="10:12">
      <c r="J10606" s="77" t="str">
        <f t="shared" si="177"/>
        <v>70003ĐôngHồ</v>
      </c>
      <c r="K10606" s="77" t="s">
        <v>20169</v>
      </c>
      <c r="L10606" s="77" t="s">
        <v>20170</v>
      </c>
    </row>
    <row r="10607" spans="10:12">
      <c r="J10607" s="77" t="str">
        <f t="shared" si="177"/>
        <v>70003BìnhSan</v>
      </c>
      <c r="K10607" s="77" t="s">
        <v>20171</v>
      </c>
      <c r="L10607" s="77" t="s">
        <v>20172</v>
      </c>
    </row>
    <row r="10608" spans="10:12">
      <c r="J10608" s="77" t="str">
        <f t="shared" si="177"/>
        <v>70003PháoĐài</v>
      </c>
      <c r="K10608" s="77" t="s">
        <v>20173</v>
      </c>
      <c r="L10608" s="77" t="s">
        <v>20174</v>
      </c>
    </row>
    <row r="10609" spans="10:12">
      <c r="J10609" s="77" t="str">
        <f t="shared" si="177"/>
        <v>70003MỹĐức</v>
      </c>
      <c r="K10609" s="77" t="s">
        <v>20175</v>
      </c>
      <c r="L10609" s="77" t="s">
        <v>6859</v>
      </c>
    </row>
    <row r="10610" spans="10:12">
      <c r="J10610" s="77" t="str">
        <f t="shared" si="177"/>
        <v>70003TiênHải</v>
      </c>
      <c r="K10610" s="77" t="s">
        <v>20176</v>
      </c>
      <c r="L10610" s="77" t="s">
        <v>9846</v>
      </c>
    </row>
    <row r="10611" spans="10:12">
      <c r="J10611" s="77" t="str">
        <f t="shared" si="177"/>
        <v>70003ThuậnYên</v>
      </c>
      <c r="K10611" s="77" t="s">
        <v>20177</v>
      </c>
      <c r="L10611" s="77" t="s">
        <v>20178</v>
      </c>
    </row>
    <row r="10612" spans="10:12">
      <c r="J10612" s="77" t="str">
        <f t="shared" si="177"/>
        <v>70005HònĐất</v>
      </c>
      <c r="K10612" s="77" t="s">
        <v>20179</v>
      </c>
      <c r="L10612" s="77" t="s">
        <v>20180</v>
      </c>
    </row>
    <row r="10613" spans="10:12">
      <c r="J10613" s="77" t="str">
        <f t="shared" si="177"/>
        <v>70005BìnhSơn</v>
      </c>
      <c r="K10613" s="77" t="s">
        <v>20181</v>
      </c>
      <c r="L10613" s="77" t="s">
        <v>4665</v>
      </c>
    </row>
    <row r="10614" spans="10:12">
      <c r="J10614" s="77" t="str">
        <f t="shared" si="177"/>
        <v>70005BìnhGiang</v>
      </c>
      <c r="K10614" s="77" t="s">
        <v>20182</v>
      </c>
      <c r="L10614" s="77" t="s">
        <v>14077</v>
      </c>
    </row>
    <row r="10615" spans="10:12">
      <c r="J10615" s="77" t="str">
        <f t="shared" si="177"/>
        <v>70005NamTháiSơn</v>
      </c>
      <c r="K10615" s="77" t="s">
        <v>20183</v>
      </c>
      <c r="L10615" s="77" t="s">
        <v>20184</v>
      </c>
    </row>
    <row r="10616" spans="10:12">
      <c r="J10616" s="77" t="str">
        <f t="shared" si="177"/>
        <v>70005MỹHiệpSơn</v>
      </c>
      <c r="K10616" s="77" t="s">
        <v>20185</v>
      </c>
      <c r="L10616" s="77" t="s">
        <v>20186</v>
      </c>
    </row>
    <row r="10617" spans="10:12">
      <c r="J10617" s="77" t="str">
        <f t="shared" si="177"/>
        <v>70005SơnKiên</v>
      </c>
      <c r="K10617" s="77" t="s">
        <v>20187</v>
      </c>
      <c r="L10617" s="77" t="s">
        <v>20188</v>
      </c>
    </row>
    <row r="10618" spans="10:12">
      <c r="J10618" s="77" t="str">
        <f t="shared" si="177"/>
        <v>70005SócSơn</v>
      </c>
      <c r="K10618" s="77" t="s">
        <v>20189</v>
      </c>
      <c r="L10618" s="77" t="s">
        <v>20190</v>
      </c>
    </row>
    <row r="10619" spans="10:12">
      <c r="J10619" s="77" t="str">
        <f t="shared" si="177"/>
        <v>70005ThổSơn</v>
      </c>
      <c r="K10619" s="77" t="s">
        <v>20191</v>
      </c>
      <c r="L10619" s="77" t="s">
        <v>20192</v>
      </c>
    </row>
    <row r="10620" spans="10:12">
      <c r="J10620" s="77" t="str">
        <f t="shared" si="177"/>
        <v>70005MỹLâm</v>
      </c>
      <c r="K10620" s="77" t="s">
        <v>20193</v>
      </c>
      <c r="L10620" s="77" t="s">
        <v>17368</v>
      </c>
    </row>
    <row r="10621" spans="10:12">
      <c r="J10621" s="77" t="str">
        <f t="shared" si="177"/>
        <v>70007TânHiệp</v>
      </c>
      <c r="K10621" s="77" t="s">
        <v>20194</v>
      </c>
      <c r="L10621" s="77" t="s">
        <v>19137</v>
      </c>
    </row>
    <row r="10622" spans="10:12">
      <c r="J10622" s="77" t="str">
        <f t="shared" si="177"/>
        <v>70007TânHội</v>
      </c>
      <c r="K10622" s="77" t="s">
        <v>20195</v>
      </c>
      <c r="L10622" s="77" t="s">
        <v>1830</v>
      </c>
    </row>
    <row r="10623" spans="10:12">
      <c r="J10623" s="77" t="str">
        <f t="shared" si="177"/>
        <v>70007TânHiệpB</v>
      </c>
      <c r="K10623" s="77" t="s">
        <v>20196</v>
      </c>
      <c r="L10623" s="77" t="s">
        <v>20197</v>
      </c>
    </row>
    <row r="10624" spans="10:12">
      <c r="J10624" s="77" t="str">
        <f t="shared" si="177"/>
        <v>70007ThạnhĐôngB</v>
      </c>
      <c r="K10624" s="77" t="s">
        <v>20198</v>
      </c>
      <c r="L10624" s="77" t="s">
        <v>20199</v>
      </c>
    </row>
    <row r="10625" spans="10:12">
      <c r="J10625" s="77" t="str">
        <f t="shared" si="177"/>
        <v>70007ThạnhĐông</v>
      </c>
      <c r="K10625" s="77" t="s">
        <v>20200</v>
      </c>
      <c r="L10625" s="77" t="s">
        <v>17726</v>
      </c>
    </row>
    <row r="10626" spans="10:12">
      <c r="J10626" s="77" t="str">
        <f t="shared" ref="J10626:J10689" si="178">SUBSTITUTE(LEFT(K10626,5)&amp;MID(L10626,IF(ISERROR(SEARCH("Thị trấn",L10626)),IF(ISERROR(SEARCH("Phường",L10626)),4,8),10),100)," ","")</f>
        <v>70007TânHiệpA</v>
      </c>
      <c r="K10626" s="77" t="s">
        <v>20201</v>
      </c>
      <c r="L10626" s="77" t="s">
        <v>20202</v>
      </c>
    </row>
    <row r="10627" spans="10:12">
      <c r="J10627" s="77" t="str">
        <f t="shared" si="178"/>
        <v>70007ThạnhĐôngA</v>
      </c>
      <c r="K10627" s="77" t="s">
        <v>20203</v>
      </c>
      <c r="L10627" s="77" t="s">
        <v>20204</v>
      </c>
    </row>
    <row r="10628" spans="10:12">
      <c r="J10628" s="77" t="str">
        <f t="shared" si="178"/>
        <v>70007ThạnhTrị</v>
      </c>
      <c r="K10628" s="77" t="s">
        <v>20205</v>
      </c>
      <c r="L10628" s="77" t="s">
        <v>19301</v>
      </c>
    </row>
    <row r="10629" spans="10:12">
      <c r="J10629" s="77" t="str">
        <f t="shared" si="178"/>
        <v>70009MinhLương</v>
      </c>
      <c r="K10629" s="77" t="s">
        <v>20206</v>
      </c>
      <c r="L10629" s="77" t="s">
        <v>20207</v>
      </c>
    </row>
    <row r="10630" spans="10:12">
      <c r="J10630" s="77" t="str">
        <f t="shared" si="178"/>
        <v>70009MongThọA</v>
      </c>
      <c r="K10630" s="77" t="s">
        <v>20208</v>
      </c>
      <c r="L10630" s="77" t="s">
        <v>20209</v>
      </c>
    </row>
    <row r="10631" spans="10:12">
      <c r="J10631" s="77" t="str">
        <f t="shared" si="178"/>
        <v>70009MongThọB</v>
      </c>
      <c r="K10631" s="77" t="s">
        <v>20210</v>
      </c>
      <c r="L10631" s="77" t="s">
        <v>20211</v>
      </c>
    </row>
    <row r="10632" spans="10:12">
      <c r="J10632" s="77" t="str">
        <f t="shared" si="178"/>
        <v>70009GiụcTượng</v>
      </c>
      <c r="K10632" s="77" t="s">
        <v>20212</v>
      </c>
      <c r="L10632" s="77" t="s">
        <v>20213</v>
      </c>
    </row>
    <row r="10633" spans="10:12">
      <c r="J10633" s="77" t="str">
        <f t="shared" si="178"/>
        <v>70009VĩnhHòaHiệp</v>
      </c>
      <c r="K10633" s="77" t="s">
        <v>20214</v>
      </c>
      <c r="L10633" s="77" t="s">
        <v>20215</v>
      </c>
    </row>
    <row r="10634" spans="10:12">
      <c r="J10634" s="77" t="str">
        <f t="shared" si="178"/>
        <v>70009MinhHòa</v>
      </c>
      <c r="K10634" s="77" t="s">
        <v>20216</v>
      </c>
      <c r="L10634" s="77" t="s">
        <v>4363</v>
      </c>
    </row>
    <row r="10635" spans="10:12">
      <c r="J10635" s="77" t="str">
        <f t="shared" si="178"/>
        <v>70009BìnhAn</v>
      </c>
      <c r="K10635" s="77" t="s">
        <v>20217</v>
      </c>
      <c r="L10635" s="77" t="s">
        <v>2934</v>
      </c>
    </row>
    <row r="10636" spans="10:12">
      <c r="J10636" s="77" t="str">
        <f t="shared" si="178"/>
        <v>70009ThạnhLộc</v>
      </c>
      <c r="K10636" s="77" t="s">
        <v>20218</v>
      </c>
      <c r="L10636" s="77" t="s">
        <v>19175</v>
      </c>
    </row>
    <row r="10637" spans="10:12">
      <c r="J10637" s="77" t="str">
        <f t="shared" si="178"/>
        <v>70011GiồngGiềng</v>
      </c>
      <c r="K10637" s="77" t="s">
        <v>20219</v>
      </c>
      <c r="L10637" s="77" t="s">
        <v>20220</v>
      </c>
    </row>
    <row r="10638" spans="10:12">
      <c r="J10638" s="77" t="str">
        <f t="shared" si="178"/>
        <v>70011ThạnhHưng</v>
      </c>
      <c r="K10638" s="77" t="s">
        <v>20221</v>
      </c>
      <c r="L10638" s="77" t="s">
        <v>18270</v>
      </c>
    </row>
    <row r="10639" spans="10:12">
      <c r="J10639" s="77" t="str">
        <f t="shared" si="178"/>
        <v>70011ThạnhPhước</v>
      </c>
      <c r="K10639" s="77" t="s">
        <v>20222</v>
      </c>
      <c r="L10639" s="77" t="s">
        <v>17453</v>
      </c>
    </row>
    <row r="10640" spans="10:12">
      <c r="J10640" s="77" t="str">
        <f t="shared" si="178"/>
        <v>70011ThạnhLộc</v>
      </c>
      <c r="K10640" s="77" t="s">
        <v>20223</v>
      </c>
      <c r="L10640" s="77" t="s">
        <v>19175</v>
      </c>
    </row>
    <row r="10641" spans="10:12">
      <c r="J10641" s="77" t="str">
        <f t="shared" si="178"/>
        <v>70011ThạnhHòa</v>
      </c>
      <c r="K10641" s="77" t="s">
        <v>20224</v>
      </c>
      <c r="L10641" s="77" t="s">
        <v>18391</v>
      </c>
    </row>
    <row r="10642" spans="10:12">
      <c r="J10642" s="77" t="str">
        <f t="shared" si="178"/>
        <v>70011BànTânĐịnh</v>
      </c>
      <c r="K10642" s="77" t="s">
        <v>20225</v>
      </c>
      <c r="L10642" s="77" t="s">
        <v>20226</v>
      </c>
    </row>
    <row r="10643" spans="10:12">
      <c r="J10643" s="77" t="str">
        <f t="shared" si="178"/>
        <v>70011NgọcChúc</v>
      </c>
      <c r="K10643" s="77" t="s">
        <v>20227</v>
      </c>
      <c r="L10643" s="77" t="s">
        <v>20228</v>
      </c>
    </row>
    <row r="10644" spans="10:12">
      <c r="J10644" s="77" t="str">
        <f t="shared" si="178"/>
        <v>70011HòaHưng</v>
      </c>
      <c r="K10644" s="77" t="s">
        <v>20229</v>
      </c>
      <c r="L10644" s="77" t="s">
        <v>18178</v>
      </c>
    </row>
    <row r="10645" spans="10:12">
      <c r="J10645" s="77" t="str">
        <f t="shared" si="178"/>
        <v>70011HòaLợi</v>
      </c>
      <c r="K10645" s="77" t="s">
        <v>20230</v>
      </c>
      <c r="L10645" s="77" t="s">
        <v>17443</v>
      </c>
    </row>
    <row r="10646" spans="10:12">
      <c r="J10646" s="77" t="str">
        <f t="shared" si="178"/>
        <v>70011HòaAn</v>
      </c>
      <c r="K10646" s="77" t="s">
        <v>20231</v>
      </c>
      <c r="L10646" s="77" t="s">
        <v>3013</v>
      </c>
    </row>
    <row r="10647" spans="10:12">
      <c r="J10647" s="77" t="str">
        <f t="shared" si="178"/>
        <v>70011LongThạnh</v>
      </c>
      <c r="K10647" s="77" t="s">
        <v>20232</v>
      </c>
      <c r="L10647" s="77" t="s">
        <v>18413</v>
      </c>
    </row>
    <row r="10648" spans="10:12">
      <c r="J10648" s="77" t="str">
        <f t="shared" si="178"/>
        <v>70011VĩnhThạnh</v>
      </c>
      <c r="K10648" s="77" t="s">
        <v>20233</v>
      </c>
      <c r="L10648" s="77" t="s">
        <v>15150</v>
      </c>
    </row>
    <row r="10649" spans="10:12">
      <c r="J10649" s="77" t="str">
        <f t="shared" si="178"/>
        <v>70011HòaThuận</v>
      </c>
      <c r="K10649" s="77" t="s">
        <v>20234</v>
      </c>
      <c r="L10649" s="77" t="s">
        <v>3972</v>
      </c>
    </row>
    <row r="10650" spans="10:12">
      <c r="J10650" s="77" t="str">
        <f t="shared" si="178"/>
        <v>70013GòQuao</v>
      </c>
      <c r="K10650" s="77" t="s">
        <v>20235</v>
      </c>
      <c r="L10650" s="77" t="s">
        <v>20236</v>
      </c>
    </row>
    <row r="10651" spans="10:12">
      <c r="J10651" s="77" t="str">
        <f t="shared" si="178"/>
        <v>70013VĩnhHòaHưngBắc</v>
      </c>
      <c r="K10651" s="77" t="s">
        <v>20237</v>
      </c>
      <c r="L10651" s="77" t="s">
        <v>20238</v>
      </c>
    </row>
    <row r="10652" spans="10:12">
      <c r="J10652" s="77" t="str">
        <f t="shared" si="178"/>
        <v>70013ĐịnhHòa</v>
      </c>
      <c r="K10652" s="77" t="s">
        <v>20239</v>
      </c>
      <c r="L10652" s="77" t="s">
        <v>11242</v>
      </c>
    </row>
    <row r="10653" spans="10:12">
      <c r="J10653" s="77" t="str">
        <f t="shared" si="178"/>
        <v>70013ThớiQuản</v>
      </c>
      <c r="K10653" s="77" t="s">
        <v>20240</v>
      </c>
      <c r="L10653" s="77" t="s">
        <v>20241</v>
      </c>
    </row>
    <row r="10654" spans="10:12">
      <c r="J10654" s="77" t="str">
        <f t="shared" si="178"/>
        <v>70013ĐịnhAn</v>
      </c>
      <c r="K10654" s="77" t="s">
        <v>20242</v>
      </c>
      <c r="L10654" s="77" t="s">
        <v>17502</v>
      </c>
    </row>
    <row r="10655" spans="10:12">
      <c r="J10655" s="77" t="str">
        <f t="shared" si="178"/>
        <v>70013ThủyLiểu</v>
      </c>
      <c r="K10655" s="77" t="s">
        <v>20243</v>
      </c>
      <c r="L10655" s="77" t="s">
        <v>20244</v>
      </c>
    </row>
    <row r="10656" spans="10:12">
      <c r="J10656" s="77" t="str">
        <f t="shared" si="178"/>
        <v>70013VĩnhHòaHưngNam</v>
      </c>
      <c r="K10656" s="77" t="s">
        <v>20245</v>
      </c>
      <c r="L10656" s="77" t="s">
        <v>20246</v>
      </c>
    </row>
    <row r="10657" spans="10:12">
      <c r="J10657" s="77" t="str">
        <f t="shared" si="178"/>
        <v>70013VĩnhPhướcA</v>
      </c>
      <c r="K10657" s="77" t="s">
        <v>20247</v>
      </c>
      <c r="L10657" s="77" t="s">
        <v>20248</v>
      </c>
    </row>
    <row r="10658" spans="10:12">
      <c r="J10658" s="77" t="str">
        <f t="shared" si="178"/>
        <v>70013VĩnhPhướcB</v>
      </c>
      <c r="K10658" s="77" t="s">
        <v>20249</v>
      </c>
      <c r="L10658" s="77" t="s">
        <v>20250</v>
      </c>
    </row>
    <row r="10659" spans="10:12">
      <c r="J10659" s="77" t="str">
        <f t="shared" si="178"/>
        <v>70013VĩnhTuy</v>
      </c>
      <c r="K10659" s="77" t="s">
        <v>20251</v>
      </c>
      <c r="L10659" s="77" t="s">
        <v>1322</v>
      </c>
    </row>
    <row r="10660" spans="10:12">
      <c r="J10660" s="77" t="str">
        <f t="shared" si="178"/>
        <v>70015ThứBa</v>
      </c>
      <c r="K10660" s="77" t="s">
        <v>20252</v>
      </c>
      <c r="L10660" s="77" t="s">
        <v>20253</v>
      </c>
    </row>
    <row r="10661" spans="10:12">
      <c r="J10661" s="77" t="str">
        <f t="shared" si="178"/>
        <v>70015TâyYên</v>
      </c>
      <c r="K10661" s="77" t="s">
        <v>20254</v>
      </c>
      <c r="L10661" s="77" t="s">
        <v>20255</v>
      </c>
    </row>
    <row r="10662" spans="10:12">
      <c r="J10662" s="77" t="str">
        <f t="shared" si="178"/>
        <v>70015TâyYênA</v>
      </c>
      <c r="K10662" s="77" t="s">
        <v>20256</v>
      </c>
      <c r="L10662" s="77" t="s">
        <v>20257</v>
      </c>
    </row>
    <row r="10663" spans="10:12">
      <c r="J10663" s="77" t="str">
        <f t="shared" si="178"/>
        <v>70015NamYên</v>
      </c>
      <c r="K10663" s="77" t="s">
        <v>20258</v>
      </c>
      <c r="L10663" s="77" t="s">
        <v>20259</v>
      </c>
    </row>
    <row r="10664" spans="10:12">
      <c r="J10664" s="77" t="str">
        <f t="shared" si="178"/>
        <v>70015HưngYên</v>
      </c>
      <c r="K10664" s="77" t="s">
        <v>20260</v>
      </c>
      <c r="L10664" s="77" t="s">
        <v>12532</v>
      </c>
    </row>
    <row r="10665" spans="10:12">
      <c r="J10665" s="77" t="str">
        <f t="shared" si="178"/>
        <v>70015NamThái</v>
      </c>
      <c r="K10665" s="77" t="s">
        <v>20261</v>
      </c>
      <c r="L10665" s="77" t="s">
        <v>9554</v>
      </c>
    </row>
    <row r="10666" spans="10:12">
      <c r="J10666" s="77" t="str">
        <f t="shared" si="178"/>
        <v>70015NamTháiA</v>
      </c>
      <c r="K10666" s="77" t="s">
        <v>20262</v>
      </c>
      <c r="L10666" s="77" t="s">
        <v>20263</v>
      </c>
    </row>
    <row r="10667" spans="10:12">
      <c r="J10667" s="77" t="str">
        <f t="shared" si="178"/>
        <v>70015ĐôngThái</v>
      </c>
      <c r="K10667" s="77" t="s">
        <v>20264</v>
      </c>
      <c r="L10667" s="77" t="s">
        <v>20265</v>
      </c>
    </row>
    <row r="10668" spans="10:12">
      <c r="J10668" s="77" t="str">
        <f t="shared" si="178"/>
        <v>70015ĐôngYên</v>
      </c>
      <c r="K10668" s="77" t="s">
        <v>20266</v>
      </c>
      <c r="L10668" s="77" t="s">
        <v>2040</v>
      </c>
    </row>
    <row r="10669" spans="10:12">
      <c r="J10669" s="77" t="str">
        <f t="shared" si="178"/>
        <v>70017ThứMườiMột</v>
      </c>
      <c r="K10669" s="77" t="s">
        <v>20267</v>
      </c>
      <c r="L10669" s="77" t="s">
        <v>20268</v>
      </c>
    </row>
    <row r="10670" spans="10:12">
      <c r="J10670" s="77" t="str">
        <f t="shared" si="178"/>
        <v>70017ThuậnHòa</v>
      </c>
      <c r="K10670" s="77" t="s">
        <v>20269</v>
      </c>
      <c r="L10670" s="77" t="s">
        <v>3470</v>
      </c>
    </row>
    <row r="10671" spans="10:12">
      <c r="J10671" s="77" t="str">
        <f t="shared" si="178"/>
        <v>70017ĐôngHòa</v>
      </c>
      <c r="K10671" s="77" t="s">
        <v>20270</v>
      </c>
      <c r="L10671" s="77" t="s">
        <v>10256</v>
      </c>
    </row>
    <row r="10672" spans="10:12">
      <c r="J10672" s="77" t="str">
        <f t="shared" si="178"/>
        <v>70017VânKhánh</v>
      </c>
      <c r="K10672" s="77" t="s">
        <v>20271</v>
      </c>
      <c r="L10672" s="77" t="s">
        <v>20272</v>
      </c>
    </row>
    <row r="10673" spans="10:12">
      <c r="J10673" s="77" t="str">
        <f t="shared" si="178"/>
        <v>70017ĐôngThạnh</v>
      </c>
      <c r="K10673" s="77" t="s">
        <v>20273</v>
      </c>
      <c r="L10673" s="77" t="s">
        <v>16511</v>
      </c>
    </row>
    <row r="10674" spans="10:12">
      <c r="J10674" s="77" t="str">
        <f t="shared" si="178"/>
        <v>70017ĐôngHưng</v>
      </c>
      <c r="K10674" s="77" t="s">
        <v>20274</v>
      </c>
      <c r="L10674" s="77" t="s">
        <v>6942</v>
      </c>
    </row>
    <row r="10675" spans="10:12">
      <c r="J10675" s="77" t="str">
        <f t="shared" si="178"/>
        <v>70017ĐôngHưngA</v>
      </c>
      <c r="K10675" s="77" t="s">
        <v>20275</v>
      </c>
      <c r="L10675" s="77" t="s">
        <v>20276</v>
      </c>
    </row>
    <row r="10676" spans="10:12">
      <c r="J10676" s="77" t="str">
        <f t="shared" si="178"/>
        <v>70017ĐôngHưngB</v>
      </c>
      <c r="K10676" s="77" t="s">
        <v>20277</v>
      </c>
      <c r="L10676" s="77" t="s">
        <v>20278</v>
      </c>
    </row>
    <row r="10677" spans="10:12">
      <c r="J10677" s="77" t="str">
        <f t="shared" si="178"/>
        <v>70019VĩnhThuận</v>
      </c>
      <c r="K10677" s="77" t="s">
        <v>20279</v>
      </c>
      <c r="L10677" s="77" t="s">
        <v>20280</v>
      </c>
    </row>
    <row r="10678" spans="10:12">
      <c r="J10678" s="77" t="str">
        <f t="shared" si="178"/>
        <v>70019VĩnhPhong</v>
      </c>
      <c r="K10678" s="77" t="s">
        <v>20281</v>
      </c>
      <c r="L10678" s="77" t="s">
        <v>3947</v>
      </c>
    </row>
    <row r="10679" spans="10:12">
      <c r="J10679" s="77" t="str">
        <f t="shared" si="178"/>
        <v>70019VĩnhBìnhBắc</v>
      </c>
      <c r="K10679" s="77" t="s">
        <v>20282</v>
      </c>
      <c r="L10679" s="77" t="s">
        <v>20283</v>
      </c>
    </row>
    <row r="10680" spans="10:12">
      <c r="J10680" s="77" t="str">
        <f t="shared" si="178"/>
        <v>70019VĩnhBìnhNam</v>
      </c>
      <c r="K10680" s="77" t="s">
        <v>20284</v>
      </c>
      <c r="L10680" s="77" t="s">
        <v>20285</v>
      </c>
    </row>
    <row r="10681" spans="10:12">
      <c r="J10681" s="77" t="str">
        <f t="shared" si="178"/>
        <v>70019TânThuận</v>
      </c>
      <c r="K10681" s="77" t="s">
        <v>20286</v>
      </c>
      <c r="L10681" s="77" t="s">
        <v>15512</v>
      </c>
    </row>
    <row r="10682" spans="10:12">
      <c r="J10682" s="77" t="str">
        <f t="shared" si="178"/>
        <v>70019VĩnhThuận</v>
      </c>
      <c r="K10682" s="77" t="s">
        <v>20287</v>
      </c>
      <c r="L10682" s="77" t="s">
        <v>14798</v>
      </c>
    </row>
    <row r="10683" spans="10:12">
      <c r="J10683" s="77" t="str">
        <f t="shared" si="178"/>
        <v>70021DươngĐông</v>
      </c>
      <c r="K10683" s="77" t="s">
        <v>20288</v>
      </c>
      <c r="L10683" s="77" t="s">
        <v>20289</v>
      </c>
    </row>
    <row r="10684" spans="10:12">
      <c r="J10684" s="77" t="str">
        <f t="shared" si="178"/>
        <v>70021CửaCạn</v>
      </c>
      <c r="K10684" s="77" t="s">
        <v>20290</v>
      </c>
      <c r="L10684" s="77" t="s">
        <v>20291</v>
      </c>
    </row>
    <row r="10685" spans="10:12">
      <c r="J10685" s="77" t="str">
        <f t="shared" si="178"/>
        <v>70021GànhDầu</v>
      </c>
      <c r="K10685" s="77" t="s">
        <v>20292</v>
      </c>
      <c r="L10685" s="77" t="s">
        <v>20293</v>
      </c>
    </row>
    <row r="10686" spans="10:12">
      <c r="J10686" s="77" t="str">
        <f t="shared" si="178"/>
        <v>70021CửaDương</v>
      </c>
      <c r="K10686" s="77" t="s">
        <v>20294</v>
      </c>
      <c r="L10686" s="77" t="s">
        <v>20295</v>
      </c>
    </row>
    <row r="10687" spans="10:12">
      <c r="J10687" s="77" t="str">
        <f t="shared" si="178"/>
        <v>70021HàmNinh</v>
      </c>
      <c r="K10687" s="77" t="s">
        <v>20296</v>
      </c>
      <c r="L10687" s="77" t="s">
        <v>13234</v>
      </c>
    </row>
    <row r="10688" spans="10:12">
      <c r="J10688" s="77" t="str">
        <f t="shared" si="178"/>
        <v>70021DươngTơ</v>
      </c>
      <c r="K10688" s="77" t="s">
        <v>20297</v>
      </c>
      <c r="L10688" s="77" t="s">
        <v>20298</v>
      </c>
    </row>
    <row r="10689" spans="10:12">
      <c r="J10689" s="77" t="str">
        <f t="shared" si="178"/>
        <v>70021AnThới</v>
      </c>
      <c r="K10689" s="77" t="s">
        <v>20299</v>
      </c>
      <c r="L10689" s="77" t="s">
        <v>19422</v>
      </c>
    </row>
    <row r="10690" spans="10:12">
      <c r="J10690" s="77" t="str">
        <f t="shared" ref="J10690:J10753" si="179">SUBSTITUTE(LEFT(K10690,5)&amp;MID(L10690,IF(ISERROR(SEARCH("Thị trấn",L10690)),IF(ISERROR(SEARCH("Phường",L10690)),4,8),10),100)," ","")</f>
        <v>70021BãiThơm</v>
      </c>
      <c r="K10690" s="77" t="s">
        <v>20300</v>
      </c>
      <c r="L10690" s="77" t="s">
        <v>20301</v>
      </c>
    </row>
    <row r="10691" spans="10:12">
      <c r="J10691" s="77" t="str">
        <f t="shared" si="179"/>
        <v>70021ThổChâu</v>
      </c>
      <c r="K10691" s="77" t="s">
        <v>20302</v>
      </c>
      <c r="L10691" s="77" t="s">
        <v>20303</v>
      </c>
    </row>
    <row r="10692" spans="10:12">
      <c r="J10692" s="77" t="str">
        <f t="shared" si="179"/>
        <v>70023HònTre</v>
      </c>
      <c r="K10692" s="77" t="s">
        <v>20304</v>
      </c>
      <c r="L10692" s="77" t="s">
        <v>20305</v>
      </c>
    </row>
    <row r="10693" spans="10:12">
      <c r="J10693" s="77" t="str">
        <f t="shared" si="179"/>
        <v>70023LạiSơn</v>
      </c>
      <c r="K10693" s="77" t="s">
        <v>20306</v>
      </c>
      <c r="L10693" s="77" t="s">
        <v>20307</v>
      </c>
    </row>
    <row r="10694" spans="10:12">
      <c r="J10694" s="77" t="str">
        <f t="shared" si="179"/>
        <v>70023AnSơn</v>
      </c>
      <c r="K10694" s="77" t="s">
        <v>20308</v>
      </c>
      <c r="L10694" s="77" t="s">
        <v>6769</v>
      </c>
    </row>
    <row r="10695" spans="10:12">
      <c r="J10695" s="77" t="str">
        <f t="shared" si="179"/>
        <v>70025ThạnhYên</v>
      </c>
      <c r="K10695" s="77" t="s">
        <v>20309</v>
      </c>
      <c r="L10695" s="77" t="s">
        <v>20310</v>
      </c>
    </row>
    <row r="10696" spans="10:12">
      <c r="J10696" s="77" t="str">
        <f t="shared" si="179"/>
        <v>70025VĩnhHòa</v>
      </c>
      <c r="K10696" s="77" t="s">
        <v>20311</v>
      </c>
      <c r="L10696" s="77" t="s">
        <v>7402</v>
      </c>
    </row>
    <row r="10697" spans="10:12">
      <c r="J10697" s="77" t="str">
        <f t="shared" si="179"/>
        <v>70025ThạnhYênA</v>
      </c>
      <c r="K10697" s="77" t="s">
        <v>20312</v>
      </c>
      <c r="L10697" s="77" t="s">
        <v>20313</v>
      </c>
    </row>
    <row r="10698" spans="10:12">
      <c r="J10698" s="77" t="str">
        <f t="shared" si="179"/>
        <v>70025AnMinhBắc</v>
      </c>
      <c r="K10698" s="77" t="s">
        <v>20314</v>
      </c>
      <c r="L10698" s="77" t="s">
        <v>20315</v>
      </c>
    </row>
    <row r="10699" spans="10:12">
      <c r="J10699" s="77" t="str">
        <f t="shared" si="179"/>
        <v>70025MinhThuận</v>
      </c>
      <c r="K10699" s="77" t="s">
        <v>20316</v>
      </c>
      <c r="L10699" s="77" t="s">
        <v>9461</v>
      </c>
    </row>
    <row r="10700" spans="10:12">
      <c r="J10700" s="77" t="str">
        <f t="shared" si="179"/>
        <v>70025HòaChánh</v>
      </c>
      <c r="K10700" s="77" t="s">
        <v>20317</v>
      </c>
      <c r="L10700" s="77" t="s">
        <v>20318</v>
      </c>
    </row>
    <row r="10701" spans="10:12">
      <c r="J10701" s="77" t="str">
        <f t="shared" si="179"/>
        <v>70027KiênLương</v>
      </c>
      <c r="K10701" s="77" t="s">
        <v>20319</v>
      </c>
      <c r="L10701" s="77" t="s">
        <v>20320</v>
      </c>
    </row>
    <row r="10702" spans="10:12">
      <c r="J10702" s="77" t="str">
        <f t="shared" si="179"/>
        <v>70027VĩnhĐiều</v>
      </c>
      <c r="K10702" s="77" t="s">
        <v>20321</v>
      </c>
      <c r="L10702" s="77" t="s">
        <v>20322</v>
      </c>
    </row>
    <row r="10703" spans="10:12">
      <c r="J10703" s="77" t="str">
        <f t="shared" si="179"/>
        <v>70027TânKhánhHòa</v>
      </c>
      <c r="K10703" s="77" t="s">
        <v>20323</v>
      </c>
      <c r="L10703" s="77" t="s">
        <v>20324</v>
      </c>
    </row>
    <row r="10704" spans="10:12">
      <c r="J10704" s="77" t="str">
        <f t="shared" si="179"/>
        <v>70027PhúMỹ</v>
      </c>
      <c r="K10704" s="77" t="s">
        <v>20325</v>
      </c>
      <c r="L10704" s="77" t="s">
        <v>4131</v>
      </c>
    </row>
    <row r="10705" spans="10:12">
      <c r="J10705" s="77" t="str">
        <f t="shared" si="179"/>
        <v>70027HòaĐiền</v>
      </c>
      <c r="K10705" s="77" t="s">
        <v>20326</v>
      </c>
      <c r="L10705" s="77" t="s">
        <v>20327</v>
      </c>
    </row>
    <row r="10706" spans="10:12">
      <c r="J10706" s="77" t="str">
        <f t="shared" si="179"/>
        <v>70027DươngHòa</v>
      </c>
      <c r="K10706" s="77" t="s">
        <v>20328</v>
      </c>
      <c r="L10706" s="77" t="s">
        <v>13722</v>
      </c>
    </row>
    <row r="10707" spans="10:12">
      <c r="J10707" s="77" t="str">
        <f t="shared" si="179"/>
        <v>70027BìnhAn</v>
      </c>
      <c r="K10707" s="77" t="s">
        <v>20329</v>
      </c>
      <c r="L10707" s="77" t="s">
        <v>2934</v>
      </c>
    </row>
    <row r="10708" spans="10:12">
      <c r="J10708" s="77" t="str">
        <f t="shared" si="179"/>
        <v>70027SơnHải</v>
      </c>
      <c r="K10708" s="77" t="s">
        <v>20330</v>
      </c>
      <c r="L10708" s="77" t="s">
        <v>5462</v>
      </c>
    </row>
    <row r="10709" spans="10:12">
      <c r="J10709" s="77" t="str">
        <f t="shared" si="179"/>
        <v>70027HònNghệ</v>
      </c>
      <c r="K10709" s="77" t="s">
        <v>20331</v>
      </c>
      <c r="L10709" s="77" t="s">
        <v>20332</v>
      </c>
    </row>
    <row r="10710" spans="10:12">
      <c r="J10710" s="77" t="str">
        <f t="shared" si="179"/>
        <v>70027KiênBình</v>
      </c>
      <c r="K10710" s="77" t="s">
        <v>20333</v>
      </c>
      <c r="L10710" s="77" t="s">
        <v>20334</v>
      </c>
    </row>
    <row r="10711" spans="10:12">
      <c r="J10711" s="77" t="str">
        <f t="shared" si="179"/>
        <v>70027VĩnhPhú</v>
      </c>
      <c r="K10711" s="77" t="s">
        <v>20335</v>
      </c>
      <c r="L10711" s="77" t="s">
        <v>8793</v>
      </c>
    </row>
    <row r="10712" spans="10:12">
      <c r="J10712" s="77" t="str">
        <f t="shared" si="179"/>
        <v>70027PhúLợi</v>
      </c>
      <c r="K10712" s="77" t="s">
        <v>20336</v>
      </c>
      <c r="L10712" s="77" t="s">
        <v>17919</v>
      </c>
    </row>
    <row r="10713" spans="10:12">
      <c r="J10713" s="77" t="str">
        <f t="shared" si="179"/>
        <v>70027BìnhTrị</v>
      </c>
      <c r="K10713" s="77" t="s">
        <v>20337</v>
      </c>
      <c r="L10713" s="77" t="s">
        <v>14089</v>
      </c>
    </row>
    <row r="10714" spans="10:12">
      <c r="J10714" s="77" t="str">
        <f t="shared" si="179"/>
        <v>710012</v>
      </c>
      <c r="K10714" s="77" t="s">
        <v>20338</v>
      </c>
      <c r="L10714" s="77" t="s">
        <v>13301</v>
      </c>
    </row>
    <row r="10715" spans="10:12">
      <c r="J10715" s="77" t="str">
        <f t="shared" si="179"/>
        <v>710013</v>
      </c>
      <c r="K10715" s="77" t="s">
        <v>20339</v>
      </c>
      <c r="L10715" s="77" t="s">
        <v>13303</v>
      </c>
    </row>
    <row r="10716" spans="10:12">
      <c r="J10716" s="77" t="str">
        <f t="shared" si="179"/>
        <v>710015</v>
      </c>
      <c r="K10716" s="77" t="s">
        <v>20340</v>
      </c>
      <c r="L10716" s="77" t="s">
        <v>13307</v>
      </c>
    </row>
    <row r="10717" spans="10:12">
      <c r="J10717" s="77" t="str">
        <f t="shared" si="179"/>
        <v>710017</v>
      </c>
      <c r="K10717" s="77" t="s">
        <v>20341</v>
      </c>
      <c r="L10717" s="77" t="s">
        <v>14935</v>
      </c>
    </row>
    <row r="10718" spans="10:12">
      <c r="J10718" s="77" t="str">
        <f t="shared" si="179"/>
        <v>710018</v>
      </c>
      <c r="K10718" s="77" t="s">
        <v>20342</v>
      </c>
      <c r="L10718" s="77" t="s">
        <v>14937</v>
      </c>
    </row>
    <row r="10719" spans="10:12">
      <c r="J10719" s="77" t="str">
        <f t="shared" si="179"/>
        <v>71001VĩnhTrạch</v>
      </c>
      <c r="K10719" s="77" t="s">
        <v>20343</v>
      </c>
      <c r="L10719" s="77" t="s">
        <v>18956</v>
      </c>
    </row>
    <row r="10720" spans="10:12">
      <c r="J10720" s="77" t="str">
        <f t="shared" si="179"/>
        <v>71001HiệpThành</v>
      </c>
      <c r="K10720" s="77" t="s">
        <v>20344</v>
      </c>
      <c r="L10720" s="77" t="s">
        <v>20345</v>
      </c>
    </row>
    <row r="10721" spans="10:12">
      <c r="J10721" s="77" t="str">
        <f t="shared" si="179"/>
        <v>71001VĩnhTrạchĐông</v>
      </c>
      <c r="K10721" s="77" t="s">
        <v>20346</v>
      </c>
      <c r="L10721" s="77" t="s">
        <v>20347</v>
      </c>
    </row>
    <row r="10722" spans="10:12">
      <c r="J10722" s="77" t="str">
        <f t="shared" si="179"/>
        <v>710011</v>
      </c>
      <c r="K10722" s="77" t="s">
        <v>20348</v>
      </c>
      <c r="L10722" s="77" t="s">
        <v>13299</v>
      </c>
    </row>
    <row r="10723" spans="10:12">
      <c r="J10723" s="77" t="str">
        <f t="shared" si="179"/>
        <v>71001NhàMát</v>
      </c>
      <c r="K10723" s="77" t="s">
        <v>20349</v>
      </c>
      <c r="L10723" s="77" t="s">
        <v>20350</v>
      </c>
    </row>
    <row r="10724" spans="10:12">
      <c r="J10724" s="77" t="str">
        <f t="shared" si="179"/>
        <v>71003PhướcLong</v>
      </c>
      <c r="K10724" s="77" t="s">
        <v>20351</v>
      </c>
      <c r="L10724" s="77" t="s">
        <v>20352</v>
      </c>
    </row>
    <row r="10725" spans="10:12">
      <c r="J10725" s="77" t="str">
        <f t="shared" si="179"/>
        <v>71003VĩnhPhúĐông</v>
      </c>
      <c r="K10725" s="77" t="s">
        <v>20353</v>
      </c>
      <c r="L10725" s="77" t="s">
        <v>20354</v>
      </c>
    </row>
    <row r="10726" spans="10:12">
      <c r="J10726" s="77" t="str">
        <f t="shared" si="179"/>
        <v>71003VĩnhPhúTây</v>
      </c>
      <c r="K10726" s="77" t="s">
        <v>20355</v>
      </c>
      <c r="L10726" s="77" t="s">
        <v>20356</v>
      </c>
    </row>
    <row r="10727" spans="10:12">
      <c r="J10727" s="77" t="str">
        <f t="shared" si="179"/>
        <v>71003PhướcLong</v>
      </c>
      <c r="K10727" s="77" t="s">
        <v>20357</v>
      </c>
      <c r="L10727" s="77" t="s">
        <v>19555</v>
      </c>
    </row>
    <row r="10728" spans="10:12">
      <c r="J10728" s="77" t="str">
        <f t="shared" si="179"/>
        <v>71003HưngPhú</v>
      </c>
      <c r="K10728" s="77" t="s">
        <v>20358</v>
      </c>
      <c r="L10728" s="77" t="s">
        <v>12555</v>
      </c>
    </row>
    <row r="10729" spans="10:12">
      <c r="J10729" s="77" t="str">
        <f t="shared" si="179"/>
        <v>71003VĩnhThanh</v>
      </c>
      <c r="K10729" s="77" t="s">
        <v>20359</v>
      </c>
      <c r="L10729" s="77" t="s">
        <v>18053</v>
      </c>
    </row>
    <row r="10730" spans="10:12">
      <c r="J10730" s="77" t="str">
        <f t="shared" si="179"/>
        <v>71003PhongThạnhNam</v>
      </c>
      <c r="K10730" s="77" t="s">
        <v>20360</v>
      </c>
      <c r="L10730" s="77" t="s">
        <v>20361</v>
      </c>
    </row>
    <row r="10731" spans="10:12">
      <c r="J10731" s="77" t="str">
        <f t="shared" si="179"/>
        <v>71005LongThạnh</v>
      </c>
      <c r="K10731" s="77" t="s">
        <v>20362</v>
      </c>
      <c r="L10731" s="77" t="s">
        <v>18413</v>
      </c>
    </row>
    <row r="10732" spans="10:12">
      <c r="J10732" s="77" t="str">
        <f t="shared" si="179"/>
        <v>71005VĩnhHưng</v>
      </c>
      <c r="K10732" s="77" t="s">
        <v>20363</v>
      </c>
      <c r="L10732" s="77" t="s">
        <v>11100</v>
      </c>
    </row>
    <row r="10733" spans="10:12">
      <c r="J10733" s="77" t="str">
        <f t="shared" si="179"/>
        <v>71005VĩnhHưngA</v>
      </c>
      <c r="K10733" s="77" t="s">
        <v>20364</v>
      </c>
      <c r="L10733" s="77" t="s">
        <v>20365</v>
      </c>
    </row>
    <row r="10734" spans="10:12">
      <c r="J10734" s="77" t="str">
        <f t="shared" si="179"/>
        <v>71005ChâuHưng</v>
      </c>
      <c r="K10734" s="77" t="s">
        <v>20366</v>
      </c>
      <c r="L10734" s="77" t="s">
        <v>19460</v>
      </c>
    </row>
    <row r="10735" spans="10:12">
      <c r="J10735" s="77" t="str">
        <f t="shared" si="179"/>
        <v>71005ChâuHưngA</v>
      </c>
      <c r="K10735" s="77" t="s">
        <v>20367</v>
      </c>
      <c r="L10735" s="77" t="s">
        <v>20368</v>
      </c>
    </row>
    <row r="10736" spans="10:12">
      <c r="J10736" s="77" t="str">
        <f t="shared" si="179"/>
        <v>71005ChâuThới</v>
      </c>
      <c r="K10736" s="77" t="s">
        <v>20369</v>
      </c>
      <c r="L10736" s="77" t="s">
        <v>20370</v>
      </c>
    </row>
    <row r="10737" spans="10:12">
      <c r="J10737" s="77" t="str">
        <f t="shared" si="179"/>
        <v>71005HưngHội</v>
      </c>
      <c r="K10737" s="77" t="s">
        <v>20371</v>
      </c>
      <c r="L10737" s="77" t="s">
        <v>20372</v>
      </c>
    </row>
    <row r="10738" spans="10:12">
      <c r="J10738" s="77" t="str">
        <f t="shared" si="179"/>
        <v>71005HưngThành</v>
      </c>
      <c r="K10738" s="77" t="s">
        <v>20373</v>
      </c>
      <c r="L10738" s="77" t="s">
        <v>20374</v>
      </c>
    </row>
    <row r="10739" spans="10:12">
      <c r="J10739" s="77" t="str">
        <f t="shared" si="179"/>
        <v>71007GiáRai</v>
      </c>
      <c r="K10739" s="77" t="s">
        <v>20375</v>
      </c>
      <c r="L10739" s="77" t="s">
        <v>20376</v>
      </c>
    </row>
    <row r="10740" spans="10:12">
      <c r="J10740" s="77" t="str">
        <f t="shared" si="179"/>
        <v>71007HộPhòng</v>
      </c>
      <c r="K10740" s="77" t="s">
        <v>20377</v>
      </c>
      <c r="L10740" s="77" t="s">
        <v>20378</v>
      </c>
    </row>
    <row r="10741" spans="10:12">
      <c r="J10741" s="77" t="str">
        <f t="shared" si="179"/>
        <v>71007PhongThạnhĐông</v>
      </c>
      <c r="K10741" s="77" t="s">
        <v>20379</v>
      </c>
      <c r="L10741" s="77" t="s">
        <v>20380</v>
      </c>
    </row>
    <row r="10742" spans="10:12">
      <c r="J10742" s="77" t="str">
        <f t="shared" si="179"/>
        <v>71007PhongThạnhĐôngA</v>
      </c>
      <c r="K10742" s="77" t="s">
        <v>20381</v>
      </c>
      <c r="L10742" s="77" t="s">
        <v>20382</v>
      </c>
    </row>
    <row r="10743" spans="10:12">
      <c r="J10743" s="77" t="str">
        <f t="shared" si="179"/>
        <v>71007PhongTân</v>
      </c>
      <c r="K10743" s="77" t="s">
        <v>20383</v>
      </c>
      <c r="L10743" s="77" t="s">
        <v>20384</v>
      </c>
    </row>
    <row r="10744" spans="10:12">
      <c r="J10744" s="77" t="str">
        <f t="shared" si="179"/>
        <v>71007TânPhong</v>
      </c>
      <c r="K10744" s="77" t="s">
        <v>20385</v>
      </c>
      <c r="L10744" s="77" t="s">
        <v>5986</v>
      </c>
    </row>
    <row r="10745" spans="10:12">
      <c r="J10745" s="77" t="str">
        <f t="shared" si="179"/>
        <v>71007PhongThạnh</v>
      </c>
      <c r="K10745" s="77" t="s">
        <v>20386</v>
      </c>
      <c r="L10745" s="77" t="s">
        <v>19794</v>
      </c>
    </row>
    <row r="10746" spans="10:12">
      <c r="J10746" s="77" t="str">
        <f t="shared" si="179"/>
        <v>71007PhongThạnhTây</v>
      </c>
      <c r="K10746" s="77" t="s">
        <v>20387</v>
      </c>
      <c r="L10746" s="77" t="s">
        <v>20388</v>
      </c>
    </row>
    <row r="10747" spans="10:12">
      <c r="J10747" s="77" t="str">
        <f t="shared" si="179"/>
        <v>71007TânThạnh</v>
      </c>
      <c r="K10747" s="77" t="s">
        <v>20389</v>
      </c>
      <c r="L10747" s="77" t="s">
        <v>18622</v>
      </c>
    </row>
    <row r="10748" spans="10:12">
      <c r="J10748" s="77" t="str">
        <f t="shared" si="179"/>
        <v>71009GànhHào</v>
      </c>
      <c r="K10748" s="77" t="s">
        <v>20390</v>
      </c>
      <c r="L10748" s="77" t="s">
        <v>20391</v>
      </c>
    </row>
    <row r="10749" spans="10:12">
      <c r="J10749" s="77" t="str">
        <f t="shared" si="179"/>
        <v>71009LongĐiềnĐông</v>
      </c>
      <c r="K10749" s="77" t="s">
        <v>20392</v>
      </c>
      <c r="L10749" s="77" t="s">
        <v>20393</v>
      </c>
    </row>
    <row r="10750" spans="10:12">
      <c r="J10750" s="77" t="str">
        <f t="shared" si="179"/>
        <v>71009LongĐiềnĐôngA</v>
      </c>
      <c r="K10750" s="77" t="s">
        <v>20394</v>
      </c>
      <c r="L10750" s="77" t="s">
        <v>20395</v>
      </c>
    </row>
    <row r="10751" spans="10:12">
      <c r="J10751" s="77" t="str">
        <f t="shared" si="179"/>
        <v>71009LongĐiền</v>
      </c>
      <c r="K10751" s="77" t="s">
        <v>20396</v>
      </c>
      <c r="L10751" s="77" t="s">
        <v>20397</v>
      </c>
    </row>
    <row r="10752" spans="10:12">
      <c r="J10752" s="77" t="str">
        <f t="shared" si="179"/>
        <v>71009LongĐiềnTây</v>
      </c>
      <c r="K10752" s="77" t="s">
        <v>20398</v>
      </c>
      <c r="L10752" s="77" t="s">
        <v>20399</v>
      </c>
    </row>
    <row r="10753" spans="10:12">
      <c r="J10753" s="77" t="str">
        <f t="shared" si="179"/>
        <v>71009AnTrạch</v>
      </c>
      <c r="K10753" s="77" t="s">
        <v>20400</v>
      </c>
      <c r="L10753" s="77" t="s">
        <v>20401</v>
      </c>
    </row>
    <row r="10754" spans="10:12">
      <c r="J10754" s="77" t="str">
        <f t="shared" ref="J10754:J10817" si="180">SUBSTITUTE(LEFT(K10754,5)&amp;MID(L10754,IF(ISERROR(SEARCH("Thị trấn",L10754)),IF(ISERROR(SEARCH("Phường",L10754)),4,8),10),100)," ","")</f>
        <v>71009AnPhúc</v>
      </c>
      <c r="K10754" s="77" t="s">
        <v>20402</v>
      </c>
      <c r="L10754" s="77" t="s">
        <v>20403</v>
      </c>
    </row>
    <row r="10755" spans="10:12">
      <c r="J10755" s="77" t="str">
        <f t="shared" si="180"/>
        <v>71009ĐịnhThành</v>
      </c>
      <c r="K10755" s="77" t="s">
        <v>20404</v>
      </c>
      <c r="L10755" s="77" t="s">
        <v>11244</v>
      </c>
    </row>
    <row r="10756" spans="10:12">
      <c r="J10756" s="77" t="str">
        <f t="shared" si="180"/>
        <v>71009AnTrạchA</v>
      </c>
      <c r="K10756" s="77" t="s">
        <v>20405</v>
      </c>
      <c r="L10756" s="77" t="s">
        <v>20406</v>
      </c>
    </row>
    <row r="10757" spans="10:12">
      <c r="J10757" s="77" t="str">
        <f t="shared" si="180"/>
        <v>71009ĐịnhThànhA</v>
      </c>
      <c r="K10757" s="77" t="s">
        <v>20407</v>
      </c>
      <c r="L10757" s="77" t="s">
        <v>20408</v>
      </c>
    </row>
    <row r="10758" spans="10:12">
      <c r="J10758" s="77" t="str">
        <f t="shared" si="180"/>
        <v>71009ĐiềnHải</v>
      </c>
      <c r="K10758" s="77" t="s">
        <v>20409</v>
      </c>
      <c r="L10758" s="77" t="s">
        <v>13614</v>
      </c>
    </row>
    <row r="10759" spans="10:12">
      <c r="J10759" s="77" t="str">
        <f t="shared" si="180"/>
        <v>71011HòaBình</v>
      </c>
      <c r="K10759" s="77" t="s">
        <v>20410</v>
      </c>
      <c r="L10759" s="77" t="s">
        <v>11998</v>
      </c>
    </row>
    <row r="10760" spans="10:12">
      <c r="J10760" s="77" t="str">
        <f t="shared" si="180"/>
        <v>71011MinhDiệu</v>
      </c>
      <c r="K10760" s="77" t="s">
        <v>20411</v>
      </c>
      <c r="L10760" s="77" t="s">
        <v>20412</v>
      </c>
    </row>
    <row r="10761" spans="10:12">
      <c r="J10761" s="77" t="str">
        <f t="shared" si="180"/>
        <v>71011VĩnhBình</v>
      </c>
      <c r="K10761" s="77" t="s">
        <v>20413</v>
      </c>
      <c r="L10761" s="77" t="s">
        <v>18292</v>
      </c>
    </row>
    <row r="10762" spans="10:12">
      <c r="J10762" s="77" t="str">
        <f t="shared" si="180"/>
        <v>71011VĩnhMỹA</v>
      </c>
      <c r="K10762" s="77" t="s">
        <v>20414</v>
      </c>
      <c r="L10762" s="77" t="s">
        <v>20415</v>
      </c>
    </row>
    <row r="10763" spans="10:12">
      <c r="J10763" s="77" t="str">
        <f t="shared" si="180"/>
        <v>71011VĩnhMỹB</v>
      </c>
      <c r="K10763" s="77" t="s">
        <v>20416</v>
      </c>
      <c r="L10763" s="77" t="s">
        <v>20417</v>
      </c>
    </row>
    <row r="10764" spans="10:12">
      <c r="J10764" s="77" t="str">
        <f t="shared" si="180"/>
        <v>71011VĩnhHậu</v>
      </c>
      <c r="K10764" s="77" t="s">
        <v>20418</v>
      </c>
      <c r="L10764" s="77" t="s">
        <v>18793</v>
      </c>
    </row>
    <row r="10765" spans="10:12">
      <c r="J10765" s="77" t="str">
        <f t="shared" si="180"/>
        <v>71011VĩnhHậuA</v>
      </c>
      <c r="K10765" s="77" t="s">
        <v>20419</v>
      </c>
      <c r="L10765" s="77" t="s">
        <v>20420</v>
      </c>
    </row>
    <row r="10766" spans="10:12">
      <c r="J10766" s="77" t="str">
        <f t="shared" si="180"/>
        <v>71011VĩnhThịnh</v>
      </c>
      <c r="K10766" s="77" t="s">
        <v>20421</v>
      </c>
      <c r="L10766" s="77" t="s">
        <v>8979</v>
      </c>
    </row>
    <row r="10767" spans="10:12">
      <c r="J10767" s="77" t="str">
        <f t="shared" si="180"/>
        <v>71013NganDừa</v>
      </c>
      <c r="K10767" s="77" t="s">
        <v>20422</v>
      </c>
      <c r="L10767" s="77" t="s">
        <v>20423</v>
      </c>
    </row>
    <row r="10768" spans="10:12">
      <c r="J10768" s="77" t="str">
        <f t="shared" si="180"/>
        <v>71013NinhQuới</v>
      </c>
      <c r="K10768" s="77" t="s">
        <v>20424</v>
      </c>
      <c r="L10768" s="77" t="s">
        <v>20425</v>
      </c>
    </row>
    <row r="10769" spans="10:12">
      <c r="J10769" s="77" t="str">
        <f t="shared" si="180"/>
        <v>71013NinhQuớiA</v>
      </c>
      <c r="K10769" s="77" t="s">
        <v>20426</v>
      </c>
      <c r="L10769" s="77" t="s">
        <v>20427</v>
      </c>
    </row>
    <row r="10770" spans="10:12">
      <c r="J10770" s="77" t="str">
        <f t="shared" si="180"/>
        <v>71013NinhHòa</v>
      </c>
      <c r="K10770" s="77" t="s">
        <v>20428</v>
      </c>
      <c r="L10770" s="77" t="s">
        <v>7411</v>
      </c>
    </row>
    <row r="10771" spans="10:12">
      <c r="J10771" s="77" t="str">
        <f t="shared" si="180"/>
        <v>71013LộcNinh</v>
      </c>
      <c r="K10771" s="77" t="s">
        <v>20429</v>
      </c>
      <c r="L10771" s="77" t="s">
        <v>13048</v>
      </c>
    </row>
    <row r="10772" spans="10:12">
      <c r="J10772" s="77" t="str">
        <f t="shared" si="180"/>
        <v>71013VĩnhLộc</v>
      </c>
      <c r="K10772" s="77" t="s">
        <v>20430</v>
      </c>
      <c r="L10772" s="77" t="s">
        <v>12775</v>
      </c>
    </row>
    <row r="10773" spans="10:12">
      <c r="J10773" s="77" t="str">
        <f t="shared" si="180"/>
        <v>71013NinhThạnhLợi</v>
      </c>
      <c r="K10773" s="77" t="s">
        <v>20431</v>
      </c>
      <c r="L10773" s="77" t="s">
        <v>20432</v>
      </c>
    </row>
    <row r="10774" spans="10:12">
      <c r="J10774" s="77" t="str">
        <f t="shared" si="180"/>
        <v>720011</v>
      </c>
      <c r="K10774" s="77" t="s">
        <v>20433</v>
      </c>
      <c r="L10774" s="77" t="s">
        <v>13299</v>
      </c>
    </row>
    <row r="10775" spans="10:12">
      <c r="J10775" s="77" t="str">
        <f t="shared" si="180"/>
        <v>720012</v>
      </c>
      <c r="K10775" s="77" t="s">
        <v>20434</v>
      </c>
      <c r="L10775" s="77" t="s">
        <v>13301</v>
      </c>
    </row>
    <row r="10776" spans="10:12">
      <c r="J10776" s="77" t="str">
        <f t="shared" si="180"/>
        <v>720014</v>
      </c>
      <c r="K10776" s="77" t="s">
        <v>20435</v>
      </c>
      <c r="L10776" s="77" t="s">
        <v>13305</v>
      </c>
    </row>
    <row r="10777" spans="10:12">
      <c r="J10777" s="77" t="str">
        <f t="shared" si="180"/>
        <v>720015</v>
      </c>
      <c r="K10777" s="77" t="s">
        <v>20436</v>
      </c>
      <c r="L10777" s="77" t="s">
        <v>13307</v>
      </c>
    </row>
    <row r="10778" spans="10:12">
      <c r="J10778" s="77" t="str">
        <f t="shared" si="180"/>
        <v>720016</v>
      </c>
      <c r="K10778" s="77" t="s">
        <v>20437</v>
      </c>
      <c r="L10778" s="77" t="s">
        <v>14933</v>
      </c>
    </row>
    <row r="10779" spans="10:12">
      <c r="J10779" s="77" t="str">
        <f t="shared" si="180"/>
        <v>720017</v>
      </c>
      <c r="K10779" s="77" t="s">
        <v>20438</v>
      </c>
      <c r="L10779" s="77" t="s">
        <v>14935</v>
      </c>
    </row>
    <row r="10780" spans="10:12">
      <c r="J10780" s="77" t="str">
        <f t="shared" si="180"/>
        <v>720018</v>
      </c>
      <c r="K10780" s="77" t="s">
        <v>20439</v>
      </c>
      <c r="L10780" s="77" t="s">
        <v>14937</v>
      </c>
    </row>
    <row r="10781" spans="10:12">
      <c r="J10781" s="77" t="str">
        <f t="shared" si="180"/>
        <v>720019</v>
      </c>
      <c r="K10781" s="77" t="s">
        <v>20440</v>
      </c>
      <c r="L10781" s="77" t="s">
        <v>14939</v>
      </c>
    </row>
    <row r="10782" spans="10:12">
      <c r="J10782" s="77" t="str">
        <f t="shared" si="180"/>
        <v>72001AnXuyên</v>
      </c>
      <c r="K10782" s="77" t="s">
        <v>20441</v>
      </c>
      <c r="L10782" s="77" t="s">
        <v>20442</v>
      </c>
    </row>
    <row r="10783" spans="10:12">
      <c r="J10783" s="77" t="str">
        <f t="shared" si="180"/>
        <v>72001TânThành</v>
      </c>
      <c r="K10783" s="77" t="s">
        <v>20443</v>
      </c>
      <c r="L10783" s="77" t="s">
        <v>3071</v>
      </c>
    </row>
    <row r="10784" spans="10:12">
      <c r="J10784" s="77" t="str">
        <f t="shared" si="180"/>
        <v>72001TắcVân</v>
      </c>
      <c r="K10784" s="77" t="s">
        <v>20444</v>
      </c>
      <c r="L10784" s="77" t="s">
        <v>20445</v>
      </c>
    </row>
    <row r="10785" spans="10:12">
      <c r="J10785" s="77" t="str">
        <f t="shared" si="180"/>
        <v>72001ĐịnhBình</v>
      </c>
      <c r="K10785" s="77" t="s">
        <v>20446</v>
      </c>
      <c r="L10785" s="77" t="s">
        <v>11261</v>
      </c>
    </row>
    <row r="10786" spans="10:12">
      <c r="J10786" s="77" t="str">
        <f t="shared" si="180"/>
        <v>72001HòaThành</v>
      </c>
      <c r="K10786" s="77" t="s">
        <v>20447</v>
      </c>
      <c r="L10786" s="77" t="s">
        <v>15095</v>
      </c>
    </row>
    <row r="10787" spans="10:12">
      <c r="J10787" s="77" t="str">
        <f t="shared" si="180"/>
        <v>72001HòaTân</v>
      </c>
      <c r="K10787" s="77" t="s">
        <v>20448</v>
      </c>
      <c r="L10787" s="77" t="s">
        <v>16980</v>
      </c>
    </row>
    <row r="10788" spans="10:12">
      <c r="J10788" s="77" t="str">
        <f t="shared" si="180"/>
        <v>72001LýVănLâm</v>
      </c>
      <c r="K10788" s="77" t="s">
        <v>20449</v>
      </c>
      <c r="L10788" s="77" t="s">
        <v>20450</v>
      </c>
    </row>
    <row r="10789" spans="10:12">
      <c r="J10789" s="77" t="str">
        <f t="shared" si="180"/>
        <v>72001TânXuyên</v>
      </c>
      <c r="K10789" s="77" t="s">
        <v>20451</v>
      </c>
      <c r="L10789" s="77" t="s">
        <v>20452</v>
      </c>
    </row>
    <row r="10790" spans="10:12">
      <c r="J10790" s="77" t="str">
        <f t="shared" si="180"/>
        <v>72001TânThành</v>
      </c>
      <c r="K10790" s="77" t="s">
        <v>20453</v>
      </c>
      <c r="L10790" s="77" t="s">
        <v>4634</v>
      </c>
    </row>
    <row r="10791" spans="10:12">
      <c r="J10791" s="77" t="str">
        <f t="shared" si="180"/>
        <v>72003ThớiBình</v>
      </c>
      <c r="K10791" s="77" t="s">
        <v>20454</v>
      </c>
      <c r="L10791" s="77" t="s">
        <v>20455</v>
      </c>
    </row>
    <row r="10792" spans="10:12">
      <c r="J10792" s="77" t="str">
        <f t="shared" si="180"/>
        <v>72003BiểnBạchĐông</v>
      </c>
      <c r="K10792" s="77" t="s">
        <v>20456</v>
      </c>
      <c r="L10792" s="77" t="s">
        <v>20457</v>
      </c>
    </row>
    <row r="10793" spans="10:12">
      <c r="J10793" s="77" t="str">
        <f t="shared" si="180"/>
        <v>72003BiểnBạch</v>
      </c>
      <c r="K10793" s="77" t="s">
        <v>20458</v>
      </c>
      <c r="L10793" s="77" t="s">
        <v>20459</v>
      </c>
    </row>
    <row r="10794" spans="10:12">
      <c r="J10794" s="77" t="str">
        <f t="shared" si="180"/>
        <v>72003TríPhải</v>
      </c>
      <c r="K10794" s="77" t="s">
        <v>20460</v>
      </c>
      <c r="L10794" s="77" t="s">
        <v>20461</v>
      </c>
    </row>
    <row r="10795" spans="10:12">
      <c r="J10795" s="77" t="str">
        <f t="shared" si="180"/>
        <v>72003TânPhú</v>
      </c>
      <c r="K10795" s="77" t="s">
        <v>20462</v>
      </c>
      <c r="L10795" s="77" t="s">
        <v>2084</v>
      </c>
    </row>
    <row r="10796" spans="10:12">
      <c r="J10796" s="77" t="str">
        <f t="shared" si="180"/>
        <v>72003ThớiBình</v>
      </c>
      <c r="K10796" s="77" t="s">
        <v>20463</v>
      </c>
      <c r="L10796" s="77" t="s">
        <v>20464</v>
      </c>
    </row>
    <row r="10797" spans="10:12">
      <c r="J10797" s="77" t="str">
        <f t="shared" si="180"/>
        <v>72003TânLộc</v>
      </c>
      <c r="K10797" s="77" t="s">
        <v>20465</v>
      </c>
      <c r="L10797" s="77" t="s">
        <v>19638</v>
      </c>
    </row>
    <row r="10798" spans="10:12">
      <c r="J10798" s="77" t="str">
        <f t="shared" si="180"/>
        <v>72003HồThịKỷ</v>
      </c>
      <c r="K10798" s="77" t="s">
        <v>20466</v>
      </c>
      <c r="L10798" s="77" t="s">
        <v>20467</v>
      </c>
    </row>
    <row r="10799" spans="10:12">
      <c r="J10799" s="77" t="str">
        <f t="shared" si="180"/>
        <v>72003TânBằng</v>
      </c>
      <c r="K10799" s="77" t="s">
        <v>20468</v>
      </c>
      <c r="L10799" s="77" t="s">
        <v>20469</v>
      </c>
    </row>
    <row r="10800" spans="10:12">
      <c r="J10800" s="77" t="str">
        <f t="shared" si="180"/>
        <v>72003TríLực</v>
      </c>
      <c r="K10800" s="77" t="s">
        <v>20470</v>
      </c>
      <c r="L10800" s="77" t="s">
        <v>20471</v>
      </c>
    </row>
    <row r="10801" spans="10:12">
      <c r="J10801" s="77" t="str">
        <f t="shared" si="180"/>
        <v>72003TânLộcBắc</v>
      </c>
      <c r="K10801" s="77" t="s">
        <v>20472</v>
      </c>
      <c r="L10801" s="77" t="s">
        <v>20473</v>
      </c>
    </row>
    <row r="10802" spans="10:12">
      <c r="J10802" s="77" t="str">
        <f t="shared" si="180"/>
        <v>72003TânLộcĐông</v>
      </c>
      <c r="K10802" s="77" t="s">
        <v>20474</v>
      </c>
      <c r="L10802" s="77" t="s">
        <v>20475</v>
      </c>
    </row>
    <row r="10803" spans="10:12">
      <c r="J10803" s="77" t="str">
        <f t="shared" si="180"/>
        <v>72005UMinh</v>
      </c>
      <c r="K10803" s="77" t="s">
        <v>20476</v>
      </c>
      <c r="L10803" s="77" t="s">
        <v>20477</v>
      </c>
    </row>
    <row r="10804" spans="10:12">
      <c r="J10804" s="77" t="str">
        <f t="shared" si="180"/>
        <v>72005NguyễnPhích</v>
      </c>
      <c r="K10804" s="77" t="s">
        <v>20478</v>
      </c>
      <c r="L10804" s="77" t="s">
        <v>20479</v>
      </c>
    </row>
    <row r="10805" spans="10:12">
      <c r="J10805" s="77" t="str">
        <f t="shared" si="180"/>
        <v>72005KhánhHòa</v>
      </c>
      <c r="K10805" s="77" t="s">
        <v>20480</v>
      </c>
      <c r="L10805" s="77" t="s">
        <v>4980</v>
      </c>
    </row>
    <row r="10806" spans="10:12">
      <c r="J10806" s="77" t="str">
        <f t="shared" si="180"/>
        <v>72005KhánhTiến</v>
      </c>
      <c r="K10806" s="77" t="s">
        <v>20481</v>
      </c>
      <c r="L10806" s="77" t="s">
        <v>20482</v>
      </c>
    </row>
    <row r="10807" spans="10:12">
      <c r="J10807" s="77" t="str">
        <f t="shared" si="180"/>
        <v>72005KhánhLâm</v>
      </c>
      <c r="K10807" s="77" t="s">
        <v>20483</v>
      </c>
      <c r="L10807" s="77" t="s">
        <v>20484</v>
      </c>
    </row>
    <row r="10808" spans="10:12">
      <c r="J10808" s="77" t="str">
        <f t="shared" si="180"/>
        <v>72005KhánhAn</v>
      </c>
      <c r="K10808" s="77" t="s">
        <v>20485</v>
      </c>
      <c r="L10808" s="77" t="s">
        <v>10165</v>
      </c>
    </row>
    <row r="10809" spans="10:12">
      <c r="J10809" s="77" t="str">
        <f t="shared" si="180"/>
        <v>72005KhánhHội</v>
      </c>
      <c r="K10809" s="77" t="s">
        <v>20486</v>
      </c>
      <c r="L10809" s="77" t="s">
        <v>10184</v>
      </c>
    </row>
    <row r="10810" spans="10:12">
      <c r="J10810" s="77" t="str">
        <f t="shared" si="180"/>
        <v>72005KhánhThuận</v>
      </c>
      <c r="K10810" s="77" t="s">
        <v>20487</v>
      </c>
      <c r="L10810" s="77" t="s">
        <v>20488</v>
      </c>
    </row>
    <row r="10811" spans="10:12">
      <c r="J10811" s="77" t="str">
        <f t="shared" si="180"/>
        <v>72007TrầnVănThời</v>
      </c>
      <c r="K10811" s="77" t="s">
        <v>20489</v>
      </c>
      <c r="L10811" s="77" t="s">
        <v>20490</v>
      </c>
    </row>
    <row r="10812" spans="10:12">
      <c r="J10812" s="77" t="str">
        <f t="shared" si="180"/>
        <v>72007SôngĐốc</v>
      </c>
      <c r="K10812" s="77" t="s">
        <v>20491</v>
      </c>
      <c r="L10812" s="77" t="s">
        <v>20492</v>
      </c>
    </row>
    <row r="10813" spans="10:12">
      <c r="J10813" s="77" t="str">
        <f t="shared" si="180"/>
        <v>72007KhánhBìnhĐông</v>
      </c>
      <c r="K10813" s="77" t="s">
        <v>20493</v>
      </c>
      <c r="L10813" s="77" t="s">
        <v>20494</v>
      </c>
    </row>
    <row r="10814" spans="10:12">
      <c r="J10814" s="77" t="str">
        <f t="shared" si="180"/>
        <v>72007KhánhBình</v>
      </c>
      <c r="K10814" s="77" t="s">
        <v>20495</v>
      </c>
      <c r="L10814" s="77" t="s">
        <v>15300</v>
      </c>
    </row>
    <row r="10815" spans="10:12">
      <c r="J10815" s="77" t="str">
        <f t="shared" si="180"/>
        <v>72007KhánhBìnhTây</v>
      </c>
      <c r="K10815" s="77" t="s">
        <v>20496</v>
      </c>
      <c r="L10815" s="77" t="s">
        <v>20497</v>
      </c>
    </row>
    <row r="10816" spans="10:12">
      <c r="J10816" s="77" t="str">
        <f t="shared" si="180"/>
        <v>72007KhánhHưng</v>
      </c>
      <c r="K10816" s="77" t="s">
        <v>20498</v>
      </c>
      <c r="L10816" s="77" t="s">
        <v>18294</v>
      </c>
    </row>
    <row r="10817" spans="10:12">
      <c r="J10817" s="77" t="str">
        <f t="shared" si="180"/>
        <v>72007TrầnHợi</v>
      </c>
      <c r="K10817" s="77" t="s">
        <v>20499</v>
      </c>
      <c r="L10817" s="77" t="s">
        <v>20500</v>
      </c>
    </row>
    <row r="10818" spans="10:12">
      <c r="J10818" s="77" t="str">
        <f t="shared" ref="J10818:J10875" si="181">SUBSTITUTE(LEFT(K10818,5)&amp;MID(L10818,IF(ISERROR(SEARCH("Thị trấn",L10818)),IF(ISERROR(SEARCH("Phường",L10818)),4,8),10),100)," ","")</f>
        <v>72007LợiAn</v>
      </c>
      <c r="K10818" s="77" t="s">
        <v>20501</v>
      </c>
      <c r="L10818" s="77" t="s">
        <v>20502</v>
      </c>
    </row>
    <row r="10819" spans="10:12">
      <c r="J10819" s="77" t="str">
        <f t="shared" si="181"/>
        <v>72007KhánhHải</v>
      </c>
      <c r="K10819" s="77" t="s">
        <v>20503</v>
      </c>
      <c r="L10819" s="77" t="s">
        <v>10176</v>
      </c>
    </row>
    <row r="10820" spans="10:12">
      <c r="J10820" s="77" t="str">
        <f t="shared" si="181"/>
        <v>72007PhongLạc</v>
      </c>
      <c r="K10820" s="77" t="s">
        <v>20504</v>
      </c>
      <c r="L10820" s="77" t="s">
        <v>20505</v>
      </c>
    </row>
    <row r="10821" spans="10:12">
      <c r="J10821" s="77" t="str">
        <f t="shared" si="181"/>
        <v>72007PhongĐiền</v>
      </c>
      <c r="K10821" s="77" t="s">
        <v>20506</v>
      </c>
      <c r="L10821" s="77" t="s">
        <v>20507</v>
      </c>
    </row>
    <row r="10822" spans="10:12">
      <c r="J10822" s="77" t="str">
        <f t="shared" si="181"/>
        <v>72007KhánhBìnhTâyBắc</v>
      </c>
      <c r="K10822" s="77" t="s">
        <v>20508</v>
      </c>
      <c r="L10822" s="77" t="s">
        <v>20509</v>
      </c>
    </row>
    <row r="10823" spans="10:12">
      <c r="J10823" s="77" t="str">
        <f t="shared" si="181"/>
        <v>72007KhánhLộc</v>
      </c>
      <c r="K10823" s="77" t="s">
        <v>20510</v>
      </c>
      <c r="L10823" s="77" t="s">
        <v>12777</v>
      </c>
    </row>
    <row r="10824" spans="10:12">
      <c r="J10824" s="77" t="str">
        <f t="shared" si="181"/>
        <v>72009CáiNước</v>
      </c>
      <c r="K10824" s="77" t="s">
        <v>20511</v>
      </c>
      <c r="L10824" s="77" t="s">
        <v>20512</v>
      </c>
    </row>
    <row r="10825" spans="10:12">
      <c r="J10825" s="77" t="str">
        <f t="shared" si="181"/>
        <v>72009LươngThếTrân</v>
      </c>
      <c r="K10825" s="77" t="s">
        <v>20513</v>
      </c>
      <c r="L10825" s="77" t="s">
        <v>20514</v>
      </c>
    </row>
    <row r="10826" spans="10:12">
      <c r="J10826" s="77" t="str">
        <f t="shared" si="181"/>
        <v>72009PhúHưng</v>
      </c>
      <c r="K10826" s="77" t="s">
        <v>20515</v>
      </c>
      <c r="L10826" s="77" t="s">
        <v>18831</v>
      </c>
    </row>
    <row r="10827" spans="10:12">
      <c r="J10827" s="77" t="str">
        <f t="shared" si="181"/>
        <v>72009HưngMỹ</v>
      </c>
      <c r="K10827" s="77" t="s">
        <v>20516</v>
      </c>
      <c r="L10827" s="77" t="s">
        <v>12543</v>
      </c>
    </row>
    <row r="10828" spans="10:12">
      <c r="J10828" s="77" t="str">
        <f t="shared" si="181"/>
        <v>72009ĐôngThới</v>
      </c>
      <c r="K10828" s="77" t="s">
        <v>20517</v>
      </c>
      <c r="L10828" s="77" t="s">
        <v>20518</v>
      </c>
    </row>
    <row r="10829" spans="10:12">
      <c r="J10829" s="77" t="str">
        <f t="shared" si="181"/>
        <v>72009TânHưng</v>
      </c>
      <c r="K10829" s="77" t="s">
        <v>20519</v>
      </c>
      <c r="L10829" s="77" t="s">
        <v>918</v>
      </c>
    </row>
    <row r="10830" spans="10:12">
      <c r="J10830" s="77" t="str">
        <f t="shared" si="181"/>
        <v>72009TânHưngĐông</v>
      </c>
      <c r="K10830" s="77" t="s">
        <v>20520</v>
      </c>
      <c r="L10830" s="77" t="s">
        <v>20521</v>
      </c>
    </row>
    <row r="10831" spans="10:12">
      <c r="J10831" s="77" t="str">
        <f t="shared" si="181"/>
        <v>72009TrầnThới</v>
      </c>
      <c r="K10831" s="77" t="s">
        <v>20522</v>
      </c>
      <c r="L10831" s="77" t="s">
        <v>20523</v>
      </c>
    </row>
    <row r="10832" spans="10:12">
      <c r="J10832" s="77" t="str">
        <f t="shared" si="181"/>
        <v>72009ĐôngHưng</v>
      </c>
      <c r="K10832" s="77" t="s">
        <v>20524</v>
      </c>
      <c r="L10832" s="77" t="s">
        <v>6942</v>
      </c>
    </row>
    <row r="10833" spans="10:12">
      <c r="J10833" s="77" t="str">
        <f t="shared" si="181"/>
        <v>72009HòaMỹ</v>
      </c>
      <c r="K10833" s="77" t="s">
        <v>20525</v>
      </c>
      <c r="L10833" s="77" t="s">
        <v>19002</v>
      </c>
    </row>
    <row r="10834" spans="10:12">
      <c r="J10834" s="77" t="str">
        <f t="shared" si="181"/>
        <v>72009ThạnhPhú</v>
      </c>
      <c r="K10834" s="77" t="s">
        <v>20526</v>
      </c>
      <c r="L10834" s="77" t="s">
        <v>17942</v>
      </c>
    </row>
    <row r="10835" spans="10:12">
      <c r="J10835" s="77" t="str">
        <f t="shared" si="181"/>
        <v>72011ĐầmDơi</v>
      </c>
      <c r="K10835" s="77" t="s">
        <v>20527</v>
      </c>
      <c r="L10835" s="77" t="s">
        <v>20528</v>
      </c>
    </row>
    <row r="10836" spans="10:12">
      <c r="J10836" s="77" t="str">
        <f t="shared" si="181"/>
        <v>72011TânThuận</v>
      </c>
      <c r="K10836" s="77" t="s">
        <v>20529</v>
      </c>
      <c r="L10836" s="77" t="s">
        <v>15512</v>
      </c>
    </row>
    <row r="10837" spans="10:12">
      <c r="J10837" s="77" t="str">
        <f t="shared" si="181"/>
        <v>72011TânĐức</v>
      </c>
      <c r="K10837" s="77" t="s">
        <v>20530</v>
      </c>
      <c r="L10837" s="77" t="s">
        <v>1587</v>
      </c>
    </row>
    <row r="10838" spans="10:12">
      <c r="J10838" s="77" t="str">
        <f t="shared" si="181"/>
        <v>72011TânTrung</v>
      </c>
      <c r="K10838" s="77" t="s">
        <v>20531</v>
      </c>
      <c r="L10838" s="77" t="s">
        <v>7772</v>
      </c>
    </row>
    <row r="10839" spans="10:12">
      <c r="J10839" s="77" t="str">
        <f t="shared" si="181"/>
        <v>72011TrầnPhán</v>
      </c>
      <c r="K10839" s="77" t="s">
        <v>20532</v>
      </c>
      <c r="L10839" s="77" t="s">
        <v>20533</v>
      </c>
    </row>
    <row r="10840" spans="10:12">
      <c r="J10840" s="77" t="str">
        <f t="shared" si="181"/>
        <v>72011TạAnKhươngNam</v>
      </c>
      <c r="K10840" s="77" t="s">
        <v>20534</v>
      </c>
      <c r="L10840" s="77" t="s">
        <v>20535</v>
      </c>
    </row>
    <row r="10841" spans="10:12">
      <c r="J10841" s="77" t="str">
        <f t="shared" si="181"/>
        <v>72011TạAnKhương</v>
      </c>
      <c r="K10841" s="77" t="s">
        <v>20536</v>
      </c>
      <c r="L10841" s="77" t="s">
        <v>20537</v>
      </c>
    </row>
    <row r="10842" spans="10:12">
      <c r="J10842" s="77" t="str">
        <f t="shared" si="181"/>
        <v>72011TạAnKhươngĐông</v>
      </c>
      <c r="K10842" s="77" t="s">
        <v>20538</v>
      </c>
      <c r="L10842" s="77" t="s">
        <v>20539</v>
      </c>
    </row>
    <row r="10843" spans="10:12">
      <c r="J10843" s="77" t="str">
        <f t="shared" si="181"/>
        <v>72011TânDân</v>
      </c>
      <c r="K10843" s="77" t="s">
        <v>20540</v>
      </c>
      <c r="L10843" s="77" t="s">
        <v>842</v>
      </c>
    </row>
    <row r="10844" spans="10:12">
      <c r="J10844" s="77" t="str">
        <f t="shared" si="181"/>
        <v>72011QuáchPhẩmBắc</v>
      </c>
      <c r="K10844" s="77" t="s">
        <v>20541</v>
      </c>
      <c r="L10844" s="77" t="s">
        <v>20542</v>
      </c>
    </row>
    <row r="10845" spans="10:12">
      <c r="J10845" s="77" t="str">
        <f t="shared" si="181"/>
        <v>72011QuáchPhẩm</v>
      </c>
      <c r="K10845" s="77" t="s">
        <v>20543</v>
      </c>
      <c r="L10845" s="77" t="s">
        <v>20544</v>
      </c>
    </row>
    <row r="10846" spans="10:12">
      <c r="J10846" s="77" t="str">
        <f t="shared" si="181"/>
        <v>72011TânDuyệt</v>
      </c>
      <c r="K10846" s="77" t="s">
        <v>20545</v>
      </c>
      <c r="L10846" s="77" t="s">
        <v>20546</v>
      </c>
    </row>
    <row r="10847" spans="10:12">
      <c r="J10847" s="77" t="str">
        <f t="shared" si="181"/>
        <v>72011TânTiến</v>
      </c>
      <c r="K10847" s="77" t="s">
        <v>20547</v>
      </c>
      <c r="L10847" s="77" t="s">
        <v>2154</v>
      </c>
    </row>
    <row r="10848" spans="10:12">
      <c r="J10848" s="77" t="str">
        <f t="shared" si="181"/>
        <v>72011NguyễnHuân</v>
      </c>
      <c r="K10848" s="77" t="s">
        <v>20548</v>
      </c>
      <c r="L10848" s="77" t="s">
        <v>20549</v>
      </c>
    </row>
    <row r="10849" spans="10:12">
      <c r="J10849" s="77" t="str">
        <f t="shared" si="181"/>
        <v>72011ThanhTùng</v>
      </c>
      <c r="K10849" s="77" t="s">
        <v>20550</v>
      </c>
      <c r="L10849" s="77" t="s">
        <v>7386</v>
      </c>
    </row>
    <row r="10850" spans="10:12">
      <c r="J10850" s="77" t="str">
        <f t="shared" si="181"/>
        <v>72011NgọcChánh</v>
      </c>
      <c r="K10850" s="77" t="s">
        <v>20551</v>
      </c>
      <c r="L10850" s="77" t="s">
        <v>20552</v>
      </c>
    </row>
    <row r="10851" spans="10:12">
      <c r="J10851" s="77" t="str">
        <f t="shared" si="181"/>
        <v>72011LâmTrườngNgư</v>
      </c>
      <c r="K10851" s="77" t="s">
        <v>20553</v>
      </c>
      <c r="L10851" s="77" t="s">
        <v>20554</v>
      </c>
    </row>
    <row r="10852" spans="10:12">
      <c r="J10852" s="77" t="str">
        <f t="shared" si="181"/>
        <v>72013NgọcHiển</v>
      </c>
      <c r="K10852" s="77" t="s">
        <v>20555</v>
      </c>
      <c r="L10852" s="77" t="s">
        <v>20556</v>
      </c>
    </row>
    <row r="10853" spans="10:12">
      <c r="J10853" s="77" t="str">
        <f t="shared" si="181"/>
        <v>72013TânÂn</v>
      </c>
      <c r="K10853" s="77" t="s">
        <v>20557</v>
      </c>
      <c r="L10853" s="77" t="s">
        <v>18488</v>
      </c>
    </row>
    <row r="10854" spans="10:12">
      <c r="J10854" s="77" t="str">
        <f t="shared" si="181"/>
        <v>72013TânÂnTây</v>
      </c>
      <c r="K10854" s="77" t="s">
        <v>20558</v>
      </c>
      <c r="L10854" s="77" t="s">
        <v>20559</v>
      </c>
    </row>
    <row r="10855" spans="10:12">
      <c r="J10855" s="77" t="str">
        <f t="shared" si="181"/>
        <v>72013ViênAn</v>
      </c>
      <c r="K10855" s="77" t="s">
        <v>20560</v>
      </c>
      <c r="L10855" s="77" t="s">
        <v>2524</v>
      </c>
    </row>
    <row r="10856" spans="10:12">
      <c r="J10856" s="77" t="str">
        <f t="shared" si="181"/>
        <v>72013ViênAnĐông</v>
      </c>
      <c r="K10856" s="77" t="s">
        <v>20561</v>
      </c>
      <c r="L10856" s="77" t="s">
        <v>20562</v>
      </c>
    </row>
    <row r="10857" spans="10:12">
      <c r="J10857" s="77" t="str">
        <f t="shared" si="181"/>
        <v>72013ĐấtMũi</v>
      </c>
      <c r="K10857" s="77" t="s">
        <v>20563</v>
      </c>
      <c r="L10857" s="77" t="s">
        <v>20564</v>
      </c>
    </row>
    <row r="10858" spans="10:12">
      <c r="J10858" s="77" t="str">
        <f t="shared" si="181"/>
        <v>72013TamGiangTây</v>
      </c>
      <c r="K10858" s="77" t="s">
        <v>20565</v>
      </c>
      <c r="L10858" s="77" t="s">
        <v>20566</v>
      </c>
    </row>
    <row r="10859" spans="10:12">
      <c r="J10859" s="77" t="str">
        <f t="shared" si="181"/>
        <v>72015CáiĐôiVàm</v>
      </c>
      <c r="K10859" s="77" t="s">
        <v>20567</v>
      </c>
      <c r="L10859" s="77" t="s">
        <v>20568</v>
      </c>
    </row>
    <row r="10860" spans="10:12">
      <c r="J10860" s="77" t="str">
        <f t="shared" si="181"/>
        <v>72015TânHải</v>
      </c>
      <c r="K10860" s="77" t="s">
        <v>20569</v>
      </c>
      <c r="L10860" s="77" t="s">
        <v>15410</v>
      </c>
    </row>
    <row r="10861" spans="10:12">
      <c r="J10861" s="77" t="str">
        <f t="shared" si="181"/>
        <v>72015PhúMỹ</v>
      </c>
      <c r="K10861" s="77" t="s">
        <v>20570</v>
      </c>
      <c r="L10861" s="77" t="s">
        <v>4131</v>
      </c>
    </row>
    <row r="10862" spans="10:12">
      <c r="J10862" s="77" t="str">
        <f t="shared" si="181"/>
        <v>72015PhúTân</v>
      </c>
      <c r="K10862" s="77" t="s">
        <v>20571</v>
      </c>
      <c r="L10862" s="77" t="s">
        <v>17912</v>
      </c>
    </row>
    <row r="10863" spans="10:12">
      <c r="J10863" s="77" t="str">
        <f t="shared" si="181"/>
        <v>72015TânHưngTây</v>
      </c>
      <c r="K10863" s="77" t="s">
        <v>20572</v>
      </c>
      <c r="L10863" s="77" t="s">
        <v>20573</v>
      </c>
    </row>
    <row r="10864" spans="10:12">
      <c r="J10864" s="77" t="str">
        <f t="shared" si="181"/>
        <v>72015ViệtThắng</v>
      </c>
      <c r="K10864" s="77" t="s">
        <v>20574</v>
      </c>
      <c r="L10864" s="77" t="s">
        <v>20575</v>
      </c>
    </row>
    <row r="10865" spans="10:12">
      <c r="J10865" s="77" t="str">
        <f t="shared" si="181"/>
        <v>72015NguyễnViệtKhái</v>
      </c>
      <c r="K10865" s="77" t="s">
        <v>20576</v>
      </c>
      <c r="L10865" s="77" t="s">
        <v>20577</v>
      </c>
    </row>
    <row r="10866" spans="10:12">
      <c r="J10866" s="77" t="str">
        <f t="shared" si="181"/>
        <v>72015RạchChèo</v>
      </c>
      <c r="K10866" s="77" t="s">
        <v>20578</v>
      </c>
      <c r="L10866" s="77" t="s">
        <v>20579</v>
      </c>
    </row>
    <row r="10867" spans="10:12">
      <c r="J10867" s="77" t="str">
        <f t="shared" si="181"/>
        <v>72015PhúThuận</v>
      </c>
      <c r="K10867" s="77" t="s">
        <v>20580</v>
      </c>
      <c r="L10867" s="77" t="s">
        <v>13676</v>
      </c>
    </row>
    <row r="10868" spans="10:12">
      <c r="J10868" s="77" t="str">
        <f t="shared" si="181"/>
        <v>72017NămCăn</v>
      </c>
      <c r="K10868" s="77" t="s">
        <v>20581</v>
      </c>
      <c r="L10868" s="77" t="s">
        <v>20582</v>
      </c>
    </row>
    <row r="10869" spans="10:12">
      <c r="J10869" s="77" t="str">
        <f t="shared" si="181"/>
        <v>72017HàmRồng</v>
      </c>
      <c r="K10869" s="77" t="s">
        <v>20583</v>
      </c>
      <c r="L10869" s="77" t="s">
        <v>20584</v>
      </c>
    </row>
    <row r="10870" spans="10:12">
      <c r="J10870" s="77" t="str">
        <f t="shared" si="181"/>
        <v>72017HiệpTùng</v>
      </c>
      <c r="K10870" s="77" t="s">
        <v>20585</v>
      </c>
      <c r="L10870" s="77" t="s">
        <v>20586</v>
      </c>
    </row>
    <row r="10871" spans="10:12">
      <c r="J10871" s="77" t="str">
        <f t="shared" si="181"/>
        <v>72017TamGiang</v>
      </c>
      <c r="K10871" s="77" t="s">
        <v>20587</v>
      </c>
      <c r="L10871" s="77" t="s">
        <v>8161</v>
      </c>
    </row>
    <row r="10872" spans="10:12">
      <c r="J10872" s="77" t="str">
        <f t="shared" si="181"/>
        <v>72017HàmVịnh</v>
      </c>
      <c r="K10872" s="77" t="s">
        <v>20588</v>
      </c>
      <c r="L10872" s="77" t="s">
        <v>20589</v>
      </c>
    </row>
    <row r="10873" spans="10:12">
      <c r="J10873" s="77" t="str">
        <f t="shared" si="181"/>
        <v>72017ĐấtMới</v>
      </c>
      <c r="K10873" s="77" t="s">
        <v>20590</v>
      </c>
      <c r="L10873" s="77" t="s">
        <v>20591</v>
      </c>
    </row>
    <row r="10874" spans="10:12">
      <c r="J10874" s="77" t="str">
        <f t="shared" si="181"/>
        <v>72017TamGiangĐông</v>
      </c>
      <c r="K10874" s="77" t="s">
        <v>20592</v>
      </c>
      <c r="L10874" s="77" t="s">
        <v>20593</v>
      </c>
    </row>
    <row r="10875" spans="10:12">
      <c r="J10875" s="77" t="str">
        <f t="shared" si="181"/>
        <v>72017LâmHải</v>
      </c>
      <c r="K10875" s="77" t="s">
        <v>20594</v>
      </c>
      <c r="L10875" s="77" t="s">
        <v>20595</v>
      </c>
    </row>
  </sheetData>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MỞ TK</vt:lpstr>
      <vt:lpstr>Đóng TK</vt:lpstr>
      <vt:lpstr>CHINH SUA TTKH</vt:lpstr>
      <vt:lpstr>KHOI PHUC NGU</vt:lpstr>
      <vt:lpstr>UQ doi USD</vt:lpstr>
      <vt:lpstr>Info</vt:lpstr>
      <vt:lpstr>Sheet1</vt:lpstr>
      <vt:lpstr>'CHINH SUA TTKH'!OLE_LINK1</vt:lpstr>
      <vt:lpstr>'CHINH SUA TTKH'!Print_Area</vt:lpstr>
      <vt:lpstr>'Đóng TK'!Print_Area</vt:lpstr>
      <vt:lpstr>'KHOI PHUC NGU'!Print_Area</vt:lpstr>
      <vt:lpstr>'MỞ TK'!Print_Area</vt:lpstr>
      <vt:lpstr>'UQ doi USD'!Print_Area</vt:lpstr>
    </vt:vector>
  </TitlesOfParts>
  <Company>Agribank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Vu Thi Yen - 2300</cp:lastModifiedBy>
  <cp:lastPrinted>2018-03-28T03:41:52Z</cp:lastPrinted>
  <dcterms:created xsi:type="dcterms:W3CDTF">2017-07-27T02:23:11Z</dcterms:created>
  <dcterms:modified xsi:type="dcterms:W3CDTF">2018-03-29T10:14:36Z</dcterms:modified>
</cp:coreProperties>
</file>