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22/Library/CloudStorage/GoogleDrive-ch22@williams.edu/My Drive/1. Projects - Work/Manuscript - Fluvial Ratios/Paper components/GeoChron Manuscript/Supplement/"/>
    </mc:Choice>
  </mc:AlternateContent>
  <xr:revisionPtr revIDLastSave="0" documentId="13_ncr:1_{7B8B4723-8B75-E549-B6FD-61A8EA37197D}" xr6:coauthVersionLast="47" xr6:coauthVersionMax="47" xr10:uidLastSave="{00000000-0000-0000-0000-000000000000}"/>
  <bookViews>
    <workbookView xWindow="0" yWindow="500" windowWidth="22120" windowHeight="13460" activeTab="1" xr2:uid="{00000000-000D-0000-FFFF-FFFF00000000}"/>
  </bookViews>
  <sheets>
    <sheet name="Read Me" sheetId="5" r:id="rId1"/>
    <sheet name="Basin and Sample Data" sheetId="2" r:id="rId2"/>
    <sheet name="Standard Corrections" sheetId="7" r:id="rId3"/>
    <sheet name="CRONUS V3 Entry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2" i="2"/>
  <c r="J2" i="2"/>
  <c r="M615" i="7"/>
  <c r="N615" i="7"/>
  <c r="M616" i="7"/>
  <c r="N616" i="7"/>
  <c r="M617" i="7"/>
  <c r="N617" i="7"/>
  <c r="M618" i="7"/>
  <c r="N618" i="7"/>
  <c r="M619" i="7"/>
  <c r="N619" i="7"/>
  <c r="M620" i="7"/>
  <c r="N620" i="7"/>
  <c r="M621" i="7"/>
  <c r="N621" i="7"/>
  <c r="M622" i="7"/>
  <c r="N622" i="7"/>
  <c r="M623" i="7"/>
  <c r="N623" i="7"/>
  <c r="M624" i="7"/>
  <c r="N624" i="7"/>
  <c r="M625" i="7"/>
  <c r="N625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M598" i="7"/>
  <c r="N598" i="7"/>
  <c r="M599" i="7"/>
  <c r="N599" i="7"/>
  <c r="M600" i="7"/>
  <c r="N600" i="7"/>
  <c r="M601" i="7"/>
  <c r="N601" i="7"/>
  <c r="M602" i="7"/>
  <c r="N602" i="7"/>
  <c r="M603" i="7"/>
  <c r="N603" i="7"/>
  <c r="M604" i="7"/>
  <c r="N604" i="7"/>
  <c r="M605" i="7"/>
  <c r="N605" i="7"/>
  <c r="M606" i="7"/>
  <c r="N606" i="7"/>
  <c r="M607" i="7"/>
  <c r="N607" i="7"/>
  <c r="M608" i="7"/>
  <c r="N608" i="7"/>
  <c r="M609" i="7"/>
  <c r="N609" i="7"/>
  <c r="M610" i="7"/>
  <c r="N610" i="7"/>
  <c r="M611" i="7"/>
  <c r="N611" i="7"/>
  <c r="M612" i="7"/>
  <c r="N612" i="7"/>
  <c r="M613" i="7"/>
  <c r="N613" i="7"/>
  <c r="M614" i="7"/>
  <c r="N614" i="7"/>
  <c r="N597" i="7"/>
  <c r="M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F610" i="7"/>
  <c r="G610" i="7"/>
  <c r="F611" i="7"/>
  <c r="G611" i="7"/>
  <c r="F612" i="7"/>
  <c r="G612" i="7"/>
  <c r="F613" i="7"/>
  <c r="G613" i="7"/>
  <c r="F614" i="7"/>
  <c r="G614" i="7"/>
  <c r="G597" i="7"/>
  <c r="F597" i="7"/>
  <c r="M594" i="7"/>
  <c r="N594" i="7"/>
  <c r="M595" i="7"/>
  <c r="N595" i="7"/>
  <c r="M596" i="7"/>
  <c r="N596" i="7"/>
  <c r="N593" i="7"/>
  <c r="M593" i="7"/>
  <c r="F594" i="7"/>
  <c r="G594" i="7"/>
  <c r="F595" i="7"/>
  <c r="G595" i="7"/>
  <c r="F596" i="7"/>
  <c r="G596" i="7"/>
  <c r="G593" i="7"/>
  <c r="F593" i="7"/>
  <c r="M496" i="7"/>
  <c r="N496" i="7"/>
  <c r="N495" i="7"/>
  <c r="M495" i="7"/>
  <c r="F496" i="7"/>
  <c r="G496" i="7"/>
  <c r="G495" i="7"/>
  <c r="F495" i="7"/>
  <c r="F481" i="7"/>
  <c r="G481" i="7"/>
  <c r="F482" i="7"/>
  <c r="G482" i="7"/>
  <c r="F483" i="7"/>
  <c r="G483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59" i="7"/>
  <c r="G459" i="7"/>
  <c r="F460" i="7"/>
  <c r="G460" i="7"/>
  <c r="F456" i="7"/>
  <c r="G456" i="7"/>
  <c r="F457" i="7"/>
  <c r="G457" i="7"/>
  <c r="F458" i="7"/>
  <c r="G458" i="7"/>
  <c r="F454" i="7"/>
  <c r="G454" i="7"/>
  <c r="F455" i="7"/>
  <c r="G45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G446" i="7"/>
  <c r="F446" i="7"/>
  <c r="M447" i="7"/>
  <c r="N447" i="7"/>
  <c r="M448" i="7"/>
  <c r="N448" i="7"/>
  <c r="M449" i="7"/>
  <c r="N449" i="7"/>
  <c r="M450" i="7"/>
  <c r="N450" i="7"/>
  <c r="M451" i="7"/>
  <c r="N451" i="7"/>
  <c r="M452" i="7"/>
  <c r="N452" i="7"/>
  <c r="M453" i="7"/>
  <c r="N453" i="7"/>
  <c r="M454" i="7"/>
  <c r="N454" i="7"/>
  <c r="M455" i="7"/>
  <c r="N455" i="7"/>
  <c r="M456" i="7"/>
  <c r="N456" i="7"/>
  <c r="M457" i="7"/>
  <c r="N457" i="7"/>
  <c r="M458" i="7"/>
  <c r="N458" i="7"/>
  <c r="M459" i="7"/>
  <c r="N459" i="7"/>
  <c r="M460" i="7"/>
  <c r="N460" i="7"/>
  <c r="M461" i="7"/>
  <c r="N461" i="7"/>
  <c r="M462" i="7"/>
  <c r="N462" i="7"/>
  <c r="M463" i="7"/>
  <c r="N463" i="7"/>
  <c r="M464" i="7"/>
  <c r="N464" i="7"/>
  <c r="M465" i="7"/>
  <c r="N465" i="7"/>
  <c r="M466" i="7"/>
  <c r="N466" i="7"/>
  <c r="M467" i="7"/>
  <c r="N467" i="7"/>
  <c r="M468" i="7"/>
  <c r="N468" i="7"/>
  <c r="M469" i="7"/>
  <c r="N469" i="7"/>
  <c r="M470" i="7"/>
  <c r="N470" i="7"/>
  <c r="M471" i="7"/>
  <c r="N471" i="7"/>
  <c r="M472" i="7"/>
  <c r="N472" i="7"/>
  <c r="M473" i="7"/>
  <c r="N473" i="7"/>
  <c r="M474" i="7"/>
  <c r="N474" i="7"/>
  <c r="M475" i="7"/>
  <c r="N475" i="7"/>
  <c r="M476" i="7"/>
  <c r="N476" i="7"/>
  <c r="M477" i="7"/>
  <c r="N477" i="7"/>
  <c r="M478" i="7"/>
  <c r="N478" i="7"/>
  <c r="M479" i="7"/>
  <c r="N479" i="7"/>
  <c r="M480" i="7"/>
  <c r="N480" i="7"/>
  <c r="M481" i="7"/>
  <c r="N481" i="7"/>
  <c r="M482" i="7"/>
  <c r="N482" i="7"/>
  <c r="M483" i="7"/>
  <c r="N483" i="7"/>
  <c r="N446" i="7"/>
  <c r="M446" i="7"/>
  <c r="M410" i="7"/>
  <c r="N410" i="7"/>
  <c r="M411" i="7"/>
  <c r="N411" i="7"/>
  <c r="M412" i="7"/>
  <c r="N412" i="7"/>
  <c r="M413" i="7"/>
  <c r="N413" i="7"/>
  <c r="M414" i="7"/>
  <c r="N414" i="7"/>
  <c r="M415" i="7"/>
  <c r="N415" i="7"/>
  <c r="M416" i="7"/>
  <c r="N416" i="7"/>
  <c r="M417" i="7"/>
  <c r="N417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4" i="7"/>
  <c r="G404" i="7"/>
  <c r="F405" i="7"/>
  <c r="G405" i="7"/>
  <c r="F406" i="7"/>
  <c r="G406" i="7"/>
  <c r="F407" i="7"/>
  <c r="G407" i="7"/>
  <c r="F408" i="7"/>
  <c r="G408" i="7"/>
  <c r="F409" i="7"/>
  <c r="G409" i="7"/>
  <c r="M407" i="7"/>
  <c r="N407" i="7"/>
  <c r="M408" i="7"/>
  <c r="N408" i="7"/>
  <c r="M409" i="7"/>
  <c r="N409" i="7"/>
  <c r="M392" i="7"/>
  <c r="N392" i="7"/>
  <c r="M393" i="7"/>
  <c r="N393" i="7"/>
  <c r="M394" i="7"/>
  <c r="N394" i="7"/>
  <c r="M395" i="7"/>
  <c r="N395" i="7"/>
  <c r="M396" i="7"/>
  <c r="N396" i="7"/>
  <c r="M397" i="7"/>
  <c r="N397" i="7"/>
  <c r="M398" i="7"/>
  <c r="N398" i="7"/>
  <c r="M399" i="7"/>
  <c r="N399" i="7"/>
  <c r="M400" i="7"/>
  <c r="N400" i="7"/>
  <c r="M401" i="7"/>
  <c r="N401" i="7"/>
  <c r="M402" i="7"/>
  <c r="N402" i="7"/>
  <c r="M403" i="7"/>
  <c r="N403" i="7"/>
  <c r="M404" i="7"/>
  <c r="N404" i="7"/>
  <c r="M405" i="7"/>
  <c r="N405" i="7"/>
  <c r="M406" i="7"/>
  <c r="N406" i="7"/>
  <c r="F392" i="7"/>
  <c r="G392" i="7"/>
  <c r="F393" i="7"/>
  <c r="G393" i="7"/>
  <c r="F394" i="7"/>
  <c r="G394" i="7"/>
  <c r="F395" i="7"/>
  <c r="G395" i="7"/>
  <c r="F396" i="7"/>
  <c r="G396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M369" i="7"/>
  <c r="N369" i="7"/>
  <c r="M370" i="7"/>
  <c r="N370" i="7"/>
  <c r="M371" i="7"/>
  <c r="N371" i="7"/>
  <c r="M372" i="7"/>
  <c r="N372" i="7"/>
  <c r="M373" i="7"/>
  <c r="N373" i="7"/>
  <c r="M374" i="7"/>
  <c r="N374" i="7"/>
  <c r="M375" i="7"/>
  <c r="N375" i="7"/>
  <c r="M376" i="7"/>
  <c r="N376" i="7"/>
  <c r="M377" i="7"/>
  <c r="N377" i="7"/>
  <c r="M378" i="7"/>
  <c r="N378" i="7"/>
  <c r="M379" i="7"/>
  <c r="N379" i="7"/>
  <c r="M380" i="7"/>
  <c r="N380" i="7"/>
  <c r="M381" i="7"/>
  <c r="N381" i="7"/>
  <c r="M382" i="7"/>
  <c r="N382" i="7"/>
  <c r="M383" i="7"/>
  <c r="N383" i="7"/>
  <c r="M384" i="7"/>
  <c r="N384" i="7"/>
  <c r="M385" i="7"/>
  <c r="N385" i="7"/>
  <c r="M386" i="7"/>
  <c r="N386" i="7"/>
  <c r="M387" i="7"/>
  <c r="N387" i="7"/>
  <c r="M388" i="7"/>
  <c r="N388" i="7"/>
  <c r="M389" i="7"/>
  <c r="N389" i="7"/>
  <c r="M390" i="7"/>
  <c r="N390" i="7"/>
  <c r="M391" i="7"/>
  <c r="N391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G355" i="7"/>
  <c r="F355" i="7"/>
  <c r="M356" i="7"/>
  <c r="N356" i="7"/>
  <c r="M357" i="7"/>
  <c r="N357" i="7"/>
  <c r="M358" i="7"/>
  <c r="N358" i="7"/>
  <c r="M359" i="7"/>
  <c r="N359" i="7"/>
  <c r="M360" i="7"/>
  <c r="N360" i="7"/>
  <c r="M361" i="7"/>
  <c r="N361" i="7"/>
  <c r="M362" i="7"/>
  <c r="N362" i="7"/>
  <c r="M363" i="7"/>
  <c r="N363" i="7"/>
  <c r="M364" i="7"/>
  <c r="N364" i="7"/>
  <c r="M365" i="7"/>
  <c r="N365" i="7"/>
  <c r="M366" i="7"/>
  <c r="N366" i="7"/>
  <c r="M367" i="7"/>
  <c r="N367" i="7"/>
  <c r="M368" i="7"/>
  <c r="N368" i="7"/>
  <c r="N355" i="7"/>
  <c r="M355" i="7"/>
  <c r="M351" i="7"/>
  <c r="N351" i="7"/>
  <c r="M352" i="7"/>
  <c r="N352" i="7"/>
  <c r="M353" i="7"/>
  <c r="N353" i="7"/>
  <c r="M354" i="7"/>
  <c r="N354" i="7"/>
  <c r="N350" i="7"/>
  <c r="M350" i="7"/>
  <c r="F351" i="7"/>
  <c r="G351" i="7"/>
  <c r="F352" i="7"/>
  <c r="G352" i="7"/>
  <c r="F353" i="7"/>
  <c r="G353" i="7"/>
  <c r="F354" i="7"/>
  <c r="G354" i="7"/>
  <c r="G350" i="7"/>
  <c r="F350" i="7"/>
  <c r="Q343" i="7"/>
  <c r="Q344" i="7"/>
  <c r="Q345" i="7"/>
  <c r="Q346" i="7"/>
  <c r="Q347" i="7"/>
  <c r="Q342" i="7"/>
  <c r="M342" i="7"/>
  <c r="N342" i="7"/>
  <c r="M343" i="7"/>
  <c r="N343" i="7"/>
  <c r="M344" i="7"/>
  <c r="N344" i="7"/>
  <c r="M345" i="7"/>
  <c r="N345" i="7"/>
  <c r="M346" i="7"/>
  <c r="N346" i="7"/>
  <c r="M347" i="7"/>
  <c r="N347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N341" i="7"/>
  <c r="M341" i="7"/>
  <c r="G341" i="7"/>
  <c r="F341" i="7"/>
  <c r="F339" i="7"/>
  <c r="G339" i="7"/>
  <c r="F340" i="7"/>
  <c r="G340" i="7"/>
  <c r="G338" i="7"/>
  <c r="F338" i="7"/>
  <c r="M339" i="7"/>
  <c r="N339" i="7"/>
  <c r="M340" i="7"/>
  <c r="N340" i="7"/>
  <c r="N338" i="7"/>
  <c r="M338" i="7"/>
  <c r="M324" i="7"/>
  <c r="N324" i="7"/>
  <c r="N323" i="7"/>
  <c r="M323" i="7"/>
  <c r="F324" i="7"/>
  <c r="G324" i="7"/>
  <c r="G323" i="7"/>
  <c r="F323" i="7"/>
  <c r="M289" i="7"/>
  <c r="N289" i="7"/>
  <c r="M290" i="7"/>
  <c r="N290" i="7"/>
  <c r="M291" i="7"/>
  <c r="N291" i="7"/>
  <c r="M292" i="7"/>
  <c r="N292" i="7"/>
  <c r="M293" i="7"/>
  <c r="N293" i="7"/>
  <c r="N288" i="7"/>
  <c r="M288" i="7"/>
  <c r="F289" i="7"/>
  <c r="G289" i="7"/>
  <c r="F290" i="7"/>
  <c r="G290" i="7"/>
  <c r="F291" i="7"/>
  <c r="G291" i="7"/>
  <c r="F292" i="7"/>
  <c r="G292" i="7"/>
  <c r="F293" i="7"/>
  <c r="G293" i="7"/>
  <c r="G288" i="7"/>
  <c r="F288" i="7"/>
  <c r="M267" i="7"/>
  <c r="N267" i="7"/>
  <c r="M268" i="7"/>
  <c r="N268" i="7"/>
  <c r="N266" i="7"/>
  <c r="M266" i="7"/>
  <c r="F267" i="7"/>
  <c r="G267" i="7"/>
  <c r="F268" i="7"/>
  <c r="G268" i="7"/>
  <c r="G266" i="7"/>
  <c r="F266" i="7"/>
  <c r="M211" i="7"/>
  <c r="N211" i="7"/>
  <c r="N210" i="7"/>
  <c r="M210" i="7"/>
  <c r="F211" i="7"/>
  <c r="G211" i="7"/>
  <c r="G210" i="7"/>
  <c r="F210" i="7"/>
  <c r="M19" i="7"/>
  <c r="N19" i="7"/>
  <c r="M20" i="7"/>
  <c r="N20" i="7"/>
  <c r="M21" i="7"/>
  <c r="N21" i="7"/>
  <c r="M22" i="7"/>
  <c r="N22" i="7"/>
  <c r="M23" i="7"/>
  <c r="N23" i="7"/>
  <c r="N18" i="7"/>
  <c r="M18" i="7"/>
  <c r="F19" i="7"/>
  <c r="G19" i="7"/>
  <c r="F20" i="7"/>
  <c r="G20" i="7"/>
  <c r="F21" i="7"/>
  <c r="G21" i="7"/>
  <c r="F22" i="7"/>
  <c r="G22" i="7"/>
  <c r="F23" i="7"/>
  <c r="G23" i="7"/>
  <c r="G18" i="7"/>
  <c r="F18" i="7"/>
  <c r="M3" i="7" l="1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N2" i="7"/>
  <c r="M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G2" i="7"/>
  <c r="F2" i="7"/>
  <c r="N84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N71" i="7"/>
  <c r="M71" i="7"/>
  <c r="G71" i="7"/>
  <c r="F71" i="7"/>
  <c r="R471" i="2" l="1"/>
  <c r="R450" i="2"/>
  <c r="AN352" i="2" l="1"/>
  <c r="AN351" i="2"/>
  <c r="AN353" i="2"/>
  <c r="T1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24" i="2"/>
  <c r="S225" i="2"/>
  <c r="S226" i="2"/>
  <c r="S227" i="2"/>
  <c r="S228" i="2"/>
  <c r="S229" i="2"/>
  <c r="S230" i="2"/>
  <c r="S231" i="2"/>
  <c r="S232" i="2"/>
  <c r="S233" i="2"/>
  <c r="S234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60" i="2"/>
  <c r="S259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43" i="2"/>
  <c r="S444" i="2"/>
  <c r="S372" i="2"/>
  <c r="S373" i="2"/>
  <c r="S374" i="2"/>
  <c r="S375" i="2"/>
  <c r="S376" i="2"/>
  <c r="S377" i="2"/>
  <c r="S378" i="2"/>
  <c r="S379" i="2"/>
  <c r="S409" i="2"/>
  <c r="S410" i="2"/>
  <c r="S411" i="2"/>
  <c r="S235" i="2"/>
  <c r="S236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318" i="2"/>
  <c r="S319" i="2"/>
  <c r="S320" i="2"/>
  <c r="S321" i="2"/>
  <c r="S322" i="2"/>
  <c r="S323" i="2"/>
  <c r="S486" i="2"/>
  <c r="S487" i="2"/>
  <c r="S488" i="2"/>
  <c r="S481" i="2"/>
  <c r="S482" i="2"/>
  <c r="S483" i="2"/>
  <c r="S484" i="2"/>
  <c r="S485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24" i="2"/>
  <c r="T225" i="2"/>
  <c r="T226" i="2"/>
  <c r="T227" i="2"/>
  <c r="T228" i="2"/>
  <c r="T229" i="2"/>
  <c r="T230" i="2"/>
  <c r="T231" i="2"/>
  <c r="T232" i="2"/>
  <c r="T233" i="2"/>
  <c r="T234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60" i="2"/>
  <c r="T259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43" i="2"/>
  <c r="T444" i="2"/>
  <c r="T372" i="2"/>
  <c r="T373" i="2"/>
  <c r="T374" i="2"/>
  <c r="T375" i="2"/>
  <c r="T376" i="2"/>
  <c r="T377" i="2"/>
  <c r="T378" i="2"/>
  <c r="T379" i="2"/>
  <c r="T409" i="2"/>
  <c r="T410" i="2"/>
  <c r="T411" i="2"/>
  <c r="T235" i="2"/>
  <c r="T236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318" i="2"/>
  <c r="T319" i="2"/>
  <c r="T320" i="2"/>
  <c r="T321" i="2"/>
  <c r="T322" i="2"/>
  <c r="T323" i="2"/>
  <c r="T486" i="2"/>
  <c r="T487" i="2"/>
  <c r="T488" i="2"/>
  <c r="T481" i="2"/>
  <c r="T482" i="2"/>
  <c r="T483" i="2"/>
  <c r="T484" i="2"/>
  <c r="T485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24" i="2"/>
  <c r="AN225" i="2"/>
  <c r="AN226" i="2"/>
  <c r="AN227" i="2"/>
  <c r="AN228" i="2"/>
  <c r="AN229" i="2"/>
  <c r="AN230" i="2"/>
  <c r="AN231" i="2"/>
  <c r="AN232" i="2"/>
  <c r="AN233" i="2"/>
  <c r="AN234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60" i="2"/>
  <c r="AN259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43" i="2"/>
  <c r="AN444" i="2"/>
  <c r="AN372" i="2"/>
  <c r="AN373" i="2"/>
  <c r="AN374" i="2"/>
  <c r="AN375" i="2"/>
  <c r="AN376" i="2"/>
  <c r="AN377" i="2"/>
  <c r="AN378" i="2"/>
  <c r="AN379" i="2"/>
  <c r="AN409" i="2"/>
  <c r="AN410" i="2"/>
  <c r="AN411" i="2"/>
  <c r="AN235" i="2"/>
  <c r="AN236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318" i="2"/>
  <c r="AN319" i="2"/>
  <c r="AN320" i="2"/>
  <c r="AN321" i="2"/>
  <c r="AN322" i="2"/>
  <c r="AN323" i="2"/>
  <c r="AN486" i="2"/>
  <c r="AN487" i="2"/>
  <c r="AN488" i="2"/>
  <c r="AN481" i="2"/>
  <c r="AN482" i="2"/>
  <c r="AN483" i="2"/>
  <c r="AN484" i="2"/>
  <c r="AN485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24" i="2"/>
  <c r="R225" i="2"/>
  <c r="R226" i="2"/>
  <c r="R227" i="2"/>
  <c r="R228" i="2"/>
  <c r="R229" i="2"/>
  <c r="R230" i="2"/>
  <c r="R231" i="2"/>
  <c r="R232" i="2"/>
  <c r="R233" i="2"/>
  <c r="R234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60" i="2"/>
  <c r="R259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5" i="2"/>
  <c r="R446" i="2"/>
  <c r="R447" i="2"/>
  <c r="R448" i="2"/>
  <c r="R449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2" i="2"/>
  <c r="R473" i="2"/>
  <c r="R474" i="2"/>
  <c r="R475" i="2"/>
  <c r="R476" i="2"/>
  <c r="R477" i="2"/>
  <c r="R478" i="2"/>
  <c r="R479" i="2"/>
  <c r="R480" i="2"/>
  <c r="R443" i="2"/>
  <c r="R444" i="2"/>
  <c r="R372" i="2"/>
  <c r="R373" i="2"/>
  <c r="R374" i="2"/>
  <c r="R375" i="2"/>
  <c r="R376" i="2"/>
  <c r="R377" i="2"/>
  <c r="R378" i="2"/>
  <c r="R379" i="2"/>
  <c r="R409" i="2"/>
  <c r="R410" i="2"/>
  <c r="R411" i="2"/>
  <c r="R235" i="2"/>
  <c r="R236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318" i="2"/>
  <c r="R319" i="2"/>
  <c r="R320" i="2"/>
  <c r="R321" i="2"/>
  <c r="R322" i="2"/>
  <c r="R323" i="2"/>
  <c r="R486" i="2"/>
  <c r="R487" i="2"/>
  <c r="R488" i="2"/>
  <c r="R481" i="2"/>
  <c r="R482" i="2"/>
  <c r="R483" i="2"/>
  <c r="R484" i="2"/>
  <c r="R485" i="2"/>
  <c r="R489" i="2"/>
  <c r="R490" i="2"/>
  <c r="R491" i="2"/>
  <c r="R492" i="2"/>
  <c r="R493" i="2"/>
  <c r="R494" i="2"/>
  <c r="R345" i="2"/>
  <c r="R346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tc={A6739203-E4D2-1F41-B3DB-A2A4AA882000}</author>
  </authors>
  <commentList>
    <comment ref="A1" authorId="0" shapeId="0" xr:uid="{A6739203-E4D2-1F41-B3DB-A2A4AA882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new and UNIQUE ID I created based on the original</t>
      </text>
    </comment>
  </commentList>
</comments>
</file>

<file path=xl/sharedStrings.xml><?xml version="1.0" encoding="utf-8"?>
<sst xmlns="http://schemas.openxmlformats.org/spreadsheetml/2006/main" count="16466" uniqueCount="1509">
  <si>
    <t>AUTHOR</t>
  </si>
  <si>
    <t>PUBYEAR</t>
  </si>
  <si>
    <t>C2</t>
  </si>
  <si>
    <t>Hattanji</t>
  </si>
  <si>
    <t>S2</t>
  </si>
  <si>
    <t>S3</t>
  </si>
  <si>
    <t>DSC-RB</t>
  </si>
  <si>
    <t>Yang</t>
  </si>
  <si>
    <t>SXC-RB</t>
  </si>
  <si>
    <t>MDC-RB</t>
  </si>
  <si>
    <t>YTGC-RB</t>
  </si>
  <si>
    <t>Wang15</t>
  </si>
  <si>
    <t>Wang</t>
  </si>
  <si>
    <t>Wang8</t>
  </si>
  <si>
    <t>PAN10</t>
  </si>
  <si>
    <t>Mason</t>
  </si>
  <si>
    <t>PAN12</t>
  </si>
  <si>
    <t>Hardy</t>
  </si>
  <si>
    <t>Moon</t>
  </si>
  <si>
    <t>Juan</t>
  </si>
  <si>
    <t>Howard</t>
  </si>
  <si>
    <t>Fourmile</t>
  </si>
  <si>
    <t>Cooksie</t>
  </si>
  <si>
    <t>Horse Mtn</t>
  </si>
  <si>
    <t>LL3</t>
  </si>
  <si>
    <t>Kober</t>
  </si>
  <si>
    <t>LL1</t>
  </si>
  <si>
    <t>LL4</t>
  </si>
  <si>
    <t>LL5</t>
  </si>
  <si>
    <t>1 modern post-dam</t>
  </si>
  <si>
    <t>Hidy</t>
  </si>
  <si>
    <t>6 modern post-dam</t>
  </si>
  <si>
    <t>D2</t>
  </si>
  <si>
    <t>Wittmann</t>
  </si>
  <si>
    <t>D3</t>
  </si>
  <si>
    <t>D1</t>
  </si>
  <si>
    <t>8 modern pre-dam</t>
  </si>
  <si>
    <t>SA04-29-1</t>
  </si>
  <si>
    <t>Butler</t>
  </si>
  <si>
    <t>P6-2</t>
  </si>
  <si>
    <t>RG-01</t>
  </si>
  <si>
    <t>12 modern pre-dam</t>
  </si>
  <si>
    <t>P3-1</t>
  </si>
  <si>
    <t>mod7003</t>
  </si>
  <si>
    <t>Grin</t>
  </si>
  <si>
    <t>RG-15</t>
  </si>
  <si>
    <t>P1</t>
  </si>
  <si>
    <t>NAM-57</t>
  </si>
  <si>
    <t>Bierman</t>
  </si>
  <si>
    <t>mod7005</t>
  </si>
  <si>
    <t>AK43</t>
  </si>
  <si>
    <t>Vance</t>
  </si>
  <si>
    <t>mod7006</t>
  </si>
  <si>
    <t>RG-27</t>
  </si>
  <si>
    <t>mod6005</t>
  </si>
  <si>
    <t>RP-1</t>
  </si>
  <si>
    <t>RP-2</t>
  </si>
  <si>
    <t>RP-4</t>
  </si>
  <si>
    <t>RP-5</t>
  </si>
  <si>
    <t>P2</t>
  </si>
  <si>
    <t>RP-21</t>
  </si>
  <si>
    <t>NAM-16</t>
  </si>
  <si>
    <t>AK126</t>
  </si>
  <si>
    <t>NAM-52</t>
  </si>
  <si>
    <t>RP-8</t>
  </si>
  <si>
    <t>RP-22</t>
  </si>
  <si>
    <t>RP-10</t>
  </si>
  <si>
    <t>AK82</t>
  </si>
  <si>
    <t>mod6004</t>
  </si>
  <si>
    <t>RG-17</t>
  </si>
  <si>
    <t>mod6001</t>
  </si>
  <si>
    <t>RP-7</t>
  </si>
  <si>
    <t>RP-6</t>
  </si>
  <si>
    <t>AK124A</t>
  </si>
  <si>
    <t>RG-57</t>
  </si>
  <si>
    <t>RG-40</t>
  </si>
  <si>
    <t>RP-19</t>
  </si>
  <si>
    <t>Ins-S10</t>
  </si>
  <si>
    <t>Insel</t>
  </si>
  <si>
    <t>NAM-46</t>
  </si>
  <si>
    <t>RG-07</t>
  </si>
  <si>
    <t>mod6002</t>
  </si>
  <si>
    <t>RP-34</t>
  </si>
  <si>
    <t>RP-27</t>
  </si>
  <si>
    <t>Ins-S15</t>
  </si>
  <si>
    <t>RP-29</t>
  </si>
  <si>
    <t>RG-39</t>
  </si>
  <si>
    <t>RG-06</t>
  </si>
  <si>
    <t>mod5001</t>
  </si>
  <si>
    <t>T15</t>
  </si>
  <si>
    <t>T18</t>
  </si>
  <si>
    <t>RP-38</t>
  </si>
  <si>
    <t>RP-23</t>
  </si>
  <si>
    <t>AK95</t>
  </si>
  <si>
    <t>RP-28</t>
  </si>
  <si>
    <t>T24</t>
  </si>
  <si>
    <t>RG-03</t>
  </si>
  <si>
    <t>RP-30</t>
  </si>
  <si>
    <t>Ins-S12</t>
  </si>
  <si>
    <t>RG-05</t>
  </si>
  <si>
    <t>RP-14B</t>
  </si>
  <si>
    <t>RP-14A</t>
  </si>
  <si>
    <t>RG-47</t>
  </si>
  <si>
    <t>mod5004</t>
  </si>
  <si>
    <t>RG-11</t>
  </si>
  <si>
    <t>T23</t>
  </si>
  <si>
    <t>mod5003</t>
  </si>
  <si>
    <t>T17</t>
  </si>
  <si>
    <t>RP-33</t>
  </si>
  <si>
    <t>RP-24</t>
  </si>
  <si>
    <t>RP-32</t>
  </si>
  <si>
    <t>RP-37</t>
  </si>
  <si>
    <t>RP-3</t>
  </si>
  <si>
    <t>RP-35</t>
  </si>
  <si>
    <t>RP-41</t>
  </si>
  <si>
    <t>RP-26</t>
  </si>
  <si>
    <t>T16</t>
  </si>
  <si>
    <t>RG-33</t>
  </si>
  <si>
    <t>RP-42</t>
  </si>
  <si>
    <t>RG-16</t>
  </si>
  <si>
    <t>RP-9</t>
  </si>
  <si>
    <t>RP-31</t>
  </si>
  <si>
    <t>As-8</t>
  </si>
  <si>
    <t>Matsushi</t>
  </si>
  <si>
    <t>RP-20</t>
  </si>
  <si>
    <t>NAM-08</t>
  </si>
  <si>
    <t>RP-39</t>
  </si>
  <si>
    <t>RG-22</t>
  </si>
  <si>
    <t>Ins-N04</t>
  </si>
  <si>
    <t>sample_18-2</t>
  </si>
  <si>
    <t>Hippe</t>
  </si>
  <si>
    <t>RP-36</t>
  </si>
  <si>
    <t>RP-25</t>
  </si>
  <si>
    <t>RP-40</t>
  </si>
  <si>
    <t>RP-18</t>
  </si>
  <si>
    <t>YPG2E</t>
  </si>
  <si>
    <t>Clapp</t>
  </si>
  <si>
    <t>YPG2D</t>
  </si>
  <si>
    <t>YPG2F</t>
  </si>
  <si>
    <t>YPG2A</t>
  </si>
  <si>
    <t>YPG2B</t>
  </si>
  <si>
    <t>YPG2C</t>
  </si>
  <si>
    <t>sample_18-4</t>
  </si>
  <si>
    <t>Ins-N05</t>
  </si>
  <si>
    <t>ABK-R3</t>
  </si>
  <si>
    <t>Nakamura</t>
  </si>
  <si>
    <t>sample_25-4</t>
  </si>
  <si>
    <t>Ins-S09</t>
  </si>
  <si>
    <t>YPG5A</t>
  </si>
  <si>
    <t>SA04-37-1</t>
  </si>
  <si>
    <t>RG-45</t>
  </si>
  <si>
    <t>As-2</t>
  </si>
  <si>
    <t>YPG17A</t>
  </si>
  <si>
    <t>Ins-S08</t>
  </si>
  <si>
    <t>sample_25-2</t>
  </si>
  <si>
    <t>sample_24-6</t>
  </si>
  <si>
    <t>sample_18-6</t>
  </si>
  <si>
    <t>As-7</t>
  </si>
  <si>
    <t>YPG19A</t>
  </si>
  <si>
    <t>sample_25-3</t>
  </si>
  <si>
    <t>As-6</t>
  </si>
  <si>
    <t>As-1</t>
  </si>
  <si>
    <t>Creek2</t>
  </si>
  <si>
    <t>Heimsath</t>
  </si>
  <si>
    <t>YPG4B</t>
  </si>
  <si>
    <t>NY-18A</t>
  </si>
  <si>
    <t>YPG4A</t>
  </si>
  <si>
    <t>NY-18C2</t>
  </si>
  <si>
    <t>NY-18C1</t>
  </si>
  <si>
    <t>NY-18B</t>
  </si>
  <si>
    <t>YPG21A</t>
  </si>
  <si>
    <t>sample_24-3</t>
  </si>
  <si>
    <t>sample_24-1</t>
  </si>
  <si>
    <t>YPG18A</t>
  </si>
  <si>
    <t>YPG3A</t>
  </si>
  <si>
    <t>Ins-N06</t>
  </si>
  <si>
    <t>sample_24-4</t>
  </si>
  <si>
    <t>YPG28</t>
  </si>
  <si>
    <t>sample_24-2</t>
  </si>
  <si>
    <t>SA04-35-1</t>
  </si>
  <si>
    <t>YPG27</t>
  </si>
  <si>
    <t>As-10</t>
  </si>
  <si>
    <t>NAM-09</t>
  </si>
  <si>
    <t>Tk-2</t>
  </si>
  <si>
    <t>STR-2W-M</t>
  </si>
  <si>
    <t>Balco</t>
  </si>
  <si>
    <t>ECAC-11-2</t>
  </si>
  <si>
    <t>ECAC-11-3</t>
  </si>
  <si>
    <t>ECAC-11-1</t>
  </si>
  <si>
    <t>ABK-R1</t>
  </si>
  <si>
    <t>YPG16A</t>
  </si>
  <si>
    <t>Wal-D</t>
  </si>
  <si>
    <t>Walcek</t>
  </si>
  <si>
    <t>STR-1-C</t>
  </si>
  <si>
    <t>sample_18-7</t>
  </si>
  <si>
    <t>Wal-N</t>
  </si>
  <si>
    <t>Wal-G</t>
  </si>
  <si>
    <t>Wal-M</t>
  </si>
  <si>
    <t>YPG22A</t>
  </si>
  <si>
    <t>YPG20A</t>
  </si>
  <si>
    <t>YPG14B</t>
  </si>
  <si>
    <t>YPG14A</t>
  </si>
  <si>
    <t>YPG14C</t>
  </si>
  <si>
    <t>Tk-1</t>
  </si>
  <si>
    <t>ECAC-10</t>
  </si>
  <si>
    <t>YPG13A</t>
  </si>
  <si>
    <t>YPG13B</t>
  </si>
  <si>
    <t>As-4</t>
  </si>
  <si>
    <t>Wal-E</t>
  </si>
  <si>
    <t>Wal-B</t>
  </si>
  <si>
    <t>Tk-3</t>
  </si>
  <si>
    <t>ECAC-9</t>
  </si>
  <si>
    <t>As-3</t>
  </si>
  <si>
    <t>YPG12B</t>
  </si>
  <si>
    <t>YPG12A</t>
  </si>
  <si>
    <t>YPG12C</t>
  </si>
  <si>
    <t>NY-20B</t>
  </si>
  <si>
    <t>NY-20C</t>
  </si>
  <si>
    <t>NY-20A1</t>
  </si>
  <si>
    <t>As-5</t>
  </si>
  <si>
    <t>NY-4</t>
  </si>
  <si>
    <t>NAM-43</t>
  </si>
  <si>
    <t>ECAC-8-2</t>
  </si>
  <si>
    <t>As-9</t>
  </si>
  <si>
    <t>Creek1a</t>
  </si>
  <si>
    <t>Creek1b</t>
  </si>
  <si>
    <t>NY-19A</t>
  </si>
  <si>
    <t>NY-19B</t>
  </si>
  <si>
    <t>NY-19C</t>
  </si>
  <si>
    <t>Mry-Drl</t>
  </si>
  <si>
    <t>DrlP</t>
  </si>
  <si>
    <t>DrlW</t>
  </si>
  <si>
    <t>DrlT</t>
  </si>
  <si>
    <t>DrlB</t>
  </si>
  <si>
    <t>MryL</t>
  </si>
  <si>
    <t>KWB-FS1</t>
  </si>
  <si>
    <t>Eccleshall</t>
  </si>
  <si>
    <t>NET-FS1</t>
  </si>
  <si>
    <t>CH-FS1</t>
  </si>
  <si>
    <t>CB1</t>
  </si>
  <si>
    <t>CO1</t>
  </si>
  <si>
    <t>WD-FS1</t>
  </si>
  <si>
    <t>BrwW</t>
  </si>
  <si>
    <t>ClgC</t>
  </si>
  <si>
    <t>FTZ-EBW</t>
  </si>
  <si>
    <t>Codilean</t>
  </si>
  <si>
    <t>FTZ-MKZ-DS</t>
  </si>
  <si>
    <t>BlnG</t>
  </si>
  <si>
    <t>BW1</t>
  </si>
  <si>
    <t>FTZ-MKZ-B</t>
  </si>
  <si>
    <t>MbgDP-b</t>
  </si>
  <si>
    <t>WrgD</t>
  </si>
  <si>
    <t>MAC</t>
  </si>
  <si>
    <t>Struck</t>
  </si>
  <si>
    <t>ProW</t>
  </si>
  <si>
    <t>MbgW</t>
  </si>
  <si>
    <t>FIN5</t>
  </si>
  <si>
    <t>NEA5</t>
  </si>
  <si>
    <t>MbgG</t>
  </si>
  <si>
    <t>McnB</t>
  </si>
  <si>
    <t>McqD</t>
  </si>
  <si>
    <t>FTZ-ISC-MDR</t>
  </si>
  <si>
    <t>HNT</t>
  </si>
  <si>
    <t>FIN4</t>
  </si>
  <si>
    <t>CstG</t>
  </si>
  <si>
    <t>HNT-SNGT</t>
  </si>
  <si>
    <t>CLA</t>
  </si>
  <si>
    <t>PEA8</t>
  </si>
  <si>
    <t>ProE</t>
  </si>
  <si>
    <t>SNW</t>
  </si>
  <si>
    <t>FTZ-NGA</t>
  </si>
  <si>
    <t>FTZ-CMT</t>
  </si>
  <si>
    <t>ALB1</t>
  </si>
  <si>
    <t>DRY1.s</t>
  </si>
  <si>
    <t>Cazes</t>
  </si>
  <si>
    <t>MrnM</t>
  </si>
  <si>
    <t>MCL</t>
  </si>
  <si>
    <t>TBW</t>
  </si>
  <si>
    <t>WrgG</t>
  </si>
  <si>
    <t>MrrB</t>
  </si>
  <si>
    <t>COL</t>
  </si>
  <si>
    <t>LOC</t>
  </si>
  <si>
    <t>LGN</t>
  </si>
  <si>
    <t>KED3.s</t>
  </si>
  <si>
    <t>FTZ-CNR</t>
  </si>
  <si>
    <t>TMB</t>
  </si>
  <si>
    <t>BGA</t>
  </si>
  <si>
    <t>FIN3</t>
  </si>
  <si>
    <t>TRS</t>
  </si>
  <si>
    <t>MCD</t>
  </si>
  <si>
    <t>MRG1.s</t>
  </si>
  <si>
    <t>WN1</t>
  </si>
  <si>
    <t>DRY2.s</t>
  </si>
  <si>
    <t>FTZ-TRS</t>
  </si>
  <si>
    <t>SHL</t>
  </si>
  <si>
    <t>DUR1.s</t>
  </si>
  <si>
    <t>CstC</t>
  </si>
  <si>
    <t>MrtC</t>
  </si>
  <si>
    <t>MAN</t>
  </si>
  <si>
    <t>PAL</t>
  </si>
  <si>
    <t>GwyB</t>
  </si>
  <si>
    <t>PEN1.s</t>
  </si>
  <si>
    <t>HUG</t>
  </si>
  <si>
    <t>FTZ-DON</t>
  </si>
  <si>
    <t>MTC</t>
  </si>
  <si>
    <t>NEA3</t>
  </si>
  <si>
    <t>PEA7</t>
  </si>
  <si>
    <t>CLY</t>
  </si>
  <si>
    <t>MOR</t>
  </si>
  <si>
    <t>PEA6</t>
  </si>
  <si>
    <t>BRS</t>
  </si>
  <si>
    <t>FTZ-ISC-IS</t>
  </si>
  <si>
    <t>LchR</t>
  </si>
  <si>
    <t>FIN2</t>
  </si>
  <si>
    <t>BR2</t>
  </si>
  <si>
    <t>DUN1.s</t>
  </si>
  <si>
    <t>DRY3.s</t>
  </si>
  <si>
    <t>CHB1.s</t>
  </si>
  <si>
    <t>FIN1</t>
  </si>
  <si>
    <t>CNN</t>
  </si>
  <si>
    <t>OLA</t>
  </si>
  <si>
    <t>HAN1.s</t>
  </si>
  <si>
    <t>HNT-WLL</t>
  </si>
  <si>
    <t>PEA5</t>
  </si>
  <si>
    <t>ALB2</t>
  </si>
  <si>
    <t>BIN1.s</t>
  </si>
  <si>
    <t>HAS</t>
  </si>
  <si>
    <t>ELL</t>
  </si>
  <si>
    <t>MryAW</t>
  </si>
  <si>
    <t>GNA</t>
  </si>
  <si>
    <t>KNG1.s</t>
  </si>
  <si>
    <t>CRS1.s</t>
  </si>
  <si>
    <t>BRS-CC</t>
  </si>
  <si>
    <t>NEA1</t>
  </si>
  <si>
    <t>BLG</t>
  </si>
  <si>
    <t>LOC-PC</t>
  </si>
  <si>
    <t>DMP1.s</t>
  </si>
  <si>
    <t>GIB1.s</t>
  </si>
  <si>
    <t>BET1.s</t>
  </si>
  <si>
    <t>BAN1.s</t>
  </si>
  <si>
    <t>KED2.s</t>
  </si>
  <si>
    <t>BRM</t>
  </si>
  <si>
    <t>JHN1.s</t>
  </si>
  <si>
    <t>WHS1.s</t>
  </si>
  <si>
    <t>MAR-KNW</t>
  </si>
  <si>
    <t>PEA4</t>
  </si>
  <si>
    <t>LOC-TH</t>
  </si>
  <si>
    <t>SWP</t>
  </si>
  <si>
    <t>KIN1.s</t>
  </si>
  <si>
    <t>BRS-UP</t>
  </si>
  <si>
    <t>RUS1.s</t>
  </si>
  <si>
    <t>DWN1.s</t>
  </si>
  <si>
    <t>LOC-FSC</t>
  </si>
  <si>
    <t>PLN1.s</t>
  </si>
  <si>
    <t>KED1.s</t>
  </si>
  <si>
    <t>ALB3</t>
  </si>
  <si>
    <t>COO</t>
  </si>
  <si>
    <t>STN</t>
  </si>
  <si>
    <t>LOC-LC</t>
  </si>
  <si>
    <t>MAR-OB</t>
  </si>
  <si>
    <t>NEA2</t>
  </si>
  <si>
    <t>PEA2</t>
  </si>
  <si>
    <t>LOC-MC</t>
  </si>
  <si>
    <t>MbgLP-2</t>
  </si>
  <si>
    <t>PIO</t>
  </si>
  <si>
    <t>MQR</t>
  </si>
  <si>
    <t>LOC-15MC</t>
  </si>
  <si>
    <t>SnwCP</t>
  </si>
  <si>
    <t>CRSG2.s</t>
  </si>
  <si>
    <t>SPC</t>
  </si>
  <si>
    <t>MbgLP-1</t>
  </si>
  <si>
    <t>CRSG1.s</t>
  </si>
  <si>
    <t>LOC-SCS</t>
  </si>
  <si>
    <t>PEA1</t>
  </si>
  <si>
    <t>GTG</t>
  </si>
  <si>
    <t>PPC</t>
  </si>
  <si>
    <t>NIL</t>
  </si>
  <si>
    <t>NEA4</t>
  </si>
  <si>
    <t>SnwMK</t>
  </si>
  <si>
    <t>Ama-b</t>
  </si>
  <si>
    <t>Par-22b</t>
  </si>
  <si>
    <t>Par-09a</t>
  </si>
  <si>
    <t>Ir-04c</t>
  </si>
  <si>
    <t>Ir-04b</t>
  </si>
  <si>
    <t>Ir-10b</t>
  </si>
  <si>
    <t>Ir-10c</t>
  </si>
  <si>
    <t>Ir-15b</t>
  </si>
  <si>
    <t>Ir-15c</t>
  </si>
  <si>
    <t>Man-02a</t>
  </si>
  <si>
    <t>Man-11b</t>
  </si>
  <si>
    <t>Man-11c-2</t>
  </si>
  <si>
    <t>Man-24a</t>
  </si>
  <si>
    <t>Mad-11c</t>
  </si>
  <si>
    <t>Mad-18b</t>
  </si>
  <si>
    <t>Pe-101a-2</t>
  </si>
  <si>
    <t>Ne-Rb-b</t>
  </si>
  <si>
    <t>Ne-Rb-a</t>
  </si>
  <si>
    <t>Ne-Lb-b</t>
  </si>
  <si>
    <t>Ne-Lb-a</t>
  </si>
  <si>
    <t>Tapa-c</t>
  </si>
  <si>
    <t>Tapa-b-2</t>
  </si>
  <si>
    <t>Pe-107a-2</t>
  </si>
  <si>
    <t>Br-8b-2</t>
  </si>
  <si>
    <t>Br-5b</t>
  </si>
  <si>
    <t>Br-5c</t>
  </si>
  <si>
    <t>Br-4c</t>
  </si>
  <si>
    <t>Br-1a</t>
  </si>
  <si>
    <t>Cb-4a-1</t>
  </si>
  <si>
    <t>Cb-8b-2</t>
  </si>
  <si>
    <t>Cb-6b-3</t>
  </si>
  <si>
    <t>Cb-10b-2</t>
  </si>
  <si>
    <t>Cb-2a</t>
  </si>
  <si>
    <t>Cb-3a-2</t>
  </si>
  <si>
    <t>Cb-7b-2</t>
  </si>
  <si>
    <t>M3</t>
  </si>
  <si>
    <t>M2</t>
  </si>
  <si>
    <t>M1</t>
  </si>
  <si>
    <t>T7</t>
  </si>
  <si>
    <t>T2</t>
  </si>
  <si>
    <t>T12</t>
  </si>
  <si>
    <t>T4</t>
  </si>
  <si>
    <t>T3</t>
  </si>
  <si>
    <t>T6</t>
  </si>
  <si>
    <t>T9</t>
  </si>
  <si>
    <t>T5</t>
  </si>
  <si>
    <t>T10</t>
  </si>
  <si>
    <t>T11</t>
  </si>
  <si>
    <t>T8</t>
  </si>
  <si>
    <t>M4</t>
  </si>
  <si>
    <t>M6</t>
  </si>
  <si>
    <t>M5</t>
  </si>
  <si>
    <t>M7</t>
  </si>
  <si>
    <t>M9</t>
  </si>
  <si>
    <t>L1</t>
  </si>
  <si>
    <t>L5</t>
  </si>
  <si>
    <t>L10</t>
  </si>
  <si>
    <t>L2</t>
  </si>
  <si>
    <t>L8</t>
  </si>
  <si>
    <t>L6</t>
  </si>
  <si>
    <t>CRYM</t>
  </si>
  <si>
    <t>CRER</t>
  </si>
  <si>
    <t>CRPD</t>
  </si>
  <si>
    <t>CRND</t>
  </si>
  <si>
    <t>CRTC</t>
  </si>
  <si>
    <t>CRWB</t>
  </si>
  <si>
    <t>WA1538</t>
  </si>
  <si>
    <t>WA1525</t>
  </si>
  <si>
    <t>WA1526</t>
  </si>
  <si>
    <t>WA1527</t>
  </si>
  <si>
    <t>WA1519</t>
  </si>
  <si>
    <t>WA1523</t>
  </si>
  <si>
    <t>WA1537</t>
  </si>
  <si>
    <t>WA1502</t>
  </si>
  <si>
    <t>WA1501</t>
  </si>
  <si>
    <t>WA1503</t>
  </si>
  <si>
    <t>WA1524</t>
  </si>
  <si>
    <t>WA1539</t>
  </si>
  <si>
    <t>WA1522</t>
  </si>
  <si>
    <t>WA1520</t>
  </si>
  <si>
    <t>Zhang</t>
  </si>
  <si>
    <t>Starke</t>
  </si>
  <si>
    <t>Hubert-Ferrari</t>
  </si>
  <si>
    <t>Ben-Israel</t>
  </si>
  <si>
    <t>Adams</t>
  </si>
  <si>
    <t>Fulop</t>
  </si>
  <si>
    <t>CHAN</t>
  </si>
  <si>
    <t>SOS2016_CHAN</t>
  </si>
  <si>
    <t>Sosa-Gonzalez</t>
  </si>
  <si>
    <t>IND</t>
  </si>
  <si>
    <t>SOS2016_IND</t>
  </si>
  <si>
    <t>C_NATA</t>
  </si>
  <si>
    <t>SOS2016_C_NATA</t>
  </si>
  <si>
    <t>CAIM</t>
  </si>
  <si>
    <t>SOS2016_CAIM</t>
  </si>
  <si>
    <t>PACORA</t>
  </si>
  <si>
    <t>SOS2016_PACORA</t>
  </si>
  <si>
    <t>GLOR</t>
  </si>
  <si>
    <t>SOS2016_GLOR</t>
  </si>
  <si>
    <t>CHVIE_H</t>
  </si>
  <si>
    <t>SOS2016_CHVIE_H</t>
  </si>
  <si>
    <t>PERE</t>
  </si>
  <si>
    <t>SOS2016_PERE</t>
  </si>
  <si>
    <t>CUL</t>
  </si>
  <si>
    <t>SOS2016_CUL</t>
  </si>
  <si>
    <t>PAN06</t>
  </si>
  <si>
    <t>SOS2016_PAN06</t>
  </si>
  <si>
    <t>BRA47</t>
  </si>
  <si>
    <t>SOS2016_BRA47</t>
  </si>
  <si>
    <t>BRA21</t>
  </si>
  <si>
    <t>SOS2016_BRA21</t>
  </si>
  <si>
    <t>BRA03</t>
  </si>
  <si>
    <t>SOS2016_BRA03</t>
  </si>
  <si>
    <t>Schmidt</t>
  </si>
  <si>
    <t>CH-065</t>
  </si>
  <si>
    <t>SCH2016_CH-065</t>
  </si>
  <si>
    <t>CH-080</t>
  </si>
  <si>
    <t>SCH2016_CH-080</t>
  </si>
  <si>
    <t>CH-066</t>
  </si>
  <si>
    <t>SCH2016_CH-066</t>
  </si>
  <si>
    <t>CH-070</t>
  </si>
  <si>
    <t>SCH2016_CH-070</t>
  </si>
  <si>
    <t>CH-079</t>
  </si>
  <si>
    <t>SCH2016_CH-079</t>
  </si>
  <si>
    <t>SAP03</t>
  </si>
  <si>
    <t>REU2015_SAP03</t>
  </si>
  <si>
    <t>Reusser</t>
  </si>
  <si>
    <t>SAP17</t>
  </si>
  <si>
    <t>REU2015_SAP17</t>
  </si>
  <si>
    <t>SAP39</t>
  </si>
  <si>
    <t>REU2015_SAP39</t>
  </si>
  <si>
    <t>SAP04</t>
  </si>
  <si>
    <t>REU2015_SAP04</t>
  </si>
  <si>
    <t>SAP12</t>
  </si>
  <si>
    <t>REU2015_SAP12</t>
  </si>
  <si>
    <t>SAP69</t>
  </si>
  <si>
    <t>REU2015_SAP69</t>
  </si>
  <si>
    <t>02-138-xf</t>
  </si>
  <si>
    <t>POR2015_02-138-xf</t>
  </si>
  <si>
    <t>Portenga</t>
  </si>
  <si>
    <t>02-145-xf</t>
  </si>
  <si>
    <t>POR2015_02-145-xf</t>
  </si>
  <si>
    <t>02-135-xf</t>
  </si>
  <si>
    <t>POR2015_02-135-xf</t>
  </si>
  <si>
    <t>02-122-xf</t>
  </si>
  <si>
    <t>POR2015_02-122-xf</t>
  </si>
  <si>
    <t>02-209-xf</t>
  </si>
  <si>
    <t>POR2015_02-209-xf</t>
  </si>
  <si>
    <t>02-223-xf</t>
  </si>
  <si>
    <t>POR2015_02-223-xf</t>
  </si>
  <si>
    <t>02-117-xf</t>
  </si>
  <si>
    <t>POR2015_02-117-xf</t>
  </si>
  <si>
    <t>99-17-xf</t>
  </si>
  <si>
    <t>POR2015_99-17-xf</t>
  </si>
  <si>
    <t>02-212-xf</t>
  </si>
  <si>
    <t>POR2015_02-212-xf</t>
  </si>
  <si>
    <t>02-139-xf</t>
  </si>
  <si>
    <t>POR2015_02-139-xf</t>
  </si>
  <si>
    <t>02-152-xf</t>
  </si>
  <si>
    <t>POR2015_02-152-xf</t>
  </si>
  <si>
    <t>02-127-xf</t>
  </si>
  <si>
    <t>POR2015_02-127-xf</t>
  </si>
  <si>
    <t>02-232-xf</t>
  </si>
  <si>
    <t>POR2015_02-232-xf</t>
  </si>
  <si>
    <t>99-19-xf</t>
  </si>
  <si>
    <t>POR2015_99-19-xf</t>
  </si>
  <si>
    <t>POT01</t>
  </si>
  <si>
    <t>POR2019_POT01</t>
  </si>
  <si>
    <t>POT12</t>
  </si>
  <si>
    <t>POR2019_POT12</t>
  </si>
  <si>
    <t>POT51</t>
  </si>
  <si>
    <t>POR2019_POT51</t>
  </si>
  <si>
    <t>POT30</t>
  </si>
  <si>
    <t>POR2019_POT30</t>
  </si>
  <si>
    <t>POT42</t>
  </si>
  <si>
    <t>POR2019_POT42</t>
  </si>
  <si>
    <t>POT72</t>
  </si>
  <si>
    <t>POR2019_POT72</t>
  </si>
  <si>
    <t>POT62</t>
  </si>
  <si>
    <t>POR2019_POT62</t>
  </si>
  <si>
    <t>POT53</t>
  </si>
  <si>
    <t>POR2019_POT53</t>
  </si>
  <si>
    <t>POT39</t>
  </si>
  <si>
    <t>POR2019_POT39</t>
  </si>
  <si>
    <t>POT48</t>
  </si>
  <si>
    <t>POR2019_POT48</t>
  </si>
  <si>
    <t>QLD 8</t>
  </si>
  <si>
    <t>NIC2014_QLD 8</t>
  </si>
  <si>
    <t>Nichols</t>
  </si>
  <si>
    <t>QLD 2</t>
  </si>
  <si>
    <t>NIC2014_QLD 2</t>
  </si>
  <si>
    <t>QLD 11</t>
  </si>
  <si>
    <t>NIC2014_QLD 11</t>
  </si>
  <si>
    <t>QLD 14</t>
  </si>
  <si>
    <t>NIC2014_QLD 14</t>
  </si>
  <si>
    <t>QLD 4</t>
  </si>
  <si>
    <t>NIC2014_QLD 4</t>
  </si>
  <si>
    <t>QVP034</t>
  </si>
  <si>
    <t>MCP2013_QVP034</t>
  </si>
  <si>
    <t>McPhillips</t>
  </si>
  <si>
    <t>DC-01-17</t>
  </si>
  <si>
    <t>Dethier</t>
  </si>
  <si>
    <t>MJ-BC-17</t>
  </si>
  <si>
    <t>HAT2019_C2</t>
  </si>
  <si>
    <t>HAT2019_S2</t>
  </si>
  <si>
    <t>HAT2019_S3</t>
  </si>
  <si>
    <t>YAN2021_DSC-RB</t>
  </si>
  <si>
    <t>YAN2021_SXC-RB</t>
  </si>
  <si>
    <t>YAN2021_MDC-RB</t>
  </si>
  <si>
    <t>YAN2021_YTGC-RB</t>
  </si>
  <si>
    <t>WAN2017_Wang15</t>
  </si>
  <si>
    <t>WAN2017_Wang8</t>
  </si>
  <si>
    <t>WIT2020_49</t>
  </si>
  <si>
    <t>WIT2020_12</t>
  </si>
  <si>
    <t>WIT2020_56</t>
  </si>
  <si>
    <t>WIT2020_55</t>
  </si>
  <si>
    <t>WIT2020_29</t>
  </si>
  <si>
    <t>WIT2020_50</t>
  </si>
  <si>
    <t>WIT2020_44</t>
  </si>
  <si>
    <t>WIT2020_1</t>
  </si>
  <si>
    <t>WIT2020_34</t>
  </si>
  <si>
    <t>WIT2020_33</t>
  </si>
  <si>
    <t>WIT2020_42</t>
  </si>
  <si>
    <t>WIT2020_22</t>
  </si>
  <si>
    <t>WIT2020_6</t>
  </si>
  <si>
    <t>WIT2020_59</t>
  </si>
  <si>
    <t>WIT2020_36</t>
  </si>
  <si>
    <t>WIT2020_46</t>
  </si>
  <si>
    <t>WIT2020_48</t>
  </si>
  <si>
    <t>WIT2020_3</t>
  </si>
  <si>
    <t>WIT2020_8</t>
  </si>
  <si>
    <t>WIT2020_39</t>
  </si>
  <si>
    <t>WIT2020_41</t>
  </si>
  <si>
    <t>WIT2020_35</t>
  </si>
  <si>
    <t>WIT2020_51</t>
  </si>
  <si>
    <t>WIT2020_53</t>
  </si>
  <si>
    <t>WIT2020_4</t>
  </si>
  <si>
    <t>WIT2020_57</t>
  </si>
  <si>
    <t>WIT2020_45</t>
  </si>
  <si>
    <t>WIT2020_58</t>
  </si>
  <si>
    <t>WIT2020_10</t>
  </si>
  <si>
    <t>WIT2020_19</t>
  </si>
  <si>
    <t>WIT2020_38</t>
  </si>
  <si>
    <t>WIT2020_7</t>
  </si>
  <si>
    <t>WIT2020_24</t>
  </si>
  <si>
    <t>WIT2020_16</t>
  </si>
  <si>
    <t>WIT2020_21</t>
  </si>
  <si>
    <t>WIT2020_32</t>
  </si>
  <si>
    <t>WIT2020_2</t>
  </si>
  <si>
    <t>WIT2020_15</t>
  </si>
  <si>
    <t>WIT2020_47</t>
  </si>
  <si>
    <t>WIT2020_18</t>
  </si>
  <si>
    <t>WIT2020_5</t>
  </si>
  <si>
    <t>WIT2020_11</t>
  </si>
  <si>
    <t>WIT2020_37</t>
  </si>
  <si>
    <t>WIT2020_17</t>
  </si>
  <si>
    <t>WIT2020_20</t>
  </si>
  <si>
    <t>WIT2020_26</t>
  </si>
  <si>
    <t>WIT2020_23</t>
  </si>
  <si>
    <t>WIT2020_28</t>
  </si>
  <si>
    <t>WIT2020_9</t>
  </si>
  <si>
    <t>MOO2018_Hardy</t>
  </si>
  <si>
    <t>MOO2018_Juan</t>
  </si>
  <si>
    <t>MOO2018_Howard</t>
  </si>
  <si>
    <t>MOO2018_Fourmile</t>
  </si>
  <si>
    <t>MOO2018_Cooksie</t>
  </si>
  <si>
    <t>MOO2018_Horse Mtn</t>
  </si>
  <si>
    <t>KOB2009_LL3</t>
  </si>
  <si>
    <t>KOB2009_LL1</t>
  </si>
  <si>
    <t>KOB2009_LL4</t>
  </si>
  <si>
    <t>KOB2009_LL5</t>
  </si>
  <si>
    <t>HEI1997_Creek1a</t>
  </si>
  <si>
    <t>HEI1997_Creek1b</t>
  </si>
  <si>
    <t>HEI1997_Creek2</t>
  </si>
  <si>
    <t>CLA2000_NY-4</t>
  </si>
  <si>
    <t>CLA2000_NY-18A</t>
  </si>
  <si>
    <t>CLA2000_NY-18B</t>
  </si>
  <si>
    <t>CLA2000_NY-18C1</t>
  </si>
  <si>
    <t>CLA2000_NY-18C2</t>
  </si>
  <si>
    <t>CLA2000_NY-19A</t>
  </si>
  <si>
    <t>CLA2000_NY-19B</t>
  </si>
  <si>
    <t>CLA2000_NY-19C</t>
  </si>
  <si>
    <t>CLA2000_NY-20A1</t>
  </si>
  <si>
    <t>CLA2000_NY-20B</t>
  </si>
  <si>
    <t>CLA2000_NY-20C</t>
  </si>
  <si>
    <t>BIE2001_NAM-08</t>
  </si>
  <si>
    <t>BIE2001_NAM-09</t>
  </si>
  <si>
    <t>BIE2001_NAM-16</t>
  </si>
  <si>
    <t>BIE2001_NAM-43</t>
  </si>
  <si>
    <t>BIE2001_NAM-46</t>
  </si>
  <si>
    <t>BIE2001_NAM-52</t>
  </si>
  <si>
    <t>BIE2001_NAM-57</t>
  </si>
  <si>
    <t>CLA2001_ECAC-8-2</t>
  </si>
  <si>
    <t>CLA2001_ECAC-9</t>
  </si>
  <si>
    <t>CLA2001_ECAC-10</t>
  </si>
  <si>
    <t>CLA2001_ECAC-11-1</t>
  </si>
  <si>
    <t>CLA2001_ECAC-11-2</t>
  </si>
  <si>
    <t>CLA2001_ECAC-11-3</t>
  </si>
  <si>
    <t>CLA2002_YPG2A</t>
  </si>
  <si>
    <t>CLA2002_YPG2B</t>
  </si>
  <si>
    <t>CLA2002_YPG2C</t>
  </si>
  <si>
    <t>CLA2002_YPG2D</t>
  </si>
  <si>
    <t>CLA2002_YPG2E</t>
  </si>
  <si>
    <t>CLA2002_YPG2F</t>
  </si>
  <si>
    <t>CLA2002_YPG4A</t>
  </si>
  <si>
    <t>CLA2002_YPG4B</t>
  </si>
  <si>
    <t>CLA2002_YPG12A</t>
  </si>
  <si>
    <t>CLA2002_YPG12B</t>
  </si>
  <si>
    <t>CLA2002_YPG12C</t>
  </si>
  <si>
    <t>CLA2002_YPG13A</t>
  </si>
  <si>
    <t>CLA2002_YPG13B</t>
  </si>
  <si>
    <t>CLA2002_YPG14A</t>
  </si>
  <si>
    <t>CLA2002_YPG14B</t>
  </si>
  <si>
    <t>CLA2002_YPG14C</t>
  </si>
  <si>
    <t>CLA2002_YPG19A</t>
  </si>
  <si>
    <t>CLA2002_YPG3A</t>
  </si>
  <si>
    <t>CLA2002_YPG5A</t>
  </si>
  <si>
    <t>CLA2002_YPG16A</t>
  </si>
  <si>
    <t>CLA2002_YPG17A</t>
  </si>
  <si>
    <t>CLA2002_YPG18A</t>
  </si>
  <si>
    <t>CLA2002_YPG20A</t>
  </si>
  <si>
    <t>CLA2002_YPG21A</t>
  </si>
  <si>
    <t>CLA2002_YPG22A</t>
  </si>
  <si>
    <t>CLA2002_YPG27</t>
  </si>
  <si>
    <t>CLA2002_YPG28</t>
  </si>
  <si>
    <t>VAN2003_AK95</t>
  </si>
  <si>
    <t>VAN2003_AK82</t>
  </si>
  <si>
    <t>VAN2003_AK126</t>
  </si>
  <si>
    <t>VAN2003_AK124A</t>
  </si>
  <si>
    <t>VAN2003_AK43</t>
  </si>
  <si>
    <t>BIE2005_RP-1</t>
  </si>
  <si>
    <t>BIE2005_RP-2</t>
  </si>
  <si>
    <t>BIE2005_RP-3</t>
  </si>
  <si>
    <t>BIE2005_RP-4</t>
  </si>
  <si>
    <t>BIE2005_RP-5</t>
  </si>
  <si>
    <t>BIE2005_RP-6</t>
  </si>
  <si>
    <t>BIE2005_RP-7</t>
  </si>
  <si>
    <t>BIE2005_RP-8</t>
  </si>
  <si>
    <t>BIE2005_RP-9</t>
  </si>
  <si>
    <t>BIE2005_RP-10</t>
  </si>
  <si>
    <t>BIE2005_RP-14A</t>
  </si>
  <si>
    <t>BIE2005_RP-14B</t>
  </si>
  <si>
    <t>BIE2005_RP-18</t>
  </si>
  <si>
    <t>BIE2005_RP-19</t>
  </si>
  <si>
    <t>BIE2005_RP-20</t>
  </si>
  <si>
    <t>BIE2005_RP-21</t>
  </si>
  <si>
    <t>BIE2005_RP-22</t>
  </si>
  <si>
    <t>BIE2005_RP-23</t>
  </si>
  <si>
    <t>BIE2005_RP-24</t>
  </si>
  <si>
    <t>BIE2005_RP-25</t>
  </si>
  <si>
    <t>BIE2005_RP-26</t>
  </si>
  <si>
    <t>BIE2005_RP-27</t>
  </si>
  <si>
    <t>BIE2005_RP-28</t>
  </si>
  <si>
    <t>BIE2005_RP-29</t>
  </si>
  <si>
    <t>BIE2005_RP-30</t>
  </si>
  <si>
    <t>BIE2005_RP-31</t>
  </si>
  <si>
    <t>BIE2005_RP-32</t>
  </si>
  <si>
    <t>BIE2005_RP-33</t>
  </si>
  <si>
    <t>BIE2005_RP-34</t>
  </si>
  <si>
    <t>BIE2005_RP-35</t>
  </si>
  <si>
    <t>BIE2005_RP-36</t>
  </si>
  <si>
    <t>BIE2005_RP-37</t>
  </si>
  <si>
    <t>BIE2005_RP-38</t>
  </si>
  <si>
    <t>BIE2005_RP-39</t>
  </si>
  <si>
    <t>BIE2005_RP-40</t>
  </si>
  <si>
    <t>BIE2005_RP-41</t>
  </si>
  <si>
    <t>BIE2005_RP-42</t>
  </si>
  <si>
    <t>INS2010_Ins-N04</t>
  </si>
  <si>
    <t>INS2010_Ins-N05</t>
  </si>
  <si>
    <t>INS2010_Ins-N06</t>
  </si>
  <si>
    <t>INS2010_Ins-S08</t>
  </si>
  <si>
    <t>INS2010_Ins-S09</t>
  </si>
  <si>
    <t>INS2010_Ins-S10</t>
  </si>
  <si>
    <t>INS2010_Ins-S12</t>
  </si>
  <si>
    <t>INS2010_Ins-S15</t>
  </si>
  <si>
    <t>HIP2012_sample_18-2</t>
  </si>
  <si>
    <t>HIP2012_sample_18-4</t>
  </si>
  <si>
    <t>HIP2012_sample_18-6</t>
  </si>
  <si>
    <t>HIP2012_sample_18-7</t>
  </si>
  <si>
    <t>HIP2012_sample_24-1</t>
  </si>
  <si>
    <t>HIP2012_sample_24-2</t>
  </si>
  <si>
    <t>HIP2012_sample_24-3</t>
  </si>
  <si>
    <t>HIP2012_sample_24-4</t>
  </si>
  <si>
    <t>HIP2012_sample_24-6</t>
  </si>
  <si>
    <t>HIP2012_sample_25-2</t>
  </si>
  <si>
    <t>HIP2012_sample_25-3</t>
  </si>
  <si>
    <t>HIP2012_sample_25-4</t>
  </si>
  <si>
    <t>WAL2012_Wal-B</t>
  </si>
  <si>
    <t>WAL2012_Wal-D</t>
  </si>
  <si>
    <t>WAL2012_Wal-E</t>
  </si>
  <si>
    <t>WAL2012_Wal-G</t>
  </si>
  <si>
    <t>WAL2012_Wal-M</t>
  </si>
  <si>
    <t>WAL2012_Wal-N</t>
  </si>
  <si>
    <t>KOB2015_RG-39</t>
  </si>
  <si>
    <t>KOB2015_RG-45</t>
  </si>
  <si>
    <t>KOB2015_RG-47</t>
  </si>
  <si>
    <t>KOB2015_RG-57</t>
  </si>
  <si>
    <t>KOB2015_RG-11</t>
  </si>
  <si>
    <t>KOB2015_RG-16</t>
  </si>
  <si>
    <t>KOB2015_RG-22</t>
  </si>
  <si>
    <t>KOB2015_RG-33</t>
  </si>
  <si>
    <t>KOB2015_RG-03</t>
  </si>
  <si>
    <t>KOB2015_RG-05</t>
  </si>
  <si>
    <t>KOB2015_RG-06</t>
  </si>
  <si>
    <t>KOB2015_RG-07</t>
  </si>
  <si>
    <t>KOB2015_RG-01</t>
  </si>
  <si>
    <t>KOB2015_RG-15</t>
  </si>
  <si>
    <t>KOB2015_RG-17</t>
  </si>
  <si>
    <t>KOB2015_RG-27</t>
  </si>
  <si>
    <t>KOB2015_RG-40</t>
  </si>
  <si>
    <t>WIT2016_T15</t>
  </si>
  <si>
    <t>WIT2016_T16</t>
  </si>
  <si>
    <t>WIT2016_T17</t>
  </si>
  <si>
    <t>WIT2016_T18</t>
  </si>
  <si>
    <t>WIT2016_T23</t>
  </si>
  <si>
    <t>WIT2016_T24</t>
  </si>
  <si>
    <t>WIT2016_P1</t>
  </si>
  <si>
    <t>WIT2016_P2</t>
  </si>
  <si>
    <t>WIT2016_P3-1</t>
  </si>
  <si>
    <t>WIT2016_P6-2</t>
  </si>
  <si>
    <t>WIT2016_D1</t>
  </si>
  <si>
    <t>WIT2016_D2</t>
  </si>
  <si>
    <t>WIT2016_D3</t>
  </si>
  <si>
    <t>NAK2014_ABK-R1</t>
  </si>
  <si>
    <t>NAK2014_ABK-R3</t>
  </si>
  <si>
    <t>HID2014_1 modern post-dam</t>
  </si>
  <si>
    <t>HID2014_6 modern post-dam</t>
  </si>
  <si>
    <t>HID2014_8 modern pre-dam</t>
  </si>
  <si>
    <t>HID2014_12 modern pre-dam</t>
  </si>
  <si>
    <t>MAT2014_As-1</t>
  </si>
  <si>
    <t>MAT2014_As-2</t>
  </si>
  <si>
    <t>MAT2014_As-3</t>
  </si>
  <si>
    <t>MAT2014_As-4</t>
  </si>
  <si>
    <t>MAT2014_As-5</t>
  </si>
  <si>
    <t>MAT2014_As-6</t>
  </si>
  <si>
    <t>MAT2014_As-7</t>
  </si>
  <si>
    <t>MAT2014_As-8</t>
  </si>
  <si>
    <t>MAT2014_As-9</t>
  </si>
  <si>
    <t>MAT2014_As-10</t>
  </si>
  <si>
    <t>MAT2014_Tk-1</t>
  </si>
  <si>
    <t>MAT2014_Tk-2</t>
  </si>
  <si>
    <t>MAT2014_Tk-3</t>
  </si>
  <si>
    <t>STR2018_PIO</t>
  </si>
  <si>
    <t>STR2018_FIN1</t>
  </si>
  <si>
    <t>STR2018_FIN2</t>
  </si>
  <si>
    <t>STR2018_ELL</t>
  </si>
  <si>
    <t>STR2018_FIN3</t>
  </si>
  <si>
    <t>STR2018_PAL</t>
  </si>
  <si>
    <t>STR2018_FIN4</t>
  </si>
  <si>
    <t>STR2018_HUG</t>
  </si>
  <si>
    <t>STR2018_FIN5</t>
  </si>
  <si>
    <t>STR2018_COO</t>
  </si>
  <si>
    <t>STR2018_ALB3</t>
  </si>
  <si>
    <t>STR2018_ALB2</t>
  </si>
  <si>
    <t>STR2018_OLA</t>
  </si>
  <si>
    <t>STR2018_ALB1</t>
  </si>
  <si>
    <t>STR2018_MAC</t>
  </si>
  <si>
    <t>STR2018_PEA1</t>
  </si>
  <si>
    <t>STR2018_PEA2</t>
  </si>
  <si>
    <t>STR2018_PEA4</t>
  </si>
  <si>
    <t>STR2018_PEA5</t>
  </si>
  <si>
    <t>STR2018_NEA1</t>
  </si>
  <si>
    <t>STR2018_PEA6</t>
  </si>
  <si>
    <t>STR2018_NEA2</t>
  </si>
  <si>
    <t>STR2018_NIL</t>
  </si>
  <si>
    <t>STR2018_PEA7</t>
  </si>
  <si>
    <t>STR2018_NEA3</t>
  </si>
  <si>
    <t>STR2018_NEA4</t>
  </si>
  <si>
    <t>STR2018_PEA8</t>
  </si>
  <si>
    <t>STR2018_NEA5</t>
  </si>
  <si>
    <t>BAL2005_STR-1-C</t>
  </si>
  <si>
    <t>BAL2005_STR-2W-M</t>
  </si>
  <si>
    <t>GRI2018_mod7003</t>
  </si>
  <si>
    <t>GRI2018_mod7005</t>
  </si>
  <si>
    <t>GRI2018_mod7006</t>
  </si>
  <si>
    <t>GRI2018_mod6005</t>
  </si>
  <si>
    <t>GRI2018_mod5001</t>
  </si>
  <si>
    <t>GRI2018_mod5004</t>
  </si>
  <si>
    <t>GRI2018_mod5003</t>
  </si>
  <si>
    <t>GRI2018_mod6002</t>
  </si>
  <si>
    <t>GRI2018_mod6001</t>
  </si>
  <si>
    <t>GRI2018_mod6004</t>
  </si>
  <si>
    <t>ECC2019_BR2</t>
  </si>
  <si>
    <t>ECC2019_BW1</t>
  </si>
  <si>
    <t>ECC2019_WD-FS1</t>
  </si>
  <si>
    <t>ECC2019_CO1</t>
  </si>
  <si>
    <t>ECC2019_CB1</t>
  </si>
  <si>
    <t>ECC2019_WN1</t>
  </si>
  <si>
    <t>ECC2019_CH-FS1</t>
  </si>
  <si>
    <t>ECC2019_NET-FS1</t>
  </si>
  <si>
    <t>ECC2019_KWB-FS1</t>
  </si>
  <si>
    <t>CAZ2019_BAN1.s</t>
  </si>
  <si>
    <t>CAZ2019_BET1.s</t>
  </si>
  <si>
    <t>CAZ2019_BIN1.s</t>
  </si>
  <si>
    <t>CAZ2019_CHB1.s</t>
  </si>
  <si>
    <t>CAZ2019_CRS1.s</t>
  </si>
  <si>
    <t>CAZ2019_CRSG1.s</t>
  </si>
  <si>
    <t>CAZ2019_CRSG2.s</t>
  </si>
  <si>
    <t>CAZ2019_DMP1.s</t>
  </si>
  <si>
    <t>CAZ2019_DRY1.s</t>
  </si>
  <si>
    <t>CAZ2019_DRY2.s</t>
  </si>
  <si>
    <t>CAZ2019_DRY3.s</t>
  </si>
  <si>
    <t>CAZ2019_DUN1.s</t>
  </si>
  <si>
    <t>CAZ2019_DUR1.s</t>
  </si>
  <si>
    <t>CAZ2019_DWN1.s</t>
  </si>
  <si>
    <t>CAZ2019_GIB1.s</t>
  </si>
  <si>
    <t>CAZ2019_HAN1.s</t>
  </si>
  <si>
    <t>CAZ2019_JHN1.s</t>
  </si>
  <si>
    <t>CAZ2019_KED1.s</t>
  </si>
  <si>
    <t>CAZ2019_KED2.s</t>
  </si>
  <si>
    <t>CAZ2019_KED3.s</t>
  </si>
  <si>
    <t>CAZ2019_KIN1.s</t>
  </si>
  <si>
    <t>CAZ2019_KNG1.s</t>
  </si>
  <si>
    <t>CAZ2019_MRG1.s</t>
  </si>
  <si>
    <t>CAZ2019_PEN1.s</t>
  </si>
  <si>
    <t>CAZ2019_PLN1.s</t>
  </si>
  <si>
    <t>CAZ2019_RUS1.s</t>
  </si>
  <si>
    <t>CAZ2019_WHS1.s</t>
  </si>
  <si>
    <t>BUT2007_SA04-29-1</t>
  </si>
  <si>
    <t>BUT2007_SA04-35-1</t>
  </si>
  <si>
    <t>BUT2007_SA04-37-1</t>
  </si>
  <si>
    <t>FUL2020_GTG</t>
  </si>
  <si>
    <t>FUL2020_PPC</t>
  </si>
  <si>
    <t>FUL2020_SnwCP</t>
  </si>
  <si>
    <t>FUL2020_SnwMK</t>
  </si>
  <si>
    <t>FUL2020_SPC</t>
  </si>
  <si>
    <t>FUL2020_LchR</t>
  </si>
  <si>
    <t>FUL2020_MbgDP-b</t>
  </si>
  <si>
    <t>FUL2020_MbgG</t>
  </si>
  <si>
    <t>FUL2020_MbgLP-1</t>
  </si>
  <si>
    <t>FUL2020_MbgLP-2</t>
  </si>
  <si>
    <t>FUL2020_MbgW</t>
  </si>
  <si>
    <t>FUL2020_MryAW</t>
  </si>
  <si>
    <t>FUL2020_MryL</t>
  </si>
  <si>
    <t>FUL2020_SWP</t>
  </si>
  <si>
    <t>FUL2020_BlnG</t>
  </si>
  <si>
    <t>FUL2020_BrwW</t>
  </si>
  <si>
    <t>FUL2020_ClgC</t>
  </si>
  <si>
    <t>FUL2020_CstC</t>
  </si>
  <si>
    <t>FUL2020_CstG</t>
  </si>
  <si>
    <t>FUL2020_DrlB</t>
  </si>
  <si>
    <t>FUL2020_DrlP</t>
  </si>
  <si>
    <t>FUL2020_DrlT</t>
  </si>
  <si>
    <t>FUL2020_DrlW</t>
  </si>
  <si>
    <t>FUL2020_GwyB</t>
  </si>
  <si>
    <t>FUL2020_McnB</t>
  </si>
  <si>
    <t>FUL2020_McqD</t>
  </si>
  <si>
    <t>FUL2020_MrnM</t>
  </si>
  <si>
    <t>FUL2020_MrrB</t>
  </si>
  <si>
    <t>FUL2020_MrtC</t>
  </si>
  <si>
    <t>FUL2020_ProE</t>
  </si>
  <si>
    <t>FUL2020_ProW</t>
  </si>
  <si>
    <t>FUL2020_TBW</t>
  </si>
  <si>
    <t>FUL2020_WrgD</t>
  </si>
  <si>
    <t>FUL2020_WrgG</t>
  </si>
  <si>
    <t>FUL2020_Mry-Drl</t>
  </si>
  <si>
    <t>COD2021_MTC</t>
  </si>
  <si>
    <t>COD2021_TMB</t>
  </si>
  <si>
    <t>COD2021_SNW</t>
  </si>
  <si>
    <t>COD2021_CNN</t>
  </si>
  <si>
    <t>COD2021_GNA</t>
  </si>
  <si>
    <t>COD2021_BGA</t>
  </si>
  <si>
    <t>COD2021_TRS</t>
  </si>
  <si>
    <t>COD2021_MOR</t>
  </si>
  <si>
    <t>COD2021_CLY</t>
  </si>
  <si>
    <t>COD2021_SHL</t>
  </si>
  <si>
    <t>COD2021_MQR</t>
  </si>
  <si>
    <t>COD2021_COL</t>
  </si>
  <si>
    <t>COD2021_MCD</t>
  </si>
  <si>
    <t>COD2021_HNT-WLL</t>
  </si>
  <si>
    <t>COD2021_HNT-SNGT</t>
  </si>
  <si>
    <t>COD2021_HNT</t>
  </si>
  <si>
    <t>COD2021_MAN</t>
  </si>
  <si>
    <t>COD2021_HAS</t>
  </si>
  <si>
    <t>COD2021_MCL</t>
  </si>
  <si>
    <t>COD2021_BLG</t>
  </si>
  <si>
    <t>COD2021_CLA</t>
  </si>
  <si>
    <t>COD2021_LGN</t>
  </si>
  <si>
    <t>COD2021_BRM</t>
  </si>
  <si>
    <t>COD2021_LOC-15MC</t>
  </si>
  <si>
    <t>COD2021_LOC-FSC</t>
  </si>
  <si>
    <t>COD2021_LOC-LC</t>
  </si>
  <si>
    <t>COD2021_LOC-MC</t>
  </si>
  <si>
    <t>COD2021_LOC-PC</t>
  </si>
  <si>
    <t>COD2021_LOC-SCS</t>
  </si>
  <si>
    <t>COD2021_LOC-TH</t>
  </si>
  <si>
    <t>COD2021_LOC</t>
  </si>
  <si>
    <t>COD2021_BRS-CC</t>
  </si>
  <si>
    <t>COD2021_BRS</t>
  </si>
  <si>
    <t>COD2021_BRS-UP</t>
  </si>
  <si>
    <t>COD2021_STN</t>
  </si>
  <si>
    <t>COD2021_MAR-OB</t>
  </si>
  <si>
    <t>COD2021_MAR-KNW</t>
  </si>
  <si>
    <t>COD2021_FTZ-CMT</t>
  </si>
  <si>
    <t>COD2021_FTZ-CNR</t>
  </si>
  <si>
    <t>COD2021_FTZ-DON</t>
  </si>
  <si>
    <t>COD2021_FTZ-EBW</t>
  </si>
  <si>
    <t>COD2021_FTZ-ISC-IS</t>
  </si>
  <si>
    <t>COD2021_FTZ-ISC-MDR</t>
  </si>
  <si>
    <t>COD2021_FTZ-MKZ-B</t>
  </si>
  <si>
    <t>COD2021_FTZ-MKZ-DS</t>
  </si>
  <si>
    <t>COD2021_FTZ-NGA</t>
  </si>
  <si>
    <t>COD2021_FTZ-TRS</t>
  </si>
  <si>
    <t>WIT2011_Ama-b</t>
  </si>
  <si>
    <t>WIT2011_Par-22b</t>
  </si>
  <si>
    <t>WIT2011_Par-09a</t>
  </si>
  <si>
    <t>WIT2011_Ir-04c</t>
  </si>
  <si>
    <t>WIT2011_Ir-04b</t>
  </si>
  <si>
    <t>WIT2011_Ir-10b</t>
  </si>
  <si>
    <t>WIT2011_Ir-10c</t>
  </si>
  <si>
    <t>WIT2011_Ir-15b</t>
  </si>
  <si>
    <t>WIT2011_Ir-15c</t>
  </si>
  <si>
    <t>WIT2011_Man-02a</t>
  </si>
  <si>
    <t>WIT2011_Man-11b</t>
  </si>
  <si>
    <t>WIT2011_Man-11c-2</t>
  </si>
  <si>
    <t>WIT2011_Man-24a</t>
  </si>
  <si>
    <t>WIT2011_Mad-11c</t>
  </si>
  <si>
    <t>WIT2011_Mad-18b</t>
  </si>
  <si>
    <t>WIT2011_Pe-101a-2</t>
  </si>
  <si>
    <t>WIT2011_Ne-Rb-b</t>
  </si>
  <si>
    <t>WIT2011_Ne-Rb-a</t>
  </si>
  <si>
    <t>WIT2011_Ne-Lb-b</t>
  </si>
  <si>
    <t>WIT2011_Ne-Lb-a</t>
  </si>
  <si>
    <t>WIT2011_Tapa-c</t>
  </si>
  <si>
    <t>WIT2011_Tapa-b-2</t>
  </si>
  <si>
    <t>WIT2011_Pe-107a-2</t>
  </si>
  <si>
    <t>WIT2011_Br-8b-2</t>
  </si>
  <si>
    <t>WIT2011_Br-5b</t>
  </si>
  <si>
    <t>WIT2011_Br-5c</t>
  </si>
  <si>
    <t>WIT2011_Br-4c</t>
  </si>
  <si>
    <t>WIT2011_Br-1a</t>
  </si>
  <si>
    <t>WIT2011_Cb-4a-1</t>
  </si>
  <si>
    <t>WIT2011_Cb-8b-2</t>
  </si>
  <si>
    <t>WIT2011_Cb-6b-3</t>
  </si>
  <si>
    <t>WIT2011_Cb-10b-2</t>
  </si>
  <si>
    <t>WIT2011_Cb-2a</t>
  </si>
  <si>
    <t>WIT2011_Cb-3a-2</t>
  </si>
  <si>
    <t>WIT2011_Cb-7b-2</t>
  </si>
  <si>
    <t>ZHA2022_M3</t>
  </si>
  <si>
    <t>ZHA2022_M2</t>
  </si>
  <si>
    <t>ZHA2022_M1</t>
  </si>
  <si>
    <t>ZHA2022_T2</t>
  </si>
  <si>
    <t>ZHA2022_T12</t>
  </si>
  <si>
    <t>ZHA2022_T4</t>
  </si>
  <si>
    <t>ZHA2022_T3</t>
  </si>
  <si>
    <t>ZHA2022_T6</t>
  </si>
  <si>
    <t>ZHA2022_T9</t>
  </si>
  <si>
    <t>ZHA2022_T5</t>
  </si>
  <si>
    <t>ZHA2022_T10</t>
  </si>
  <si>
    <t>ZHA2021_M4</t>
  </si>
  <si>
    <t>ZHA2021_M6</t>
  </si>
  <si>
    <t>ZHA2021_M5</t>
  </si>
  <si>
    <t>ZHA2021_M3</t>
  </si>
  <si>
    <t>ZHA2021_T3</t>
  </si>
  <si>
    <t>ZHA2021_T8</t>
  </si>
  <si>
    <t>ZHA2021_M2</t>
  </si>
  <si>
    <t>ZHA2021_M1</t>
  </si>
  <si>
    <t>ZHA2021_M7</t>
  </si>
  <si>
    <t>ZHA2021_T9</t>
  </si>
  <si>
    <t>ZHA2021_T10</t>
  </si>
  <si>
    <t>ZHA2021_T6</t>
  </si>
  <si>
    <t>ZHA2021_M9</t>
  </si>
  <si>
    <t>ZHA2021_T11</t>
  </si>
  <si>
    <t>ZHA2021_T2</t>
  </si>
  <si>
    <t>ZHA2021_T7</t>
  </si>
  <si>
    <t>ZHA2021_T4</t>
  </si>
  <si>
    <t>ZHA2021_T5</t>
  </si>
  <si>
    <t>STA2017_1</t>
  </si>
  <si>
    <t>STA2017_8</t>
  </si>
  <si>
    <t>STA2017_2</t>
  </si>
  <si>
    <t>STA2017_10</t>
  </si>
  <si>
    <t>STA2017_9</t>
  </si>
  <si>
    <t>STA2017_15</t>
  </si>
  <si>
    <t>STA2017_11</t>
  </si>
  <si>
    <t>STA2017_18</t>
  </si>
  <si>
    <t>HUB2021_L1</t>
  </si>
  <si>
    <t>HUB2021_L5</t>
  </si>
  <si>
    <t>HUB2021_L10</t>
  </si>
  <si>
    <t>HUB2021_L2</t>
  </si>
  <si>
    <t>HUB2021_L8</t>
  </si>
  <si>
    <t>HUB2021_L6</t>
  </si>
  <si>
    <t>BEN2022_CRYM</t>
  </si>
  <si>
    <t>BEN2022_CRER</t>
  </si>
  <si>
    <t>BEN2022_CRPD</t>
  </si>
  <si>
    <t>BEN2022_CRND</t>
  </si>
  <si>
    <t>BEN2022_CRTC</t>
  </si>
  <si>
    <t>BEN2022_CRWB</t>
  </si>
  <si>
    <t>ADA2018_WA1538</t>
  </si>
  <si>
    <t>ADA2018_WA1525</t>
  </si>
  <si>
    <t>ADA2018_WA1526</t>
  </si>
  <si>
    <t>ADA2018_WA1527</t>
  </si>
  <si>
    <t>ADA2018_WA1519</t>
  </si>
  <si>
    <t>ADA2018_WA1523</t>
  </si>
  <si>
    <t>ADA2018_WA1537</t>
  </si>
  <si>
    <t>ADA2018_WA1502</t>
  </si>
  <si>
    <t>ADA2018_WA1501</t>
  </si>
  <si>
    <t>ADA2018_WA1503</t>
  </si>
  <si>
    <t>ADA2018_WA1524</t>
  </si>
  <si>
    <t>ADA2018_WA1539</t>
  </si>
  <si>
    <t>ADA2018_WA1522</t>
  </si>
  <si>
    <t>ADA2018_WA1520</t>
  </si>
  <si>
    <t>SAP36</t>
  </si>
  <si>
    <t>SAP44</t>
  </si>
  <si>
    <t>SAP49</t>
  </si>
  <si>
    <t>SAP65</t>
  </si>
  <si>
    <t>SAP68</t>
  </si>
  <si>
    <t>SAP15</t>
  </si>
  <si>
    <t>SAP63</t>
  </si>
  <si>
    <t>JP08004</t>
  </si>
  <si>
    <t>JP08003</t>
  </si>
  <si>
    <t>JP08014</t>
  </si>
  <si>
    <t>CH-119</t>
  </si>
  <si>
    <t>CH-129</t>
  </si>
  <si>
    <t>MRC-29</t>
  </si>
  <si>
    <t>MRC-24</t>
  </si>
  <si>
    <t>MRC-31</t>
  </si>
  <si>
    <t>MRC-18</t>
  </si>
  <si>
    <t>MRC-25</t>
  </si>
  <si>
    <t>MRC-21</t>
  </si>
  <si>
    <t>MRC-01</t>
  </si>
  <si>
    <t>MRC-17</t>
  </si>
  <si>
    <t>MRC-09</t>
  </si>
  <si>
    <t>MRC-30</t>
  </si>
  <si>
    <t>MRC-26</t>
  </si>
  <si>
    <t>MRC-11</t>
  </si>
  <si>
    <t>MRC-14</t>
  </si>
  <si>
    <t>MRC-05</t>
  </si>
  <si>
    <t>CU-014</t>
  </si>
  <si>
    <t>CU-119</t>
  </si>
  <si>
    <t>CU-015</t>
  </si>
  <si>
    <t>CU-115</t>
  </si>
  <si>
    <t>CU-016</t>
  </si>
  <si>
    <t>CU-106</t>
  </si>
  <si>
    <t>CU-101</t>
  </si>
  <si>
    <t>CU-110</t>
  </si>
  <si>
    <t>CU-112</t>
  </si>
  <si>
    <t>CU-109</t>
  </si>
  <si>
    <t>CU-108</t>
  </si>
  <si>
    <t>CU-113</t>
  </si>
  <si>
    <t>CU-121</t>
  </si>
  <si>
    <t>CU-117</t>
  </si>
  <si>
    <t>CU-107</t>
  </si>
  <si>
    <t>CU-116</t>
  </si>
  <si>
    <t>CU-114</t>
  </si>
  <si>
    <t>CU-111</t>
  </si>
  <si>
    <t>CU-132</t>
  </si>
  <si>
    <t>CU-102</t>
  </si>
  <si>
    <t>CU-122</t>
  </si>
  <si>
    <t>Campbell</t>
  </si>
  <si>
    <t>TG-9</t>
  </si>
  <si>
    <t>TG-1</t>
  </si>
  <si>
    <t>TG-3</t>
  </si>
  <si>
    <t>GCSC-92</t>
  </si>
  <si>
    <t>GC-74</t>
  </si>
  <si>
    <t>GCMC-93</t>
  </si>
  <si>
    <t>GCTR-68</t>
  </si>
  <si>
    <t>GCHC-78</t>
  </si>
  <si>
    <t>GCPR-0</t>
  </si>
  <si>
    <t>GCSC-190</t>
  </si>
  <si>
    <t>GCSC-205</t>
  </si>
  <si>
    <t>SV08-7</t>
  </si>
  <si>
    <t>SV08-4</t>
  </si>
  <si>
    <t>SV08-3</t>
  </si>
  <si>
    <t>SV08-12</t>
  </si>
  <si>
    <t>SV08-13</t>
  </si>
  <si>
    <t>SV08-1</t>
  </si>
  <si>
    <t>LO18-4</t>
  </si>
  <si>
    <t>LO18-5</t>
  </si>
  <si>
    <t>DET2014_DC-01-17</t>
  </si>
  <si>
    <t>DET2014_MJ-BC-17</t>
  </si>
  <si>
    <t>Acid Volcanic Rocks</t>
  </si>
  <si>
    <t>Intermediate Volcanic Rocks</t>
  </si>
  <si>
    <t>Acid Plutonic Rocks</t>
  </si>
  <si>
    <t>Basic Volcanic Rocks</t>
  </si>
  <si>
    <t>Siliciclastic Sedimentary Rocks</t>
  </si>
  <si>
    <t>Metamorphic Rocks</t>
  </si>
  <si>
    <t>Mixed Sedimentary Rocks</t>
  </si>
  <si>
    <t>Carbonate Sedimentary Rocks</t>
  </si>
  <si>
    <t>Basic Plutonic Rocks</t>
  </si>
  <si>
    <t>Unconsolidated Sediments</t>
  </si>
  <si>
    <t>Pyroclastic</t>
  </si>
  <si>
    <t>UGAB1</t>
  </si>
  <si>
    <t>UGAB3</t>
  </si>
  <si>
    <t>UGAB5</t>
  </si>
  <si>
    <t>Matmon</t>
  </si>
  <si>
    <t>MAT2018_UGAB1</t>
  </si>
  <si>
    <t>MAT2018_UGAB3</t>
  </si>
  <si>
    <t>MAT2018_UGAB5</t>
  </si>
  <si>
    <t>UVM_CH-129</t>
  </si>
  <si>
    <t>UVM_CH-119</t>
  </si>
  <si>
    <t>UVM_JP08014</t>
  </si>
  <si>
    <t>UVM_JP08003</t>
  </si>
  <si>
    <t>UVM_JP08004</t>
  </si>
  <si>
    <t>REU2015_SAP63</t>
  </si>
  <si>
    <t>REU2015_SAP15</t>
  </si>
  <si>
    <t>REU2015_SAP68</t>
  </si>
  <si>
    <t>REU2015_SAP65</t>
  </si>
  <si>
    <t>REU2015_SAP49</t>
  </si>
  <si>
    <t>REU2015_SAP44</t>
  </si>
  <si>
    <t>REU2015_SAP36</t>
  </si>
  <si>
    <t>UVM_MRC-29</t>
  </si>
  <si>
    <t>UVM_MRC-24</t>
  </si>
  <si>
    <t>UVM_MRC-31</t>
  </si>
  <si>
    <t>UVM_MRC-18</t>
  </si>
  <si>
    <t>UVM_MRC-25</t>
  </si>
  <si>
    <t>UVM_MRC-21</t>
  </si>
  <si>
    <t>UVM_MRC-01</t>
  </si>
  <si>
    <t>UVM_MRC-17</t>
  </si>
  <si>
    <t>UVM_MRC-09</t>
  </si>
  <si>
    <t>UVM_MRC-30</t>
  </si>
  <si>
    <t>UVM_MRC-26</t>
  </si>
  <si>
    <t>UVM_MRC-11</t>
  </si>
  <si>
    <t>UVM_MRC-14</t>
  </si>
  <si>
    <t>UVM_MRC-05</t>
  </si>
  <si>
    <t>CAM2022_CU-014</t>
  </si>
  <si>
    <t>CAM2022_CU-119</t>
  </si>
  <si>
    <t>CAM2022_CU-015</t>
  </si>
  <si>
    <t>CAM2022_CU-115</t>
  </si>
  <si>
    <t>CAM2022_CU-016</t>
  </si>
  <si>
    <t>CAM2022_CU-106</t>
  </si>
  <si>
    <t>CAM2022_CU-101</t>
  </si>
  <si>
    <t>CAM2022_CU-110</t>
  </si>
  <si>
    <t>CAM2022_CU-112</t>
  </si>
  <si>
    <t>CAM2022_CU-109</t>
  </si>
  <si>
    <t>CAM2022_CU-108</t>
  </si>
  <si>
    <t>CAM2022_CU-113</t>
  </si>
  <si>
    <t>CAM2022_CU-121</t>
  </si>
  <si>
    <t>CAM2022_CU-117</t>
  </si>
  <si>
    <t>CAM2022_CU-107</t>
  </si>
  <si>
    <t>CAM2022_CU-116</t>
  </si>
  <si>
    <t>CAM2022_CU-114</t>
  </si>
  <si>
    <t>CAM2022_CU-111</t>
  </si>
  <si>
    <t>CAM2022_CU-132</t>
  </si>
  <si>
    <t>CAM2022_CU-102</t>
  </si>
  <si>
    <t>CAM2022_CU-122</t>
  </si>
  <si>
    <t>UVM_TG-9</t>
  </si>
  <si>
    <t>UVM_TG-1</t>
  </si>
  <si>
    <t>UVM_TG-3</t>
  </si>
  <si>
    <t>UVM_GCSC-92</t>
  </si>
  <si>
    <t>UVM_GC-74</t>
  </si>
  <si>
    <t>UVM_GCMC-93</t>
  </si>
  <si>
    <t>UVM_GCTR-68</t>
  </si>
  <si>
    <t>UVM_GCHC-78</t>
  </si>
  <si>
    <t>UVM_GCPR-0</t>
  </si>
  <si>
    <t>UVM_GCSC-190</t>
  </si>
  <si>
    <t>UVM_GCSC-205</t>
  </si>
  <si>
    <t>UVM_SV08-7</t>
  </si>
  <si>
    <t>UVM_SV08-4</t>
  </si>
  <si>
    <t>UVM_SV08-3</t>
  </si>
  <si>
    <t>UVM_SV08-12</t>
  </si>
  <si>
    <t>UVM_SV08-13</t>
  </si>
  <si>
    <t>UVM_SV08-1</t>
  </si>
  <si>
    <t>UVM_LO18-4</t>
  </si>
  <si>
    <t>UVM_LO18-5</t>
  </si>
  <si>
    <t>NaN</t>
  </si>
  <si>
    <t>MAS2018_PAN10</t>
  </si>
  <si>
    <t>MAS2018_PAN12</t>
  </si>
  <si>
    <t>Be Erosion Rate (m/myr)</t>
  </si>
  <si>
    <t>Al Erosion Rate (m/myr)</t>
  </si>
  <si>
    <t>10BE_CONC</t>
  </si>
  <si>
    <t>10BE_UNCERTAINTY</t>
  </si>
  <si>
    <t>26Al_CONC</t>
  </si>
  <si>
    <t>26Al_UNCERTAINTY</t>
  </si>
  <si>
    <t>SAMPLE_NAME</t>
  </si>
  <si>
    <t>LATITUDE</t>
  </si>
  <si>
    <t>LONGITUDE</t>
  </si>
  <si>
    <t>ELEVATION</t>
  </si>
  <si>
    <t>ELEVATION_FLAG</t>
  </si>
  <si>
    <t>THICKNESS</t>
  </si>
  <si>
    <t>DENSITY</t>
  </si>
  <si>
    <t>SHIELDING</t>
  </si>
  <si>
    <t>EROSION_RATE</t>
  </si>
  <si>
    <t>COLLECTION_YEAR</t>
  </si>
  <si>
    <t>SEPARATOR</t>
  </si>
  <si>
    <t>ISOTOPE</t>
  </si>
  <si>
    <t>MINERAL</t>
  </si>
  <si>
    <t>10BE_STANDARD</t>
  </si>
  <si>
    <t>26Al_STANDARD</t>
  </si>
  <si>
    <t>std</t>
  </si>
  <si>
    <t>;</t>
  </si>
  <si>
    <t>Be-10</t>
  </si>
  <si>
    <t>quartz</t>
  </si>
  <si>
    <t>07KNSTD</t>
  </si>
  <si>
    <t>Al-26</t>
  </si>
  <si>
    <t>KNSTD</t>
  </si>
  <si>
    <t>CAZ2019_BAN1</t>
  </si>
  <si>
    <t>CAZ2019_BET1</t>
  </si>
  <si>
    <t>CAZ2019_BIN1</t>
  </si>
  <si>
    <t>CAZ2019_CHB1</t>
  </si>
  <si>
    <t>CAZ2019_CRS1</t>
  </si>
  <si>
    <t>CAZ2019_CRSG1</t>
  </si>
  <si>
    <t>CAZ2019_CRSG2</t>
  </si>
  <si>
    <t>CAZ2019_DMP1</t>
  </si>
  <si>
    <t>CAZ2019_DRY1</t>
  </si>
  <si>
    <t>CAZ2019_DRY2</t>
  </si>
  <si>
    <t>CAZ2019_DRY3</t>
  </si>
  <si>
    <t>CAZ2019_DUN1</t>
  </si>
  <si>
    <t>CAZ2019_DUR1</t>
  </si>
  <si>
    <t>CAZ2019_DWN1</t>
  </si>
  <si>
    <t>CAZ2019_GIB1</t>
  </si>
  <si>
    <t>CAZ2019_HAN1</t>
  </si>
  <si>
    <t>CAZ2019_JHN1</t>
  </si>
  <si>
    <t>CAZ2019_KED1</t>
  </si>
  <si>
    <t>CAZ2019_KED2</t>
  </si>
  <si>
    <t>CAZ2019_KED3</t>
  </si>
  <si>
    <t>CAZ2019_KIN1</t>
  </si>
  <si>
    <t>CAZ2019_KNG1</t>
  </si>
  <si>
    <t>CAZ2019_MRG1</t>
  </si>
  <si>
    <t>CAZ2019_PEN1</t>
  </si>
  <si>
    <t>CAZ2019_PLN1</t>
  </si>
  <si>
    <t>CAZ2019_RUS1</t>
  </si>
  <si>
    <t>CAZ2019_WHS1</t>
  </si>
  <si>
    <t>HID2014_1_modern_post-dam</t>
  </si>
  <si>
    <t>HID2014_12_modern_pre-dam</t>
  </si>
  <si>
    <t>HID2014_6_modern_post-dam</t>
  </si>
  <si>
    <t>HID2014_8_modern_pre-dam</t>
  </si>
  <si>
    <t>MOO2018_Horse_Mtn</t>
  </si>
  <si>
    <t>NIC2014_QLD_11</t>
  </si>
  <si>
    <t>NIC2014_QLD_14</t>
  </si>
  <si>
    <t>NIC2014_QLD_2</t>
  </si>
  <si>
    <t>NIC2014_QLD_4</t>
  </si>
  <si>
    <t>NIC2014_QLD_8</t>
  </si>
  <si>
    <t>Source ID</t>
  </si>
  <si>
    <t>Unique ID</t>
  </si>
  <si>
    <t>DOI</t>
  </si>
  <si>
    <t>10.5194/esurf-6-595-2018</t>
  </si>
  <si>
    <t>10.1002/es.1262</t>
  </si>
  <si>
    <t>10.1029/2021JF006417</t>
  </si>
  <si>
    <t>10.2475/ajs.301.4-5.326</t>
  </si>
  <si>
    <t>10.1002/esp.1255</t>
  </si>
  <si>
    <t>10.5194/gchron-4-435-2022</t>
  </si>
  <si>
    <t>10.1002/esp.4744</t>
  </si>
  <si>
    <t>10.1130/0091-7613(2000)28&lt;995:SYESPI&gt;2.0.CO;2</t>
  </si>
  <si>
    <t>10.1006/qres.2000.2211</t>
  </si>
  <si>
    <t>10.1016/j.earscirev.2021.103543</t>
  </si>
  <si>
    <t>10.1130/G34922.1</t>
  </si>
  <si>
    <t>ro.uow.edu.au/theses1/554</t>
  </si>
  <si>
    <t>10.1126/sciadv.aaz8845</t>
  </si>
  <si>
    <t>10.1016/j.geomorph.2018.08.007</t>
  </si>
  <si>
    <t>10.1016/j.geomorph.2018.12.022</t>
  </si>
  <si>
    <t>10.1038/41056</t>
  </si>
  <si>
    <t>10.1016/j.epsl.2014.01.011</t>
  </si>
  <si>
    <t>10.1016/j.geomorph.2012.07.031</t>
  </si>
  <si>
    <t>10.1007/s42990-021-00057-6</t>
  </si>
  <si>
    <t>10.1016/j.geomorph.2010.05.014</t>
  </si>
  <si>
    <t>10.1002/esp.1748</t>
  </si>
  <si>
    <t>10.1016/j.tecto.2015.06.037</t>
  </si>
  <si>
    <t>10.1016/j.epsl.2018.03.056</t>
  </si>
  <si>
    <t>10.1186/2197-4284-1-9</t>
  </si>
  <si>
    <t>10.5110/jjseg.54.272</t>
  </si>
  <si>
    <t>N/A - Thesis</t>
  </si>
  <si>
    <t>10.1016/j.geomorph.2018.04.008</t>
  </si>
  <si>
    <t>10.1002/2013JF002837</t>
  </si>
  <si>
    <t>10.1016/j.epsl.2018.09.006</t>
  </si>
  <si>
    <t>10.1016/j.epsl.2018.09.007</t>
  </si>
  <si>
    <t>10.1016/j.epsl.2018.09.008</t>
  </si>
  <si>
    <t>10.1016/j.epsl.2018.09.009</t>
  </si>
  <si>
    <t>10.1016/j.epsl.2018.09.010</t>
  </si>
  <si>
    <t>10.1016/j.epsl.2018.09.011</t>
  </si>
  <si>
    <t>10.1016/j.geomorph.2014.07.019</t>
  </si>
  <si>
    <t>10.1016/j.geomorph.2014.09.027</t>
  </si>
  <si>
    <t>10.1130/B31840.1</t>
  </si>
  <si>
    <t>10.1130/G36272.1</t>
  </si>
  <si>
    <t>10.5194/esurf-4-819-2016</t>
  </si>
  <si>
    <t>10.1016/j.geomorph.2016.04.025</t>
  </si>
  <si>
    <t>10.1002/2016JF004153</t>
  </si>
  <si>
    <t>10.5194/esurf-6-329-2018</t>
  </si>
  <si>
    <t>10.1016/S0012-821X(02)01102-0</t>
  </si>
  <si>
    <t>10.1016/j.geomorph.2012.02.021</t>
  </si>
  <si>
    <t>10.1016/j.epsl.2017.05.030</t>
  </si>
  <si>
    <t>10.1016/j.jsames.2010.09.004</t>
  </si>
  <si>
    <t>10.1016/j.epsl.2016.07.017</t>
  </si>
  <si>
    <t>10.1016/j.earscirev.2020.103147</t>
  </si>
  <si>
    <t>10.1007/s11430-020-9744-6</t>
  </si>
  <si>
    <t>10.1002/esp.5105</t>
  </si>
  <si>
    <t>LLNL-CAMS</t>
  </si>
  <si>
    <t>PRIME</t>
  </si>
  <si>
    <t>MALT Tokyo AMS</t>
  </si>
  <si>
    <t>MALT Tokyo</t>
  </si>
  <si>
    <t>LLNL3000</t>
  </si>
  <si>
    <t>NIST_30000</t>
  </si>
  <si>
    <t>SUERC</t>
  </si>
  <si>
    <t>ND</t>
  </si>
  <si>
    <t>Z92-0222</t>
  </si>
  <si>
    <t>SRM KN-5-2</t>
  </si>
  <si>
    <t>ANSTO</t>
  </si>
  <si>
    <t>KN-4-2</t>
  </si>
  <si>
    <t>Cologne</t>
  </si>
  <si>
    <t>NBS</t>
  </si>
  <si>
    <t>07KNSTD3110</t>
  </si>
  <si>
    <t>S2007N</t>
  </si>
  <si>
    <t>ETH-Zurich</t>
  </si>
  <si>
    <t>KNSTD10650</t>
  </si>
  <si>
    <t xml:space="preserve">ZAL94N </t>
  </si>
  <si>
    <t>S555</t>
  </si>
  <si>
    <t xml:space="preserve">S2007N </t>
  </si>
  <si>
    <t>ZAL94</t>
  </si>
  <si>
    <t>ZAL94N</t>
  </si>
  <si>
    <t xml:space="preserve">KNSTD </t>
  </si>
  <si>
    <t xml:space="preserve">ZAL94 </t>
  </si>
  <si>
    <t>KN01-X-Y</t>
  </si>
  <si>
    <t>ASTER</t>
  </si>
  <si>
    <t>NIST SRM</t>
  </si>
  <si>
    <t>SMAL11</t>
  </si>
  <si>
    <t>NIST_27900</t>
  </si>
  <si>
    <t>KNSTD30960</t>
  </si>
  <si>
    <t>KNSTD30961</t>
  </si>
  <si>
    <t>KNSTD30962</t>
  </si>
  <si>
    <t>KNSTD30963</t>
  </si>
  <si>
    <t>KNSTD30964</t>
  </si>
  <si>
    <t>KNSTD30965</t>
  </si>
  <si>
    <t>Univ of Köln</t>
  </si>
  <si>
    <t>Tianjin University</t>
  </si>
  <si>
    <t>Al01-4-1</t>
  </si>
  <si>
    <t> 10.1007/s11442-022-1950-4 </t>
  </si>
  <si>
    <t>10.1016/S0169-555X(01)00191-X</t>
  </si>
  <si>
    <t>Bibcode: 2010AGUFMEP44A..05K</t>
  </si>
  <si>
    <t>KIR2010_SV08-1</t>
  </si>
  <si>
    <t>KIR2010_SV08-12</t>
  </si>
  <si>
    <t>KIR2010_SV08-13</t>
  </si>
  <si>
    <t>KIR2010_SV08-3</t>
  </si>
  <si>
    <t>KIR2010_SV08-4</t>
  </si>
  <si>
    <t>KIR2010_SV08-7</t>
  </si>
  <si>
    <t>Kirby</t>
  </si>
  <si>
    <t>10.5194/gchron-4-153-2022</t>
  </si>
  <si>
    <t>VanLandingham</t>
  </si>
  <si>
    <t>VAN2022_TG-1</t>
  </si>
  <si>
    <t>VAN2022_TG-3</t>
  </si>
  <si>
    <t>VAN2022_TG-9</t>
  </si>
  <si>
    <t>10.1086/598945</t>
  </si>
  <si>
    <t>Cox</t>
  </si>
  <si>
    <t>COX2009_MRC-01</t>
  </si>
  <si>
    <t>COX2009_MRC-05</t>
  </si>
  <si>
    <t>COX2009_MRC-09</t>
  </si>
  <si>
    <t>COX2009_MRC-11</t>
  </si>
  <si>
    <t>COX2009_MRC-14</t>
  </si>
  <si>
    <t>COX2009_MRC-17</t>
  </si>
  <si>
    <t>COX2009_MRC-18</t>
  </si>
  <si>
    <t>COX2009_MRC-21</t>
  </si>
  <si>
    <t>COX2009_MRC-24</t>
  </si>
  <si>
    <t>COX2009_MRC-25</t>
  </si>
  <si>
    <t>COX2009_MRC-26</t>
  </si>
  <si>
    <t>COX2009_MRC-29</t>
  </si>
  <si>
    <t>COX2009_MRC-30</t>
  </si>
  <si>
    <t>COX2009_MRC-31</t>
  </si>
  <si>
    <t>AGU Abstract ID: EP23A-3585</t>
  </si>
  <si>
    <t>Fernandes</t>
  </si>
  <si>
    <t>FER2014_LO18-4</t>
  </si>
  <si>
    <t>FER2014_LO18-5</t>
  </si>
  <si>
    <t>10.1016/j.geomorph.2013.04.029</t>
  </si>
  <si>
    <t>Regalla</t>
  </si>
  <si>
    <t>REG2013_JP08003</t>
  </si>
  <si>
    <t>REG2013_JP08004</t>
  </si>
  <si>
    <t>REG2013_JP08014</t>
  </si>
  <si>
    <t>N/A - GSA Abstract 2011 Annual Meeting</t>
  </si>
  <si>
    <t>NIC2011_GC-74</t>
  </si>
  <si>
    <t>NIC2011_GCHC-78</t>
  </si>
  <si>
    <t>NIC2011_GCMC-93</t>
  </si>
  <si>
    <t>NIC2011_GCPR-0</t>
  </si>
  <si>
    <t>NIC2011_GCSC-190</t>
  </si>
  <si>
    <t>NIC2011_GCSC-205</t>
  </si>
  <si>
    <t>NIC2011_GCSC-92</t>
  </si>
  <si>
    <t>NIC2011_GCTR-68</t>
  </si>
  <si>
    <t>10.1002/esp.4205</t>
  </si>
  <si>
    <t>SOS2017_CH-119</t>
  </si>
  <si>
    <t>SOS2017_CH-129</t>
  </si>
  <si>
    <t>Be-10 Concentration (atoms/g)</t>
  </si>
  <si>
    <t>Be-10 Conc Uncertainty (atoms/g)</t>
  </si>
  <si>
    <t>Al-26 Concentration (atoms/g)</t>
  </si>
  <si>
    <t>Al-26 Conc Uncertainty (atoms/g)</t>
  </si>
  <si>
    <t>Al-26/Be-10 Conc Ratio Uncertainty</t>
  </si>
  <si>
    <t>Be Erosion Internal Uncertainty (m/myr)</t>
  </si>
  <si>
    <t>Be Erosion External Uncertainty (m/myr)</t>
  </si>
  <si>
    <t>Al Erosion Internal Uncertainty (m/myr)</t>
  </si>
  <si>
    <t>Al Erosion External Uncertainty (m/myr)</t>
  </si>
  <si>
    <t>Be/Al Erosion Rate Ratio</t>
  </si>
  <si>
    <t>Be/Al Erosion Ratio Unc (int)</t>
  </si>
  <si>
    <t>Be/Al Erosion Ratio Unc (ext)</t>
  </si>
  <si>
    <t>Basin Area (km2)</t>
  </si>
  <si>
    <t>Mean Basin Elevation - 90m raster (m a.s.l.)</t>
  </si>
  <si>
    <t>Mean Basin Elevation - 500m raster (m a.s.l.)</t>
  </si>
  <si>
    <t>Mean Basin Elevation - 1000m raster (m a.s.l.)</t>
  </si>
  <si>
    <t>Multi-Resolution Mean Basin Elevation (m a.s.l.)</t>
  </si>
  <si>
    <t>Mean Basin Slope - 90m raster (degrees)</t>
  </si>
  <si>
    <t>Mean Basin Slope - 500m raster (degrees)</t>
  </si>
  <si>
    <t>Mean Basin Slope - 1000m raster (degrees)</t>
  </si>
  <si>
    <t>Multi-Resolution Mean Basin Slope (degrees)</t>
  </si>
  <si>
    <t>Basin Mean Annual Precipitation (mm)</t>
  </si>
  <si>
    <t>Basin Mean Aridity Index (AI Units)</t>
  </si>
  <si>
    <t>Mean Strain Rate (mm/yr)</t>
  </si>
  <si>
    <t>Tectonics Classification</t>
  </si>
  <si>
    <t>Mean Local Relief (m/ 2km)</t>
  </si>
  <si>
    <t>Mean Local Relief Standard Deviation (m/ 2km)</t>
  </si>
  <si>
    <t>Dominant Basin Lithology</t>
  </si>
  <si>
    <t>Number of lithologies in basin</t>
  </si>
  <si>
    <t>Intermittent Flow Probability</t>
  </si>
  <si>
    <t>Al-26/Be-10 Concentration Ratio</t>
  </si>
  <si>
    <t>Basin Central Latitude (°N)</t>
  </si>
  <si>
    <t>Basin Central Longitude (°E)</t>
  </si>
  <si>
    <t>Sampling Latitude (°N)</t>
  </si>
  <si>
    <t>Sampling Longitude (°E)</t>
  </si>
  <si>
    <t>The contents of each tab are described below</t>
  </si>
  <si>
    <t>Basin and Sample Data</t>
  </si>
  <si>
    <r>
      <rPr>
        <sz val="12"/>
        <color theme="1"/>
        <rFont val="Calibri"/>
        <family val="2"/>
        <scheme val="minor"/>
      </rPr>
      <t>Unique ID</t>
    </r>
    <r>
      <rPr>
        <b/>
        <sz val="12"/>
        <color theme="1"/>
        <rFont val="Calibri"/>
        <family val="2"/>
        <scheme val="minor"/>
      </rPr>
      <t xml:space="preserve"> - </t>
    </r>
    <r>
      <rPr>
        <sz val="12"/>
        <color theme="1"/>
        <rFont val="Calibri"/>
        <family val="2"/>
        <scheme val="minor"/>
      </rPr>
      <t>A new ID created for this study to ensure each sample has a unique identifier. These IDs are a three letter abbreviation of the source publication first author's last name followed by the original sample ID from the source</t>
    </r>
  </si>
  <si>
    <r>
      <rPr>
        <sz val="12"/>
        <color theme="1"/>
        <rFont val="Calibri"/>
        <family val="2"/>
        <scheme val="minor"/>
      </rPr>
      <t>Source ID</t>
    </r>
    <r>
      <rPr>
        <b/>
        <sz val="12"/>
        <color theme="1"/>
        <rFont val="Calibri"/>
        <family val="2"/>
        <scheme val="minor"/>
      </rPr>
      <t xml:space="preserve"> - </t>
    </r>
    <r>
      <rPr>
        <sz val="12"/>
        <color theme="1"/>
        <rFont val="Calibri"/>
        <family val="2"/>
        <scheme val="minor"/>
      </rPr>
      <t>The original sample ID used in the source publication. Note that some are not unique.</t>
    </r>
  </si>
  <si>
    <t>Sample sources, isotope measurements, and basin statistics</t>
  </si>
  <si>
    <t>Each sample has two IDs:</t>
  </si>
  <si>
    <t>Standard Correction</t>
  </si>
  <si>
    <t>A full accounting of original Be and Al concentration measurements for each sample, the AMS standards used for the original measurement</t>
  </si>
  <si>
    <t>and conversion factors to normalize all measured concentrations to the modern 07KNSTD (for Be) and KNSTD (for Al) AMS standards</t>
  </si>
  <si>
    <t>CRONUS V3 Entry</t>
  </si>
  <si>
    <t>Data is formatted for easy entry, copy the row(s) corresponding to the sample(s) you want to input and paste into the CRONUS entry field</t>
  </si>
  <si>
    <t>As of this writing, the online erosion rate calculator can be found at this URL: https://hess.ess.washington.edu/math/v3/v3_erosion_in.html</t>
  </si>
  <si>
    <t>Information required to calculate erosion rates for each sample using the online erosion rate calculator formerly known as CRONUS (version 3)</t>
  </si>
  <si>
    <t>Methods, sources, and unit explanations for morphological and climatological basin parameters are provided in the supplementary text</t>
  </si>
  <si>
    <t>Be AMS Standard</t>
  </si>
  <si>
    <t>Be Standard Correction Coefficient</t>
  </si>
  <si>
    <t>Al Standard Correction Coefficient</t>
  </si>
  <si>
    <t>Al AMS Standard</t>
  </si>
  <si>
    <t>Normalized Be-10 Concentration (atoms/g)</t>
  </si>
  <si>
    <t>Normalized Be-10 Concentration Uncertainty (atoms/g)</t>
  </si>
  <si>
    <t>AMS (Be)</t>
  </si>
  <si>
    <t>AMS (Al)</t>
  </si>
  <si>
    <t>Normalized Al-26 Concentration (atoms/g)</t>
  </si>
  <si>
    <t>Normalized Al-26 Concentration Uncertainty (atoms/g)</t>
  </si>
  <si>
    <t>Originally reported Al-26 Concentration Uncertainty (atoms/g)</t>
  </si>
  <si>
    <t>Originally reported Al-26 Concentration (atoms/g)</t>
  </si>
  <si>
    <t>Originally reported Be-10 Concentration Uncertainty (atoms/g)</t>
  </si>
  <si>
    <t>Originally reported Be-10 Concentration (atoms/g)</t>
  </si>
  <si>
    <t>Table S1 - Isotope and basin information for paired in situ Al-26 and Be-10 measurements from fluvial samples used in this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</si>
</sst>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E+00"/>
    <numFmt numFmtId="166" formatCode="0.000"/>
    <numFmt numFmtId="167" formatCode="0.0000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Times"/>
      <family val="1"/>
    </font>
    <font>
      <sz val="10"/>
      <name val="Comic Sans MS"/>
      <family val="4"/>
    </font>
    <font>
      <sz val="10"/>
      <name val="Times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4" fillId="0" borderId="0"/>
    <xf numFmtId="0" fontId="2" fillId="0" borderId="0"/>
  </cellStyleXfs>
  <cellXfs count="71">
    <xf numFmtId="0" fontId="0" fillId="0" borderId="0" xfId="0"/>
    <xf numFmtId="165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9" fillId="0" borderId="0" xfId="0" applyFont="1"/>
    <xf numFmtId="0" fontId="17" fillId="0" borderId="0" xfId="0" applyFont="1"/>
    <xf numFmtId="0" fontId="2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2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shrinkToFit="1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0" borderId="0" xfId="42" applyNumberFormat="1" applyFont="1" applyAlignment="1">
      <alignment horizontal="center" vertical="center" wrapText="1"/>
    </xf>
    <xf numFmtId="1" fontId="1" fillId="0" borderId="0" xfId="43" applyNumberFormat="1" applyFont="1" applyAlignment="1">
      <alignment horizontal="center" vertical="center" wrapText="1"/>
    </xf>
    <xf numFmtId="1" fontId="1" fillId="0" borderId="0" xfId="42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7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7" applyNumberFormat="1" applyFont="1" applyFill="1" applyAlignment="1">
      <alignment horizontal="center" vertical="center"/>
    </xf>
    <xf numFmtId="0" fontId="21" fillId="0" borderId="0" xfId="0" applyFont="1" applyAlignment="1">
      <alignment horizontal="center" wrapText="1"/>
    </xf>
    <xf numFmtId="165" fontId="2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 shrinkToFit="1"/>
    </xf>
    <xf numFmtId="1" fontId="28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shrinkToFit="1"/>
    </xf>
    <xf numFmtId="1" fontId="22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1" fontId="27" fillId="0" borderId="0" xfId="42" applyNumberFormat="1" applyFont="1" applyAlignment="1">
      <alignment horizontal="center" vertical="center" wrapText="1"/>
    </xf>
    <xf numFmtId="1" fontId="27" fillId="0" borderId="0" xfId="42" applyNumberFormat="1" applyFont="1" applyAlignment="1">
      <alignment horizontal="center" vertical="center"/>
    </xf>
    <xf numFmtId="2" fontId="2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27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 wrapText="1"/>
    </xf>
    <xf numFmtId="2" fontId="1" fillId="0" borderId="0" xfId="0" applyNumberFormat="1" applyFont="1"/>
    <xf numFmtId="11" fontId="22" fillId="0" borderId="0" xfId="0" applyNumberFormat="1" applyFont="1" applyAlignment="1">
      <alignment horizontal="right"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22" fillId="0" borderId="0" xfId="0" applyNumberFormat="1" applyFont="1"/>
    <xf numFmtId="2" fontId="28" fillId="0" borderId="0" xfId="0" applyNumberFormat="1" applyFont="1" applyAlignment="1">
      <alignment horizontal="center" vertical="center" shrinkToFit="1"/>
    </xf>
    <xf numFmtId="2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166" fontId="22" fillId="0" borderId="10" xfId="0" applyNumberFormat="1" applyFont="1" applyBorder="1" applyAlignment="1">
      <alignment horizontal="right" vertical="center" wrapText="1"/>
    </xf>
    <xf numFmtId="2" fontId="22" fillId="0" borderId="0" xfId="0" applyNumberFormat="1" applyFont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166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21" fillId="33" borderId="12" xfId="0" applyNumberFormat="1" applyFont="1" applyFill="1" applyBorder="1" applyAlignment="1">
      <alignment horizontal="center" wrapText="1"/>
    </xf>
    <xf numFmtId="0" fontId="21" fillId="33" borderId="13" xfId="0" applyFont="1" applyFill="1" applyBorder="1" applyAlignment="1">
      <alignment horizontal="center" wrapText="1"/>
    </xf>
    <xf numFmtId="0" fontId="21" fillId="33" borderId="14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2" fontId="26" fillId="0" borderId="0" xfId="0" applyNumberFormat="1" applyFont="1" applyAlignment="1">
      <alignment horizontal="center" vertical="center"/>
    </xf>
    <xf numFmtId="1" fontId="30" fillId="0" borderId="0" xfId="0" applyNumberFormat="1" applyFont="1" applyAlignment="1">
      <alignment horizontal="center" vertical="center" wrapText="1"/>
    </xf>
    <xf numFmtId="1" fontId="3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26" fillId="0" borderId="0" xfId="42" applyNumberFormat="1" applyFont="1" applyAlignment="1">
      <alignment horizontal="center" vertical="center" wrapText="1"/>
    </xf>
    <xf numFmtId="1" fontId="26" fillId="0" borderId="0" xfId="42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0" borderId="0" xfId="43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49E50E5-34C7-4F7C-9AB4-6938C40F09BD}"/>
    <cellStyle name="Normal 3" xfId="42" xr:uid="{4E24F708-7BC0-463D-8467-4423AE57B43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u Codilean" id="{44AB307A-E05E-2341-945F-6891E4485629}" userId="S::codilean@uow.edu.au::8904afac-d153-4523-bae6-88a617ee0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12T08:34:52.60" personId="{44AB307A-E05E-2341-945F-6891E4485629}" id="{A6739203-E4D2-1F41-B3DB-A2A4AA882000}">
    <text>This is a new and UNIQUE ID I created based on the original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0256-3670-D049-9E56-FCDD0ED5D7CD}">
  <dimension ref="A1:B18"/>
  <sheetViews>
    <sheetView workbookViewId="0">
      <selection activeCell="A2" sqref="A2"/>
    </sheetView>
  </sheetViews>
  <sheetFormatPr baseColWidth="10" defaultRowHeight="16"/>
  <sheetData>
    <row r="1" spans="1:2">
      <c r="A1" t="s">
        <v>1508</v>
      </c>
    </row>
    <row r="2" spans="1:2">
      <c r="A2" t="s">
        <v>1480</v>
      </c>
    </row>
    <row r="4" spans="1:2">
      <c r="A4" s="6" t="s">
        <v>1481</v>
      </c>
    </row>
    <row r="5" spans="1:2">
      <c r="A5" t="s">
        <v>1484</v>
      </c>
    </row>
    <row r="6" spans="1:2">
      <c r="A6" t="s">
        <v>1493</v>
      </c>
    </row>
    <row r="7" spans="1:2">
      <c r="A7" t="s">
        <v>1485</v>
      </c>
    </row>
    <row r="8" spans="1:2">
      <c r="B8" s="6" t="s">
        <v>1482</v>
      </c>
    </row>
    <row r="9" spans="1:2">
      <c r="B9" s="6" t="s">
        <v>1483</v>
      </c>
    </row>
    <row r="11" spans="1:2">
      <c r="A11" s="6" t="s">
        <v>1486</v>
      </c>
    </row>
    <row r="12" spans="1:2">
      <c r="A12" t="s">
        <v>1487</v>
      </c>
    </row>
    <row r="13" spans="1:2">
      <c r="A13" t="s">
        <v>1488</v>
      </c>
    </row>
    <row r="15" spans="1:2">
      <c r="A15" s="6" t="s">
        <v>1489</v>
      </c>
    </row>
    <row r="16" spans="1:2">
      <c r="A16" t="s">
        <v>1492</v>
      </c>
    </row>
    <row r="17" spans="1:1">
      <c r="A17" t="s">
        <v>1490</v>
      </c>
    </row>
    <row r="18" spans="1:1">
      <c r="A18" t="s">
        <v>1491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ED39-9EFC-4942-99BA-ABC6BB45ECCF}">
  <dimension ref="A1:AP625"/>
  <sheetViews>
    <sheetView tabSelected="1" zoomScale="90" zoomScaleNormal="90" workbookViewId="0">
      <pane ySplit="1" topLeftCell="A2" activePane="bottomLeft" state="frozen"/>
      <selection pane="bottomLeft" activeCell="T1" sqref="T1:T1048576"/>
    </sheetView>
  </sheetViews>
  <sheetFormatPr baseColWidth="10" defaultColWidth="10.6640625" defaultRowHeight="15"/>
  <cols>
    <col min="1" max="1" width="19.5" style="8" customWidth="1"/>
    <col min="2" max="2" width="13.83203125" style="8" customWidth="1"/>
    <col min="3" max="3" width="9.83203125" style="8" customWidth="1"/>
    <col min="4" max="4" width="9.6640625" style="8" customWidth="1"/>
    <col min="5" max="5" width="28" style="9" customWidth="1"/>
    <col min="6" max="6" width="12.33203125" style="8" bestFit="1" customWidth="1"/>
    <col min="7" max="7" width="13" style="8" customWidth="1"/>
    <col min="8" max="9" width="11.33203125" style="8" customWidth="1"/>
    <col min="10" max="11" width="12.1640625" style="12" customWidth="1"/>
    <col min="12" max="12" width="12.6640625" style="12" customWidth="1"/>
    <col min="13" max="13" width="13.6640625" style="12" customWidth="1"/>
    <col min="14" max="14" width="14" style="12" customWidth="1"/>
    <col min="15" max="17" width="12.6640625" style="12" customWidth="1"/>
    <col min="18" max="18" width="12.6640625" style="49" customWidth="1"/>
    <col min="19" max="19" width="12" style="12" bestFit="1" customWidth="1"/>
    <col min="20" max="20" width="12.33203125" style="50" bestFit="1" customWidth="1"/>
    <col min="21" max="21" width="14" style="12" customWidth="1"/>
    <col min="22" max="22" width="13.6640625" style="12" customWidth="1"/>
    <col min="23" max="23" width="12.6640625" style="8" customWidth="1"/>
    <col min="24" max="25" width="11.1640625" style="8" customWidth="1"/>
    <col min="26" max="27" width="10.6640625" style="8"/>
    <col min="28" max="28" width="12" style="8" customWidth="1"/>
    <col min="29" max="29" width="13.5" style="8" customWidth="1"/>
    <col min="30" max="31" width="10.6640625" style="8"/>
    <col min="32" max="32" width="13" style="8" customWidth="1"/>
    <col min="33" max="33" width="14.1640625" style="8" customWidth="1"/>
    <col min="34" max="34" width="13" style="37" customWidth="1"/>
    <col min="35" max="35" width="15.5" style="37" customWidth="1"/>
    <col min="36" max="37" width="12.83203125" style="8" customWidth="1"/>
    <col min="38" max="38" width="10.6640625" style="37"/>
    <col min="39" max="40" width="12.83203125" style="8" customWidth="1"/>
    <col min="41" max="41" width="26.6640625" style="8" bestFit="1" customWidth="1"/>
    <col min="42" max="16384" width="10.6640625" style="8"/>
  </cols>
  <sheetData>
    <row r="1" spans="1:42" s="34" customFormat="1" ht="69" customHeight="1" thickBot="1">
      <c r="A1" s="7" t="s">
        <v>1302</v>
      </c>
      <c r="B1" s="7" t="s">
        <v>1301</v>
      </c>
      <c r="C1" s="11" t="s">
        <v>0</v>
      </c>
      <c r="D1" s="11" t="s">
        <v>1</v>
      </c>
      <c r="E1" s="7" t="s">
        <v>1303</v>
      </c>
      <c r="F1" s="24" t="s">
        <v>1445</v>
      </c>
      <c r="G1" s="24" t="s">
        <v>1446</v>
      </c>
      <c r="H1" s="24" t="s">
        <v>1447</v>
      </c>
      <c r="I1" s="24" t="s">
        <v>1448</v>
      </c>
      <c r="J1" s="23" t="s">
        <v>1475</v>
      </c>
      <c r="K1" s="23" t="s">
        <v>1449</v>
      </c>
      <c r="L1" s="23" t="s">
        <v>1236</v>
      </c>
      <c r="M1" s="23" t="s">
        <v>1450</v>
      </c>
      <c r="N1" s="23" t="s">
        <v>1451</v>
      </c>
      <c r="O1" s="23" t="s">
        <v>1237</v>
      </c>
      <c r="P1" s="23" t="s">
        <v>1452</v>
      </c>
      <c r="Q1" s="23" t="s">
        <v>1453</v>
      </c>
      <c r="R1" s="51" t="s">
        <v>1454</v>
      </c>
      <c r="S1" s="52" t="s">
        <v>1455</v>
      </c>
      <c r="T1" s="53" t="s">
        <v>1456</v>
      </c>
      <c r="U1" s="23" t="s">
        <v>1476</v>
      </c>
      <c r="V1" s="23" t="s">
        <v>1477</v>
      </c>
      <c r="W1" s="23" t="s">
        <v>1478</v>
      </c>
      <c r="X1" s="23" t="s">
        <v>1479</v>
      </c>
      <c r="Y1" s="23" t="s">
        <v>1457</v>
      </c>
      <c r="Z1" s="11" t="s">
        <v>1458</v>
      </c>
      <c r="AA1" s="11" t="s">
        <v>1459</v>
      </c>
      <c r="AB1" s="11" t="s">
        <v>1460</v>
      </c>
      <c r="AC1" s="11" t="s">
        <v>1461</v>
      </c>
      <c r="AD1" s="11" t="s">
        <v>1462</v>
      </c>
      <c r="AE1" s="11" t="s">
        <v>1463</v>
      </c>
      <c r="AF1" s="11" t="s">
        <v>1464</v>
      </c>
      <c r="AG1" s="11" t="s">
        <v>1465</v>
      </c>
      <c r="AH1" s="33" t="s">
        <v>1470</v>
      </c>
      <c r="AI1" s="33" t="s">
        <v>1471</v>
      </c>
      <c r="AJ1" s="33" t="s">
        <v>1466</v>
      </c>
      <c r="AK1" s="33" t="s">
        <v>1467</v>
      </c>
      <c r="AL1" s="33" t="s">
        <v>1474</v>
      </c>
      <c r="AM1" s="33" t="s">
        <v>1468</v>
      </c>
      <c r="AN1" s="33" t="s">
        <v>1469</v>
      </c>
      <c r="AO1" s="33" t="s">
        <v>1472</v>
      </c>
      <c r="AP1" s="33" t="s">
        <v>1473</v>
      </c>
    </row>
    <row r="2" spans="1:42">
      <c r="A2" s="9" t="s">
        <v>1074</v>
      </c>
      <c r="B2" s="8" t="s">
        <v>453</v>
      </c>
      <c r="C2" s="8" t="s">
        <v>463</v>
      </c>
      <c r="D2" s="12">
        <v>2018</v>
      </c>
      <c r="E2" s="9" t="s">
        <v>1304</v>
      </c>
      <c r="F2" s="27">
        <v>11738</v>
      </c>
      <c r="G2" s="28">
        <v>633</v>
      </c>
      <c r="H2" s="27">
        <v>74391</v>
      </c>
      <c r="I2" s="28">
        <v>6678</v>
      </c>
      <c r="J2" s="35">
        <f>H2/F2</f>
        <v>6.337621400579315</v>
      </c>
      <c r="K2" s="35">
        <f>SQRT((I2/H2)^2+(G2/F2)^2)</f>
        <v>0.10472165854666056</v>
      </c>
      <c r="L2" s="36">
        <v>751</v>
      </c>
      <c r="M2" s="36">
        <v>40.5</v>
      </c>
      <c r="N2" s="36">
        <v>60.1</v>
      </c>
      <c r="O2" s="36">
        <v>849</v>
      </c>
      <c r="P2" s="36">
        <v>76.3</v>
      </c>
      <c r="Q2" s="36">
        <v>106</v>
      </c>
      <c r="R2" s="46">
        <f t="shared" ref="R2:R65" si="0">L2/O2</f>
        <v>0.88457008244994106</v>
      </c>
      <c r="S2" s="47">
        <f t="shared" ref="S2:S65" si="1">SQRT((M2/L2)^2+(P2/O2)^2)</f>
        <v>0.10480903947898691</v>
      </c>
      <c r="T2" s="48">
        <f t="shared" ref="T2:T65" si="2">SQRT((N2/L2)^2+(Q2/O2)^2)</f>
        <v>0.14829860202450168</v>
      </c>
      <c r="U2" s="35">
        <v>47.768945950000003</v>
      </c>
      <c r="V2" s="35">
        <v>-123.38944576</v>
      </c>
      <c r="W2" s="25">
        <v>47.810969999999998</v>
      </c>
      <c r="X2" s="25">
        <v>-123.44502</v>
      </c>
      <c r="Y2" s="15">
        <v>48.394667212900004</v>
      </c>
      <c r="Z2" s="37">
        <v>1369.87956448911</v>
      </c>
      <c r="AA2" s="37">
        <v>1368.1761658031101</v>
      </c>
      <c r="AB2" s="37">
        <v>1365.4791666666699</v>
      </c>
      <c r="AC2" s="37">
        <f>AVERAGE(Z2:AB2)</f>
        <v>1367.8449656529631</v>
      </c>
      <c r="AD2" s="37">
        <v>45.564021986707857</v>
      </c>
      <c r="AE2" s="37">
        <v>49.229200107137189</v>
      </c>
      <c r="AF2" s="37">
        <v>46.779074654629149</v>
      </c>
      <c r="AG2" s="37">
        <f>AVERAGE(AD2:AF2)</f>
        <v>47.190765582824731</v>
      </c>
      <c r="AH2" s="37">
        <v>960.95652173913004</v>
      </c>
      <c r="AI2" s="37">
        <v>109.949386878046</v>
      </c>
      <c r="AJ2" s="37">
        <v>2676.0240963855399</v>
      </c>
      <c r="AK2" s="37">
        <v>33994.8674698795</v>
      </c>
      <c r="AL2" s="37">
        <v>5.9932040024017003E-2</v>
      </c>
      <c r="AM2" s="37">
        <v>91.483697682353196</v>
      </c>
      <c r="AN2" s="37" t="str">
        <f t="shared" ref="AN2:AN65" si="3">IF(AM2&gt;1,"Active","Post-Orogenic")</f>
        <v>Active</v>
      </c>
      <c r="AO2" s="8" t="s">
        <v>1153</v>
      </c>
      <c r="AP2" s="8">
        <v>2</v>
      </c>
    </row>
    <row r="3" spans="1:42">
      <c r="A3" s="9" t="s">
        <v>1073</v>
      </c>
      <c r="B3" s="8" t="s">
        <v>452</v>
      </c>
      <c r="C3" s="8" t="s">
        <v>463</v>
      </c>
      <c r="D3" s="12">
        <v>2018</v>
      </c>
      <c r="E3" s="9" t="s">
        <v>1304</v>
      </c>
      <c r="F3" s="28">
        <v>9324</v>
      </c>
      <c r="G3" s="28">
        <v>527</v>
      </c>
      <c r="H3" s="27">
        <v>48421</v>
      </c>
      <c r="I3" s="28">
        <v>7135</v>
      </c>
      <c r="J3" s="35">
        <v>5.1931574431574434</v>
      </c>
      <c r="K3" s="35">
        <f t="shared" ref="K3:K66" si="4">SQRT((I3/H3)^2+(G3/F3)^2)</f>
        <v>0.15782152027170299</v>
      </c>
      <c r="L3" s="36">
        <v>851</v>
      </c>
      <c r="M3" s="36">
        <v>48.1</v>
      </c>
      <c r="N3" s="36">
        <v>69.599999999999994</v>
      </c>
      <c r="O3" s="38">
        <v>1190</v>
      </c>
      <c r="P3" s="36">
        <v>175</v>
      </c>
      <c r="Q3" s="36">
        <v>203</v>
      </c>
      <c r="R3" s="46">
        <f t="shared" si="0"/>
        <v>0.71512605042016808</v>
      </c>
      <c r="S3" s="47">
        <f t="shared" si="1"/>
        <v>0.15754683294875715</v>
      </c>
      <c r="T3" s="48">
        <f t="shared" si="2"/>
        <v>0.18918064839959714</v>
      </c>
      <c r="U3" s="35">
        <v>47.896353210000001</v>
      </c>
      <c r="V3" s="35">
        <v>-123.57332252</v>
      </c>
      <c r="W3" s="25">
        <v>47.94838</v>
      </c>
      <c r="X3" s="25">
        <v>-123.56091000000001</v>
      </c>
      <c r="Y3" s="15">
        <v>66.405350907100001</v>
      </c>
      <c r="Z3" s="37">
        <v>1218.54565429688</v>
      </c>
      <c r="AA3" s="37">
        <v>1221.25</v>
      </c>
      <c r="AB3" s="37">
        <v>1205.5588235294099</v>
      </c>
      <c r="AC3" s="37">
        <f t="shared" ref="AC3:AC66" si="5">AVERAGE(Z3:AB3)</f>
        <v>1215.1181592754299</v>
      </c>
      <c r="AD3" s="37">
        <v>44.410401845704641</v>
      </c>
      <c r="AE3" s="37">
        <v>48.412189662540001</v>
      </c>
      <c r="AF3" s="37">
        <v>42.76533621780731</v>
      </c>
      <c r="AG3" s="37">
        <f t="shared" ref="AG3:AG66" si="6">AVERAGE(AD3:AF3)</f>
        <v>45.195975908683984</v>
      </c>
      <c r="AH3" s="37">
        <v>973.26729857819896</v>
      </c>
      <c r="AI3" s="37">
        <v>120.09202877841101</v>
      </c>
      <c r="AJ3" s="37">
        <v>2576.6101694915301</v>
      </c>
      <c r="AK3" s="37">
        <v>33032.220338983097</v>
      </c>
      <c r="AL3" s="37">
        <v>2.8989004234263999E-2</v>
      </c>
      <c r="AM3" s="37">
        <v>179.10904050918401</v>
      </c>
      <c r="AN3" s="37" t="str">
        <f t="shared" si="3"/>
        <v>Active</v>
      </c>
      <c r="AO3" s="8" t="s">
        <v>1153</v>
      </c>
      <c r="AP3" s="8">
        <v>1</v>
      </c>
    </row>
    <row r="4" spans="1:42">
      <c r="A4" s="9" t="s">
        <v>1075</v>
      </c>
      <c r="B4" s="8" t="s">
        <v>454</v>
      </c>
      <c r="C4" s="8" t="s">
        <v>463</v>
      </c>
      <c r="D4" s="12">
        <v>2018</v>
      </c>
      <c r="E4" s="9" t="s">
        <v>1304</v>
      </c>
      <c r="F4" s="28">
        <v>6934</v>
      </c>
      <c r="G4" s="28">
        <v>445</v>
      </c>
      <c r="H4" s="27">
        <v>38878</v>
      </c>
      <c r="I4" s="28">
        <v>6227</v>
      </c>
      <c r="J4" s="35">
        <v>5.6068647245457166</v>
      </c>
      <c r="K4" s="35">
        <f t="shared" si="4"/>
        <v>0.17254657153072442</v>
      </c>
      <c r="L4" s="38">
        <v>1110</v>
      </c>
      <c r="M4" s="36">
        <v>71.400000000000006</v>
      </c>
      <c r="N4" s="36">
        <v>97</v>
      </c>
      <c r="O4" s="38">
        <v>1430</v>
      </c>
      <c r="P4" s="36">
        <v>229</v>
      </c>
      <c r="Q4" s="36">
        <v>260</v>
      </c>
      <c r="R4" s="46">
        <f t="shared" si="0"/>
        <v>0.77622377622377625</v>
      </c>
      <c r="S4" s="47">
        <f t="shared" si="1"/>
        <v>0.17257576163932997</v>
      </c>
      <c r="T4" s="48">
        <f t="shared" si="2"/>
        <v>0.20172854709748628</v>
      </c>
      <c r="U4" s="35">
        <v>47.928483370000002</v>
      </c>
      <c r="V4" s="35">
        <v>-123.65565031</v>
      </c>
      <c r="W4" s="25">
        <v>47.969630000000002</v>
      </c>
      <c r="X4" s="25">
        <v>-123.59908</v>
      </c>
      <c r="Y4" s="15">
        <v>40.505742392400002</v>
      </c>
      <c r="Z4" s="37">
        <v>1168.5297178307001</v>
      </c>
      <c r="AA4" s="37">
        <v>1163.6832298136601</v>
      </c>
      <c r="AB4" s="37">
        <v>1141.58974358974</v>
      </c>
      <c r="AC4" s="37">
        <f t="shared" si="5"/>
        <v>1157.9342304113668</v>
      </c>
      <c r="AD4" s="37">
        <v>49.7827003623891</v>
      </c>
      <c r="AE4" s="37">
        <v>60.614099182327188</v>
      </c>
      <c r="AF4" s="37">
        <v>48.614694672753814</v>
      </c>
      <c r="AG4" s="37">
        <f t="shared" si="6"/>
        <v>53.003831405823369</v>
      </c>
      <c r="AH4" s="37">
        <v>1072.2030769230801</v>
      </c>
      <c r="AI4" s="37">
        <v>176.55782750156101</v>
      </c>
      <c r="AJ4" s="37">
        <v>2586.1323529411802</v>
      </c>
      <c r="AK4" s="37">
        <v>33014.25</v>
      </c>
      <c r="AL4" s="37">
        <v>3.2303093174515997E-2</v>
      </c>
      <c r="AM4" s="37">
        <v>160.588907697698</v>
      </c>
      <c r="AN4" s="37" t="str">
        <f t="shared" si="3"/>
        <v>Active</v>
      </c>
      <c r="AO4" s="8" t="s">
        <v>1153</v>
      </c>
      <c r="AP4" s="8">
        <v>1</v>
      </c>
    </row>
    <row r="5" spans="1:42">
      <c r="A5" s="9" t="s">
        <v>1070</v>
      </c>
      <c r="B5" s="8" t="s">
        <v>449</v>
      </c>
      <c r="C5" s="8" t="s">
        <v>463</v>
      </c>
      <c r="D5" s="12">
        <v>2018</v>
      </c>
      <c r="E5" s="9" t="s">
        <v>1304</v>
      </c>
      <c r="F5" s="28">
        <v>2980</v>
      </c>
      <c r="G5" s="28">
        <v>288</v>
      </c>
      <c r="H5" s="27">
        <v>10783</v>
      </c>
      <c r="I5" s="28">
        <v>3104</v>
      </c>
      <c r="J5" s="35">
        <v>3.6184563758389263</v>
      </c>
      <c r="K5" s="35">
        <f t="shared" si="4"/>
        <v>0.30365078540099416</v>
      </c>
      <c r="L5" s="38">
        <v>3090</v>
      </c>
      <c r="M5" s="36">
        <v>299</v>
      </c>
      <c r="N5" s="36">
        <v>350</v>
      </c>
      <c r="O5" s="38">
        <v>5980</v>
      </c>
      <c r="P5" s="38">
        <v>1720</v>
      </c>
      <c r="Q5" s="38">
        <v>1800</v>
      </c>
      <c r="R5" s="46">
        <f t="shared" si="0"/>
        <v>0.51672240802675584</v>
      </c>
      <c r="S5" s="47">
        <f t="shared" si="1"/>
        <v>0.30346598690997634</v>
      </c>
      <c r="T5" s="48">
        <f t="shared" si="2"/>
        <v>0.32160968741816581</v>
      </c>
      <c r="U5" s="35">
        <v>47.876078280000002</v>
      </c>
      <c r="V5" s="35">
        <v>-123.71536891</v>
      </c>
      <c r="W5" s="25">
        <v>47.878300000000003</v>
      </c>
      <c r="X5" s="25">
        <v>-123.70735999999999</v>
      </c>
      <c r="Y5" s="15">
        <v>114.375599595</v>
      </c>
      <c r="Z5" s="37">
        <v>1375.2099220411101</v>
      </c>
      <c r="AA5" s="37">
        <v>1367.3281938325999</v>
      </c>
      <c r="AB5" s="37">
        <v>1376.4152542372899</v>
      </c>
      <c r="AC5" s="37">
        <f t="shared" si="5"/>
        <v>1372.9844567036664</v>
      </c>
      <c r="AD5" s="37">
        <v>45.26880870821482</v>
      </c>
      <c r="AE5" s="37">
        <v>49.962198939420624</v>
      </c>
      <c r="AF5" s="37">
        <v>44.923229199226903</v>
      </c>
      <c r="AG5" s="37">
        <f t="shared" si="6"/>
        <v>46.718078948954116</v>
      </c>
      <c r="AH5" s="37">
        <v>1058.6790595954101</v>
      </c>
      <c r="AI5" s="37">
        <v>175.033719485125</v>
      </c>
      <c r="AJ5" s="37">
        <v>2829.1734693877602</v>
      </c>
      <c r="AK5" s="37">
        <v>37903.015306122397</v>
      </c>
      <c r="AL5" s="37">
        <v>8.2181446108332001E-2</v>
      </c>
      <c r="AM5" s="37">
        <v>195.615960274694</v>
      </c>
      <c r="AN5" s="37" t="str">
        <f t="shared" si="3"/>
        <v>Active</v>
      </c>
      <c r="AO5" s="8" t="s">
        <v>1153</v>
      </c>
      <c r="AP5" s="8">
        <v>1</v>
      </c>
    </row>
    <row r="6" spans="1:42">
      <c r="A6" s="9" t="s">
        <v>1079</v>
      </c>
      <c r="B6" s="8" t="s">
        <v>458</v>
      </c>
      <c r="C6" s="8" t="s">
        <v>463</v>
      </c>
      <c r="D6" s="12">
        <v>2018</v>
      </c>
      <c r="E6" s="9" t="s">
        <v>1304</v>
      </c>
      <c r="F6" s="27">
        <v>10906</v>
      </c>
      <c r="G6" s="28">
        <v>583</v>
      </c>
      <c r="H6" s="27">
        <v>73333</v>
      </c>
      <c r="I6" s="27">
        <v>10379</v>
      </c>
      <c r="J6" s="35">
        <v>6.7240968274344395</v>
      </c>
      <c r="K6" s="35">
        <f t="shared" si="4"/>
        <v>0.15129133647456636</v>
      </c>
      <c r="L6" s="36">
        <v>734</v>
      </c>
      <c r="M6" s="36">
        <v>39.299999999999997</v>
      </c>
      <c r="N6" s="36">
        <v>58.5</v>
      </c>
      <c r="O6" s="36">
        <v>780</v>
      </c>
      <c r="P6" s="36">
        <v>110</v>
      </c>
      <c r="Q6" s="36">
        <v>129</v>
      </c>
      <c r="R6" s="46">
        <f t="shared" si="0"/>
        <v>0.94102564102564101</v>
      </c>
      <c r="S6" s="47">
        <f t="shared" si="1"/>
        <v>0.15084761278853995</v>
      </c>
      <c r="T6" s="48">
        <f t="shared" si="2"/>
        <v>0.183587048669654</v>
      </c>
      <c r="U6" s="35">
        <v>47.896688920000003</v>
      </c>
      <c r="V6" s="35">
        <v>-123.77137483999999</v>
      </c>
      <c r="W6" s="25">
        <v>47.885129999999997</v>
      </c>
      <c r="X6" s="25">
        <v>-123.75147</v>
      </c>
      <c r="Y6" s="15">
        <v>5.8686252595999999</v>
      </c>
      <c r="Z6" s="37">
        <v>1222.9889502762401</v>
      </c>
      <c r="AA6" s="37">
        <v>1220.2857142857099</v>
      </c>
      <c r="AB6" s="37">
        <v>1265.4000000000001</v>
      </c>
      <c r="AC6" s="37">
        <f t="shared" si="5"/>
        <v>1236.2248881873168</v>
      </c>
      <c r="AD6" s="37">
        <v>46.637730090198922</v>
      </c>
      <c r="AE6" s="37">
        <v>66.858190581912183</v>
      </c>
      <c r="AF6" s="37">
        <v>76.135624256903583</v>
      </c>
      <c r="AG6" s="37">
        <f t="shared" si="6"/>
        <v>63.210514976338231</v>
      </c>
      <c r="AH6" s="37">
        <v>1234.59139784946</v>
      </c>
      <c r="AI6" s="37">
        <v>55.300787790989801</v>
      </c>
      <c r="AJ6" s="37">
        <v>2875</v>
      </c>
      <c r="AK6" s="37">
        <v>36372.400000000001</v>
      </c>
      <c r="AL6" s="37">
        <v>0.16166220605373399</v>
      </c>
      <c r="AM6" s="37">
        <v>143.37257130296101</v>
      </c>
      <c r="AN6" s="37" t="str">
        <f t="shared" si="3"/>
        <v>Active</v>
      </c>
      <c r="AO6" s="8" t="s">
        <v>1153</v>
      </c>
      <c r="AP6" s="8">
        <v>1</v>
      </c>
    </row>
    <row r="7" spans="1:42">
      <c r="A7" s="9" t="s">
        <v>1078</v>
      </c>
      <c r="B7" s="8" t="s">
        <v>457</v>
      </c>
      <c r="C7" s="8" t="s">
        <v>463</v>
      </c>
      <c r="D7" s="12">
        <v>2018</v>
      </c>
      <c r="E7" s="9" t="s">
        <v>1304</v>
      </c>
      <c r="F7" s="27">
        <v>15665</v>
      </c>
      <c r="G7" s="28">
        <v>1129</v>
      </c>
      <c r="H7" s="27">
        <v>132290</v>
      </c>
      <c r="I7" s="28">
        <v>9907</v>
      </c>
      <c r="J7" s="35">
        <v>8.4449409511650178</v>
      </c>
      <c r="K7" s="35">
        <f t="shared" si="4"/>
        <v>0.10393550157047787</v>
      </c>
      <c r="L7" s="36">
        <v>506</v>
      </c>
      <c r="M7" s="36">
        <v>36.5</v>
      </c>
      <c r="N7" s="36">
        <v>47.1</v>
      </c>
      <c r="O7" s="36">
        <v>424</v>
      </c>
      <c r="P7" s="36">
        <v>31.8</v>
      </c>
      <c r="Q7" s="36">
        <v>48.4</v>
      </c>
      <c r="R7" s="46">
        <f t="shared" si="0"/>
        <v>1.1933962264150944</v>
      </c>
      <c r="S7" s="47">
        <f t="shared" si="1"/>
        <v>0.10405945338419016</v>
      </c>
      <c r="T7" s="48">
        <f t="shared" si="2"/>
        <v>0.14729183108062205</v>
      </c>
      <c r="U7" s="35">
        <v>47.96360859</v>
      </c>
      <c r="V7" s="35">
        <v>-123.71950885</v>
      </c>
      <c r="W7" s="25">
        <v>47.976970000000001</v>
      </c>
      <c r="X7" s="25">
        <v>-123.68797000000001</v>
      </c>
      <c r="Y7" s="15">
        <v>19.081314841299999</v>
      </c>
      <c r="Z7" s="37">
        <v>1242.88020390824</v>
      </c>
      <c r="AA7" s="37">
        <v>1241.61038961039</v>
      </c>
      <c r="AB7" s="37">
        <v>1239.5263157894699</v>
      </c>
      <c r="AC7" s="37">
        <f t="shared" si="5"/>
        <v>1241.3389697693665</v>
      </c>
      <c r="AD7" s="37">
        <v>45.088946123034638</v>
      </c>
      <c r="AE7" s="37">
        <v>41.315545180401244</v>
      </c>
      <c r="AF7" s="37">
        <v>28.665080198792602</v>
      </c>
      <c r="AG7" s="37">
        <f t="shared" si="6"/>
        <v>38.356523834076164</v>
      </c>
      <c r="AH7" s="37">
        <v>808.93790849673201</v>
      </c>
      <c r="AI7" s="37">
        <v>62.6334345620403</v>
      </c>
      <c r="AJ7" s="37">
        <v>2684.6666666666702</v>
      </c>
      <c r="AK7" s="37">
        <v>34732.030303030297</v>
      </c>
      <c r="AL7" s="37">
        <v>6.1787099367188E-2</v>
      </c>
      <c r="AM7" s="37">
        <v>158.62888238290901</v>
      </c>
      <c r="AN7" s="37" t="str">
        <f t="shared" si="3"/>
        <v>Active</v>
      </c>
      <c r="AO7" s="8" t="s">
        <v>1153</v>
      </c>
      <c r="AP7" s="8">
        <v>1</v>
      </c>
    </row>
    <row r="8" spans="1:42">
      <c r="A8" s="9" t="s">
        <v>1071</v>
      </c>
      <c r="B8" s="8" t="s">
        <v>450</v>
      </c>
      <c r="C8" s="8" t="s">
        <v>463</v>
      </c>
      <c r="D8" s="12">
        <v>2018</v>
      </c>
      <c r="E8" s="9" t="s">
        <v>1304</v>
      </c>
      <c r="F8" s="28">
        <v>3844</v>
      </c>
      <c r="G8" s="28">
        <v>345</v>
      </c>
      <c r="H8" s="27">
        <v>10539</v>
      </c>
      <c r="I8" s="28">
        <v>2435</v>
      </c>
      <c r="J8" s="35">
        <v>2.7416753381893861</v>
      </c>
      <c r="K8" s="35">
        <f t="shared" si="4"/>
        <v>0.24786616433118691</v>
      </c>
      <c r="L8" s="38">
        <v>2390</v>
      </c>
      <c r="M8" s="36">
        <v>215</v>
      </c>
      <c r="N8" s="36">
        <v>257</v>
      </c>
      <c r="O8" s="38">
        <v>6110</v>
      </c>
      <c r="P8" s="38">
        <v>1410</v>
      </c>
      <c r="Q8" s="38">
        <v>1510</v>
      </c>
      <c r="R8" s="46">
        <f t="shared" si="0"/>
        <v>0.39116202945990181</v>
      </c>
      <c r="S8" s="47">
        <f t="shared" si="1"/>
        <v>0.24768308024517741</v>
      </c>
      <c r="T8" s="48">
        <f t="shared" si="2"/>
        <v>0.26951646087566389</v>
      </c>
      <c r="U8" s="35">
        <v>47.838496319999997</v>
      </c>
      <c r="V8" s="35">
        <v>-123.63361959</v>
      </c>
      <c r="W8" s="25">
        <v>47.876730000000002</v>
      </c>
      <c r="X8" s="25">
        <v>-123.69468000000001</v>
      </c>
      <c r="Y8" s="15">
        <v>74.502564075199999</v>
      </c>
      <c r="Z8" s="37">
        <v>1366.5733870090301</v>
      </c>
      <c r="AA8" s="37">
        <v>1366.59932659933</v>
      </c>
      <c r="AB8" s="37">
        <v>1377.6842105263199</v>
      </c>
      <c r="AC8" s="37">
        <f t="shared" si="5"/>
        <v>1370.2856413782265</v>
      </c>
      <c r="AD8" s="37">
        <v>44.814245440241251</v>
      </c>
      <c r="AE8" s="37">
        <v>45.996929005239998</v>
      </c>
      <c r="AF8" s="37">
        <v>41.958423311597265</v>
      </c>
      <c r="AG8" s="37">
        <f t="shared" si="6"/>
        <v>44.256532585692838</v>
      </c>
      <c r="AH8" s="37">
        <v>991.698744769874</v>
      </c>
      <c r="AI8" s="37">
        <v>160.562769561115</v>
      </c>
      <c r="AJ8" s="37">
        <v>2813.6666666666702</v>
      </c>
      <c r="AK8" s="37">
        <v>37812.769841269801</v>
      </c>
      <c r="AL8" s="37">
        <v>7.3872157523189E-2</v>
      </c>
      <c r="AM8" s="37">
        <v>210.196087933397</v>
      </c>
      <c r="AN8" s="37" t="str">
        <f t="shared" si="3"/>
        <v>Active</v>
      </c>
      <c r="AO8" s="8" t="s">
        <v>1153</v>
      </c>
      <c r="AP8" s="8">
        <v>1</v>
      </c>
    </row>
    <row r="9" spans="1:42">
      <c r="A9" s="9" t="s">
        <v>1076</v>
      </c>
      <c r="B9" s="8" t="s">
        <v>455</v>
      </c>
      <c r="C9" s="8" t="s">
        <v>463</v>
      </c>
      <c r="D9" s="12">
        <v>2018</v>
      </c>
      <c r="E9" s="9" t="s">
        <v>1304</v>
      </c>
      <c r="F9" s="28">
        <v>2573</v>
      </c>
      <c r="G9" s="28">
        <v>255</v>
      </c>
      <c r="H9" s="27">
        <v>21763</v>
      </c>
      <c r="I9" s="28">
        <v>4289</v>
      </c>
      <c r="J9" s="35">
        <v>8.4582199766809172</v>
      </c>
      <c r="K9" s="35">
        <f t="shared" si="4"/>
        <v>0.22059375173360704</v>
      </c>
      <c r="L9" s="38">
        <v>3760</v>
      </c>
      <c r="M9" s="36">
        <v>373</v>
      </c>
      <c r="N9" s="36">
        <v>434</v>
      </c>
      <c r="O9" s="38">
        <v>3190</v>
      </c>
      <c r="P9" s="36">
        <v>629</v>
      </c>
      <c r="Q9" s="36">
        <v>686</v>
      </c>
      <c r="R9" s="46">
        <f t="shared" si="0"/>
        <v>1.1786833855799372</v>
      </c>
      <c r="S9" s="47">
        <f t="shared" si="1"/>
        <v>0.22072719658858828</v>
      </c>
      <c r="T9" s="48">
        <f t="shared" si="2"/>
        <v>0.24406612846652029</v>
      </c>
      <c r="U9" s="35">
        <v>47.829305150000003</v>
      </c>
      <c r="V9" s="35">
        <v>-123.70756994</v>
      </c>
      <c r="W9" s="25">
        <v>47.876159999999999</v>
      </c>
      <c r="X9" s="25">
        <v>-123.69535999999999</v>
      </c>
      <c r="Y9" s="15">
        <v>35.390466674499997</v>
      </c>
      <c r="Z9" s="37">
        <v>1456.2276683463101</v>
      </c>
      <c r="AA9" s="37">
        <v>1438.97080291971</v>
      </c>
      <c r="AB9" s="37">
        <v>1445.8611111111099</v>
      </c>
      <c r="AC9" s="37">
        <f t="shared" si="5"/>
        <v>1447.0198607923767</v>
      </c>
      <c r="AD9" s="37">
        <v>46.365380065715357</v>
      </c>
      <c r="AE9" s="37">
        <v>58.490062706226873</v>
      </c>
      <c r="AF9" s="37">
        <v>49.975521509838565</v>
      </c>
      <c r="AG9" s="37">
        <f t="shared" si="6"/>
        <v>51.61032142726026</v>
      </c>
      <c r="AH9" s="37">
        <v>1186.74113475177</v>
      </c>
      <c r="AI9" s="37">
        <v>125.91904839081499</v>
      </c>
      <c r="AJ9" s="37">
        <v>2886.0158730158701</v>
      </c>
      <c r="AK9" s="37">
        <v>38578.5873015873</v>
      </c>
      <c r="AL9" s="37">
        <v>0.104400664057634</v>
      </c>
      <c r="AM9" s="37">
        <v>167.02812415420101</v>
      </c>
      <c r="AN9" s="37" t="str">
        <f t="shared" si="3"/>
        <v>Active</v>
      </c>
      <c r="AO9" s="8" t="s">
        <v>1153</v>
      </c>
      <c r="AP9" s="8">
        <v>1</v>
      </c>
    </row>
    <row r="10" spans="1:42">
      <c r="A10" s="9" t="s">
        <v>1067</v>
      </c>
      <c r="B10" s="8" t="s">
        <v>446</v>
      </c>
      <c r="C10" s="8" t="s">
        <v>463</v>
      </c>
      <c r="D10" s="12">
        <v>2018</v>
      </c>
      <c r="E10" s="9" t="s">
        <v>1304</v>
      </c>
      <c r="F10" s="28">
        <v>5625</v>
      </c>
      <c r="G10" s="28">
        <v>397</v>
      </c>
      <c r="H10" s="27">
        <v>26581</v>
      </c>
      <c r="I10" s="28">
        <v>4208</v>
      </c>
      <c r="J10" s="35">
        <v>4.7255111111111114</v>
      </c>
      <c r="K10" s="35">
        <f t="shared" si="4"/>
        <v>0.17332866142170472</v>
      </c>
      <c r="L10" s="38">
        <v>1830</v>
      </c>
      <c r="M10" s="36">
        <v>129</v>
      </c>
      <c r="N10" s="36">
        <v>168</v>
      </c>
      <c r="O10" s="38">
        <v>2760</v>
      </c>
      <c r="P10" s="36">
        <v>437</v>
      </c>
      <c r="Q10" s="36">
        <v>498</v>
      </c>
      <c r="R10" s="46">
        <f t="shared" si="0"/>
        <v>0.66304347826086951</v>
      </c>
      <c r="S10" s="47">
        <f t="shared" si="1"/>
        <v>0.17331629690806852</v>
      </c>
      <c r="T10" s="48">
        <f t="shared" si="2"/>
        <v>0.20244641946206451</v>
      </c>
      <c r="U10" s="35">
        <v>47.879272059999998</v>
      </c>
      <c r="V10" s="35">
        <v>-123.29536283</v>
      </c>
      <c r="W10" s="25">
        <v>47.916679999999999</v>
      </c>
      <c r="X10" s="25">
        <v>-123.24245999999999</v>
      </c>
      <c r="Y10" s="15">
        <v>133.29322795300001</v>
      </c>
      <c r="Z10" s="37">
        <v>1522.1585477102701</v>
      </c>
      <c r="AA10" s="37">
        <v>1523.70335820896</v>
      </c>
      <c r="AB10" s="37">
        <v>1518.28244274809</v>
      </c>
      <c r="AC10" s="37">
        <f t="shared" si="5"/>
        <v>1521.3814495557733</v>
      </c>
      <c r="AD10" s="37">
        <v>45.46225730867107</v>
      </c>
      <c r="AE10" s="37">
        <v>52.047228598758757</v>
      </c>
      <c r="AF10" s="37">
        <v>34.991111643723322</v>
      </c>
      <c r="AG10" s="37">
        <f t="shared" si="6"/>
        <v>44.166865850384376</v>
      </c>
      <c r="AH10" s="37">
        <v>933.87546816479403</v>
      </c>
      <c r="AI10" s="37">
        <v>149.35722905202499</v>
      </c>
      <c r="AJ10" s="37">
        <v>2627.5450643776799</v>
      </c>
      <c r="AK10" s="37">
        <v>33171.9871244635</v>
      </c>
      <c r="AL10" s="37">
        <v>5.9997824870700003E-2</v>
      </c>
      <c r="AM10" s="37">
        <v>40.8754143450006</v>
      </c>
      <c r="AN10" s="37" t="str">
        <f t="shared" si="3"/>
        <v>Active</v>
      </c>
      <c r="AO10" s="8" t="s">
        <v>1153</v>
      </c>
      <c r="AP10" s="8">
        <v>2</v>
      </c>
    </row>
    <row r="11" spans="1:42">
      <c r="A11" s="9" t="s">
        <v>1068</v>
      </c>
      <c r="B11" s="8" t="s">
        <v>447</v>
      </c>
      <c r="C11" s="8" t="s">
        <v>463</v>
      </c>
      <c r="D11" s="12">
        <v>2018</v>
      </c>
      <c r="E11" s="9" t="s">
        <v>1304</v>
      </c>
      <c r="F11" s="27">
        <v>19765</v>
      </c>
      <c r="G11" s="28">
        <v>845</v>
      </c>
      <c r="H11" s="27">
        <v>111196</v>
      </c>
      <c r="I11" s="27">
        <v>11661</v>
      </c>
      <c r="J11" s="35">
        <v>5.6259043764229695</v>
      </c>
      <c r="K11" s="35">
        <f t="shared" si="4"/>
        <v>0.11324859647834933</v>
      </c>
      <c r="L11" s="36">
        <v>234</v>
      </c>
      <c r="M11" s="36">
        <v>10</v>
      </c>
      <c r="N11" s="36">
        <v>17</v>
      </c>
      <c r="O11" s="36">
        <v>298</v>
      </c>
      <c r="P11" s="36">
        <v>31.3</v>
      </c>
      <c r="Q11" s="36">
        <v>40.5</v>
      </c>
      <c r="R11" s="46">
        <f t="shared" si="0"/>
        <v>0.78523489932885904</v>
      </c>
      <c r="S11" s="47">
        <f t="shared" si="1"/>
        <v>0.11339458533592819</v>
      </c>
      <c r="T11" s="48">
        <f t="shared" si="2"/>
        <v>0.15410519844449383</v>
      </c>
      <c r="U11" s="35">
        <v>47.715992960000001</v>
      </c>
      <c r="V11" s="35">
        <v>-124.01220576999999</v>
      </c>
      <c r="W11" s="25">
        <v>47.677869999999999</v>
      </c>
      <c r="X11" s="25">
        <v>-124.11700999999999</v>
      </c>
      <c r="Y11" s="15">
        <v>127.57789988</v>
      </c>
      <c r="Z11" s="37">
        <v>545.33697585768698</v>
      </c>
      <c r="AA11" s="37">
        <v>545.68410852713203</v>
      </c>
      <c r="AB11" s="37">
        <v>547.33858267716505</v>
      </c>
      <c r="AC11" s="37">
        <f t="shared" si="5"/>
        <v>546.11988902066139</v>
      </c>
      <c r="AD11" s="37">
        <v>36.860434735417854</v>
      </c>
      <c r="AE11" s="37">
        <v>29.50452816665403</v>
      </c>
      <c r="AF11" s="37">
        <v>22.15516529136794</v>
      </c>
      <c r="AG11" s="37">
        <f t="shared" si="6"/>
        <v>29.506709397813271</v>
      </c>
      <c r="AH11" s="37">
        <v>581.23284313725503</v>
      </c>
      <c r="AI11" s="37">
        <v>98.334115316373399</v>
      </c>
      <c r="AJ11" s="37">
        <v>3147.4976958525299</v>
      </c>
      <c r="AK11" s="37">
        <v>38550.138248847899</v>
      </c>
      <c r="AL11" s="37">
        <v>7.2626342707808003E-2</v>
      </c>
      <c r="AM11" s="37">
        <v>121.242841517184</v>
      </c>
      <c r="AN11" s="37" t="str">
        <f t="shared" si="3"/>
        <v>Active</v>
      </c>
      <c r="AO11" s="8" t="s">
        <v>1153</v>
      </c>
      <c r="AP11" s="8">
        <v>1</v>
      </c>
    </row>
    <row r="12" spans="1:42">
      <c r="A12" s="9" t="s">
        <v>1069</v>
      </c>
      <c r="B12" s="8" t="s">
        <v>448</v>
      </c>
      <c r="C12" s="8" t="s">
        <v>463</v>
      </c>
      <c r="D12" s="12">
        <v>2018</v>
      </c>
      <c r="E12" s="9" t="s">
        <v>1304</v>
      </c>
      <c r="F12" s="27">
        <v>11048</v>
      </c>
      <c r="G12" s="28">
        <v>596</v>
      </c>
      <c r="H12" s="27">
        <v>80390</v>
      </c>
      <c r="I12" s="28">
        <v>9617</v>
      </c>
      <c r="J12" s="35">
        <v>7.2764301230992032</v>
      </c>
      <c r="K12" s="35">
        <f t="shared" si="4"/>
        <v>0.13123028188783381</v>
      </c>
      <c r="L12" s="36">
        <v>636</v>
      </c>
      <c r="M12" s="36">
        <v>34.299999999999997</v>
      </c>
      <c r="N12" s="36">
        <v>50.9</v>
      </c>
      <c r="O12" s="36">
        <v>624</v>
      </c>
      <c r="P12" s="36">
        <v>74.7</v>
      </c>
      <c r="Q12" s="36">
        <v>92</v>
      </c>
      <c r="R12" s="46">
        <f t="shared" si="0"/>
        <v>1.0192307692307692</v>
      </c>
      <c r="S12" s="47">
        <f t="shared" si="1"/>
        <v>0.13129884054674007</v>
      </c>
      <c r="T12" s="48">
        <f t="shared" si="2"/>
        <v>0.16775689639521316</v>
      </c>
      <c r="U12" s="35">
        <v>47.674337379999997</v>
      </c>
      <c r="V12" s="35">
        <v>-123.62313998</v>
      </c>
      <c r="W12" s="25">
        <v>47.628439999999998</v>
      </c>
      <c r="X12" s="25">
        <v>-123.63160000000001</v>
      </c>
      <c r="Y12" s="15">
        <v>115.00050733800001</v>
      </c>
      <c r="Z12" s="37">
        <v>1076.00042292239</v>
      </c>
      <c r="AA12" s="37">
        <v>1073.2614379085001</v>
      </c>
      <c r="AB12" s="37">
        <v>1073.79130434783</v>
      </c>
      <c r="AC12" s="37">
        <f t="shared" si="5"/>
        <v>1074.3510550595736</v>
      </c>
      <c r="AD12" s="37">
        <v>45.589459464336066</v>
      </c>
      <c r="AE12" s="37">
        <v>46.470722658782812</v>
      </c>
      <c r="AF12" s="37">
        <v>40.175108538661256</v>
      </c>
      <c r="AG12" s="37">
        <f t="shared" si="6"/>
        <v>44.078430220593383</v>
      </c>
      <c r="AH12" s="37">
        <v>930.06778741865503</v>
      </c>
      <c r="AI12" s="37">
        <v>138.07523045802699</v>
      </c>
      <c r="AJ12" s="37">
        <v>2820.1849999999999</v>
      </c>
      <c r="AK12" s="37">
        <v>36391.065000000002</v>
      </c>
      <c r="AL12" s="37">
        <v>6.9242845435708994E-2</v>
      </c>
      <c r="AM12" s="37">
        <v>109.454441375123</v>
      </c>
      <c r="AN12" s="37" t="str">
        <f t="shared" si="3"/>
        <v>Active</v>
      </c>
      <c r="AO12" s="8" t="s">
        <v>1153</v>
      </c>
      <c r="AP12" s="8">
        <v>1</v>
      </c>
    </row>
    <row r="13" spans="1:42">
      <c r="A13" s="9" t="s">
        <v>1072</v>
      </c>
      <c r="B13" s="8" t="s">
        <v>451</v>
      </c>
      <c r="C13" s="8" t="s">
        <v>463</v>
      </c>
      <c r="D13" s="12">
        <v>2018</v>
      </c>
      <c r="E13" s="9" t="s">
        <v>1304</v>
      </c>
      <c r="F13" s="28">
        <v>5010</v>
      </c>
      <c r="G13" s="28">
        <v>376</v>
      </c>
      <c r="H13" s="27">
        <v>33985</v>
      </c>
      <c r="I13" s="28">
        <v>3912</v>
      </c>
      <c r="J13" s="35">
        <v>6.7834331337325349</v>
      </c>
      <c r="K13" s="35">
        <f t="shared" si="4"/>
        <v>0.13741437037304585</v>
      </c>
      <c r="L13" s="38">
        <v>1550</v>
      </c>
      <c r="M13" s="36">
        <v>117</v>
      </c>
      <c r="N13" s="36">
        <v>148</v>
      </c>
      <c r="O13" s="38">
        <v>1640</v>
      </c>
      <c r="P13" s="36">
        <v>189</v>
      </c>
      <c r="Q13" s="36">
        <v>236</v>
      </c>
      <c r="R13" s="46">
        <f t="shared" si="0"/>
        <v>0.94512195121951215</v>
      </c>
      <c r="S13" s="47">
        <f t="shared" si="1"/>
        <v>0.13776418919897176</v>
      </c>
      <c r="T13" s="48">
        <f t="shared" si="2"/>
        <v>0.17269939655989752</v>
      </c>
      <c r="U13" s="35">
        <v>47.660770980000002</v>
      </c>
      <c r="V13" s="35">
        <v>-123.40209469</v>
      </c>
      <c r="W13" s="25">
        <v>47.615009999999998</v>
      </c>
      <c r="X13" s="25">
        <v>-123.47443</v>
      </c>
      <c r="Y13" s="15">
        <v>69.884440381499999</v>
      </c>
      <c r="Z13" s="37">
        <v>1157.29033754785</v>
      </c>
      <c r="AA13" s="37">
        <v>1154.99642857143</v>
      </c>
      <c r="AB13" s="37">
        <v>1166.25714285714</v>
      </c>
      <c r="AC13" s="37">
        <f t="shared" si="5"/>
        <v>1159.5146363254732</v>
      </c>
      <c r="AD13" s="37">
        <v>50.138417469219817</v>
      </c>
      <c r="AE13" s="37">
        <v>67.692874611488435</v>
      </c>
      <c r="AF13" s="37">
        <v>57.391368342392823</v>
      </c>
      <c r="AG13" s="37">
        <f t="shared" si="6"/>
        <v>58.407553474367027</v>
      </c>
      <c r="AH13" s="37">
        <v>1181.9335727109501</v>
      </c>
      <c r="AI13" s="37">
        <v>110.924631457114</v>
      </c>
      <c r="AJ13" s="37">
        <v>2679.5289256198298</v>
      </c>
      <c r="AK13" s="37">
        <v>34439.363636363603</v>
      </c>
      <c r="AL13" s="37">
        <v>6.6476502476777999E-2</v>
      </c>
      <c r="AM13" s="37">
        <v>83.566526127464201</v>
      </c>
      <c r="AN13" s="37" t="str">
        <f t="shared" si="3"/>
        <v>Active</v>
      </c>
      <c r="AO13" s="8" t="s">
        <v>1153</v>
      </c>
      <c r="AP13" s="8">
        <v>1</v>
      </c>
    </row>
    <row r="14" spans="1:42">
      <c r="A14" s="9" t="s">
        <v>1066</v>
      </c>
      <c r="B14" s="8" t="s">
        <v>445</v>
      </c>
      <c r="C14" s="8" t="s">
        <v>463</v>
      </c>
      <c r="D14" s="12">
        <v>2018</v>
      </c>
      <c r="E14" s="9" t="s">
        <v>1304</v>
      </c>
      <c r="F14" s="27">
        <v>11742</v>
      </c>
      <c r="G14" s="28">
        <v>603</v>
      </c>
      <c r="H14" s="27">
        <v>71021</v>
      </c>
      <c r="I14" s="28">
        <v>6160</v>
      </c>
      <c r="J14" s="35">
        <v>6.0484585249531593</v>
      </c>
      <c r="K14" s="35">
        <f t="shared" si="4"/>
        <v>0.10079776522577535</v>
      </c>
      <c r="L14" s="36">
        <v>776</v>
      </c>
      <c r="M14" s="36">
        <v>39.9</v>
      </c>
      <c r="N14" s="36">
        <v>60.7</v>
      </c>
      <c r="O14" s="36">
        <v>923</v>
      </c>
      <c r="P14" s="36">
        <v>80.099999999999994</v>
      </c>
      <c r="Q14" s="36">
        <v>113</v>
      </c>
      <c r="R14" s="46">
        <f t="shared" si="0"/>
        <v>0.84073672806067168</v>
      </c>
      <c r="S14" s="47">
        <f t="shared" si="1"/>
        <v>0.10087079717125826</v>
      </c>
      <c r="T14" s="48">
        <f t="shared" si="2"/>
        <v>0.14528236189622398</v>
      </c>
      <c r="U14" s="35">
        <v>47.755147450000003</v>
      </c>
      <c r="V14" s="35">
        <v>-123.2724844</v>
      </c>
      <c r="W14" s="25">
        <v>47.739060000000002</v>
      </c>
      <c r="X14" s="25">
        <v>-123.17655999999999</v>
      </c>
      <c r="Y14" s="15">
        <v>170.056069326</v>
      </c>
      <c r="Z14" s="37">
        <v>1411.3296787110301</v>
      </c>
      <c r="AA14" s="37">
        <v>1409.03529411765</v>
      </c>
      <c r="AB14" s="37">
        <v>1414.76608187135</v>
      </c>
      <c r="AC14" s="37">
        <f t="shared" si="5"/>
        <v>1411.7103515666768</v>
      </c>
      <c r="AD14" s="37">
        <v>46.836407528850707</v>
      </c>
      <c r="AE14" s="37">
        <v>52.143101251875933</v>
      </c>
      <c r="AF14" s="37">
        <v>45.179057214435872</v>
      </c>
      <c r="AG14" s="37">
        <f t="shared" si="6"/>
        <v>48.052855331720842</v>
      </c>
      <c r="AH14" s="37">
        <v>1021.5171018756899</v>
      </c>
      <c r="AI14" s="37">
        <v>138.298461641383</v>
      </c>
      <c r="AJ14" s="37">
        <v>2639.6391752577301</v>
      </c>
      <c r="AK14" s="37">
        <v>33576.388316151199</v>
      </c>
      <c r="AL14" s="37">
        <v>4.7941098184409003E-2</v>
      </c>
      <c r="AM14" s="37">
        <v>75.665992923070306</v>
      </c>
      <c r="AN14" s="37" t="str">
        <f t="shared" si="3"/>
        <v>Active</v>
      </c>
      <c r="AO14" s="8" t="s">
        <v>1153</v>
      </c>
      <c r="AP14" s="8">
        <v>2</v>
      </c>
    </row>
    <row r="15" spans="1:42">
      <c r="A15" s="9" t="s">
        <v>1077</v>
      </c>
      <c r="B15" s="8" t="s">
        <v>456</v>
      </c>
      <c r="C15" s="8" t="s">
        <v>463</v>
      </c>
      <c r="D15" s="12">
        <v>2018</v>
      </c>
      <c r="E15" s="9" t="s">
        <v>1304</v>
      </c>
      <c r="F15" s="27">
        <v>21267</v>
      </c>
      <c r="G15" s="28">
        <v>915</v>
      </c>
      <c r="H15" s="27">
        <v>145691</v>
      </c>
      <c r="I15" s="27">
        <v>13348</v>
      </c>
      <c r="J15" s="35">
        <v>6.8505666055390986</v>
      </c>
      <c r="K15" s="35">
        <f t="shared" si="4"/>
        <v>0.10121788551562766</v>
      </c>
      <c r="L15" s="36">
        <v>367</v>
      </c>
      <c r="M15" s="36">
        <v>15.8</v>
      </c>
      <c r="N15" s="36">
        <v>26.8</v>
      </c>
      <c r="O15" s="36">
        <v>381</v>
      </c>
      <c r="P15" s="36">
        <v>35</v>
      </c>
      <c r="Q15" s="36">
        <v>48</v>
      </c>
      <c r="R15" s="46">
        <f t="shared" si="0"/>
        <v>0.96325459317585305</v>
      </c>
      <c r="S15" s="47">
        <f t="shared" si="1"/>
        <v>0.10145127285069068</v>
      </c>
      <c r="T15" s="48">
        <f t="shared" si="2"/>
        <v>0.14561803709335011</v>
      </c>
      <c r="U15" s="35">
        <v>47.931565740000003</v>
      </c>
      <c r="V15" s="35">
        <v>-123.76237611000001</v>
      </c>
      <c r="W15" s="25">
        <v>47.951709999999999</v>
      </c>
      <c r="X15" s="25">
        <v>-123.81861000000001</v>
      </c>
      <c r="Y15" s="15">
        <v>35.3900688819</v>
      </c>
      <c r="Z15" s="37">
        <v>1229.08428767751</v>
      </c>
      <c r="AA15" s="37">
        <v>1231.93006993007</v>
      </c>
      <c r="AB15" s="37">
        <v>1226.8</v>
      </c>
      <c r="AC15" s="37">
        <f t="shared" si="5"/>
        <v>1229.2714525358599</v>
      </c>
      <c r="AD15" s="37">
        <v>41.061735563392133</v>
      </c>
      <c r="AE15" s="37">
        <v>38.87063664729375</v>
      </c>
      <c r="AF15" s="37">
        <v>33.816796277746953</v>
      </c>
      <c r="AG15" s="37">
        <f t="shared" si="6"/>
        <v>37.916389496144284</v>
      </c>
      <c r="AH15" s="37">
        <v>818.58761061946905</v>
      </c>
      <c r="AI15" s="37">
        <v>93.308479855128695</v>
      </c>
      <c r="AJ15" s="37">
        <v>2780.9838709677401</v>
      </c>
      <c r="AK15" s="37">
        <v>35421.822580645203</v>
      </c>
      <c r="AL15" s="37">
        <v>0.12675929560940299</v>
      </c>
      <c r="AM15" s="37">
        <v>165.00551543061701</v>
      </c>
      <c r="AN15" s="37" t="str">
        <f t="shared" si="3"/>
        <v>Active</v>
      </c>
      <c r="AO15" s="8" t="s">
        <v>1153</v>
      </c>
      <c r="AP15" s="8">
        <v>1</v>
      </c>
    </row>
    <row r="16" spans="1:42">
      <c r="A16" s="9" t="s">
        <v>849</v>
      </c>
      <c r="B16" s="8" t="s">
        <v>193</v>
      </c>
      <c r="C16" s="8" t="s">
        <v>185</v>
      </c>
      <c r="D16" s="12">
        <v>2005</v>
      </c>
      <c r="E16" s="9" t="s">
        <v>1305</v>
      </c>
      <c r="F16" s="15">
        <v>59643.6</v>
      </c>
      <c r="G16" s="15">
        <v>4322</v>
      </c>
      <c r="H16" s="15">
        <v>412000</v>
      </c>
      <c r="I16" s="15">
        <v>28000</v>
      </c>
      <c r="J16" s="35">
        <v>6.9076983951337612</v>
      </c>
      <c r="K16" s="35">
        <f t="shared" si="4"/>
        <v>9.934645260056553E-2</v>
      </c>
      <c r="L16" s="36">
        <v>217</v>
      </c>
      <c r="M16" s="36">
        <v>15.8</v>
      </c>
      <c r="N16" s="36">
        <v>20.3</v>
      </c>
      <c r="O16" s="36">
        <v>219</v>
      </c>
      <c r="P16" s="36">
        <v>14.9</v>
      </c>
      <c r="Q16" s="36">
        <v>24.1</v>
      </c>
      <c r="R16" s="46">
        <f t="shared" si="0"/>
        <v>0.9908675799086758</v>
      </c>
      <c r="S16" s="47">
        <f t="shared" si="1"/>
        <v>9.9651491789382846E-2</v>
      </c>
      <c r="T16" s="48">
        <f t="shared" si="2"/>
        <v>0.14443458199314937</v>
      </c>
      <c r="U16" s="35">
        <v>38.620818219999997</v>
      </c>
      <c r="V16" s="35">
        <v>-109.21678591</v>
      </c>
      <c r="W16" s="35">
        <v>38.642556999999996</v>
      </c>
      <c r="X16" s="35">
        <v>-109.21554999999999</v>
      </c>
      <c r="Y16" s="15">
        <v>5.0216566394699997</v>
      </c>
      <c r="Z16" s="8">
        <v>2319.3899999999899</v>
      </c>
      <c r="AA16" s="37">
        <v>2330.2608695652202</v>
      </c>
      <c r="AB16" s="37">
        <v>2283.875</v>
      </c>
      <c r="AC16" s="37">
        <f t="shared" si="5"/>
        <v>2311.1752898550699</v>
      </c>
      <c r="AD16" s="37">
        <v>36.671338948588094</v>
      </c>
      <c r="AE16" s="37">
        <v>34.274997270625626</v>
      </c>
      <c r="AF16" s="37">
        <v>35.429202387685741</v>
      </c>
      <c r="AG16" s="37">
        <f t="shared" si="6"/>
        <v>35.458512868966487</v>
      </c>
      <c r="AH16" s="37">
        <v>671.569620253165</v>
      </c>
      <c r="AI16" s="37">
        <v>42.034850984916602</v>
      </c>
      <c r="AJ16" s="37">
        <v>393</v>
      </c>
      <c r="AK16" s="37">
        <v>2441.5</v>
      </c>
      <c r="AL16" s="37" t="s">
        <v>1233</v>
      </c>
      <c r="AM16" s="37">
        <v>1.8920887928424499</v>
      </c>
      <c r="AN16" s="37" t="str">
        <f t="shared" si="3"/>
        <v>Active</v>
      </c>
      <c r="AO16" s="8" t="s">
        <v>1153</v>
      </c>
      <c r="AP16" s="8">
        <v>2</v>
      </c>
    </row>
    <row r="17" spans="1:42">
      <c r="A17" s="9" t="s">
        <v>850</v>
      </c>
      <c r="B17" s="8" t="s">
        <v>184</v>
      </c>
      <c r="C17" s="8" t="s">
        <v>185</v>
      </c>
      <c r="D17" s="12">
        <v>2005</v>
      </c>
      <c r="E17" s="9" t="s">
        <v>1305</v>
      </c>
      <c r="F17" s="15">
        <v>73474</v>
      </c>
      <c r="G17" s="15">
        <v>2593.1999999999998</v>
      </c>
      <c r="H17" s="15">
        <v>493000</v>
      </c>
      <c r="I17" s="15">
        <v>35000</v>
      </c>
      <c r="J17" s="35">
        <v>6.7098565478944936</v>
      </c>
      <c r="K17" s="35">
        <f t="shared" si="4"/>
        <v>7.9283104632392618E-2</v>
      </c>
      <c r="L17" s="36">
        <v>165</v>
      </c>
      <c r="M17" s="36">
        <v>5.82</v>
      </c>
      <c r="N17" s="36">
        <v>11.3</v>
      </c>
      <c r="O17" s="36">
        <v>171</v>
      </c>
      <c r="P17" s="36">
        <v>12.2</v>
      </c>
      <c r="Q17" s="36">
        <v>19.100000000000001</v>
      </c>
      <c r="R17" s="46">
        <f t="shared" si="0"/>
        <v>0.96491228070175439</v>
      </c>
      <c r="S17" s="47">
        <f t="shared" si="1"/>
        <v>7.9588180570228359E-2</v>
      </c>
      <c r="T17" s="48">
        <f t="shared" si="2"/>
        <v>0.13101965495995621</v>
      </c>
      <c r="U17" s="35">
        <v>38.628939930000001</v>
      </c>
      <c r="V17" s="35">
        <v>-109.19748113999999</v>
      </c>
      <c r="W17" s="35">
        <v>38.644101999999997</v>
      </c>
      <c r="X17" s="35">
        <v>-109.21135</v>
      </c>
      <c r="Y17" s="15">
        <v>8.1760649288000007</v>
      </c>
      <c r="Z17" s="8">
        <v>2184.8200000000002</v>
      </c>
      <c r="AA17" s="37">
        <v>2188.15625</v>
      </c>
      <c r="AB17" s="37">
        <v>2194</v>
      </c>
      <c r="AC17" s="37">
        <f t="shared" si="5"/>
        <v>2188.9920833333331</v>
      </c>
      <c r="AD17" s="37">
        <v>37.205040856925457</v>
      </c>
      <c r="AE17" s="37">
        <v>40.867560217156871</v>
      </c>
      <c r="AF17" s="37">
        <v>39.4496322569113</v>
      </c>
      <c r="AG17" s="37">
        <f t="shared" si="6"/>
        <v>39.174077776997876</v>
      </c>
      <c r="AH17" s="37">
        <v>640.43076923076899</v>
      </c>
      <c r="AI17" s="37">
        <v>43.300726315020199</v>
      </c>
      <c r="AJ17" s="37">
        <v>380.08333333333297</v>
      </c>
      <c r="AK17" s="37">
        <v>2350.5833333333298</v>
      </c>
      <c r="AL17" s="37">
        <v>0.57626390457153298</v>
      </c>
      <c r="AM17" s="37">
        <v>1.8968790352716001</v>
      </c>
      <c r="AN17" s="37" t="str">
        <f t="shared" si="3"/>
        <v>Active</v>
      </c>
      <c r="AO17" s="8" t="s">
        <v>1153</v>
      </c>
      <c r="AP17" s="8">
        <v>2</v>
      </c>
    </row>
    <row r="18" spans="1:42">
      <c r="A18" s="9" t="s">
        <v>1061</v>
      </c>
      <c r="B18" s="8" t="s">
        <v>440</v>
      </c>
      <c r="C18" s="8" t="s">
        <v>462</v>
      </c>
      <c r="D18" s="12">
        <v>2022</v>
      </c>
      <c r="E18" s="8" t="s">
        <v>1306</v>
      </c>
      <c r="F18" s="15">
        <v>98901.137421475578</v>
      </c>
      <c r="G18" s="15">
        <v>9586.990483035901</v>
      </c>
      <c r="H18" s="15">
        <v>651061.27882709657</v>
      </c>
      <c r="I18" s="15">
        <v>158075.5923511943</v>
      </c>
      <c r="J18" s="35">
        <v>6.5829503664102846</v>
      </c>
      <c r="K18" s="35">
        <f t="shared" si="4"/>
        <v>0.26143200907674896</v>
      </c>
      <c r="L18" s="36">
        <v>99.9</v>
      </c>
      <c r="M18" s="36">
        <v>9.7100000000000009</v>
      </c>
      <c r="N18" s="36">
        <v>11.4</v>
      </c>
      <c r="O18" s="36">
        <v>106</v>
      </c>
      <c r="P18" s="36">
        <v>25.8</v>
      </c>
      <c r="Q18" s="36">
        <v>27.4</v>
      </c>
      <c r="R18" s="46">
        <f t="shared" si="0"/>
        <v>0.94245283018867931</v>
      </c>
      <c r="S18" s="47">
        <f t="shared" si="1"/>
        <v>0.2620858984686103</v>
      </c>
      <c r="T18" s="48">
        <f t="shared" si="2"/>
        <v>0.282558673146938</v>
      </c>
      <c r="U18" s="35">
        <v>37.697820249999999</v>
      </c>
      <c r="V18" s="35">
        <v>-110.33485804999999</v>
      </c>
      <c r="W18" s="25">
        <v>33.613300000000002</v>
      </c>
      <c r="X18" s="25">
        <v>-114.5217</v>
      </c>
      <c r="Y18" s="15">
        <v>468576.04683900002</v>
      </c>
      <c r="Z18" s="37">
        <v>1897.54702420996</v>
      </c>
      <c r="AA18" s="37">
        <v>1898.85400970313</v>
      </c>
      <c r="AB18" s="37">
        <v>1897.9520491672099</v>
      </c>
      <c r="AC18" s="37">
        <f t="shared" si="5"/>
        <v>1898.1176943601001</v>
      </c>
      <c r="AD18" s="37">
        <v>12.202944968884088</v>
      </c>
      <c r="AE18" s="37">
        <v>12.065677564106343</v>
      </c>
      <c r="AF18" s="37">
        <v>12.633900381682421</v>
      </c>
      <c r="AG18" s="37">
        <f t="shared" si="6"/>
        <v>12.300840971557617</v>
      </c>
      <c r="AH18" s="37">
        <v>262.65809760545397</v>
      </c>
      <c r="AI18" s="37">
        <v>214.69309794132101</v>
      </c>
      <c r="AJ18" s="37">
        <v>314.75097724679898</v>
      </c>
      <c r="AK18" s="37">
        <v>1918.2733656090199</v>
      </c>
      <c r="AL18" s="37">
        <v>0.68460792292895101</v>
      </c>
      <c r="AM18" s="37">
        <v>3.3252384400991799</v>
      </c>
      <c r="AN18" s="37" t="str">
        <f t="shared" si="3"/>
        <v>Active</v>
      </c>
      <c r="AO18" s="8" t="s">
        <v>1153</v>
      </c>
      <c r="AP18" s="8">
        <v>13</v>
      </c>
    </row>
    <row r="19" spans="1:42">
      <c r="A19" s="9" t="s">
        <v>1063</v>
      </c>
      <c r="B19" s="8" t="s">
        <v>442</v>
      </c>
      <c r="C19" s="8" t="s">
        <v>462</v>
      </c>
      <c r="D19" s="12">
        <v>2022</v>
      </c>
      <c r="E19" s="8" t="s">
        <v>1306</v>
      </c>
      <c r="F19" s="15">
        <v>97513.337986504266</v>
      </c>
      <c r="G19" s="15">
        <v>9452.4640223468505</v>
      </c>
      <c r="H19" s="15">
        <v>578916.22303409595</v>
      </c>
      <c r="I19" s="15">
        <v>140559.00397377793</v>
      </c>
      <c r="J19" s="35">
        <v>5.9367901354604156</v>
      </c>
      <c r="K19" s="35">
        <f t="shared" si="4"/>
        <v>0.26143200907674885</v>
      </c>
      <c r="L19" s="36">
        <v>107</v>
      </c>
      <c r="M19" s="36">
        <v>10.4</v>
      </c>
      <c r="N19" s="36">
        <v>12.2</v>
      </c>
      <c r="O19" s="36">
        <v>125</v>
      </c>
      <c r="P19" s="36">
        <v>30.6</v>
      </c>
      <c r="Q19" s="36">
        <v>32.5</v>
      </c>
      <c r="R19" s="46">
        <f t="shared" si="0"/>
        <v>0.85599999999999998</v>
      </c>
      <c r="S19" s="47">
        <f t="shared" si="1"/>
        <v>0.26338973648379521</v>
      </c>
      <c r="T19" s="48">
        <f t="shared" si="2"/>
        <v>0.2839018528146981</v>
      </c>
      <c r="U19" s="35">
        <v>37.925730459999997</v>
      </c>
      <c r="V19" s="35">
        <v>-110.09854163999999</v>
      </c>
      <c r="W19" s="25">
        <v>34.849600000000002</v>
      </c>
      <c r="X19" s="25">
        <v>-114.6056</v>
      </c>
      <c r="Y19" s="15">
        <v>438396.83933699998</v>
      </c>
      <c r="Z19" s="37">
        <v>1973.9867593364499</v>
      </c>
      <c r="AA19" s="37">
        <v>1975.2642297054499</v>
      </c>
      <c r="AB19" s="37">
        <v>1974.37937900722</v>
      </c>
      <c r="AC19" s="37">
        <f t="shared" si="5"/>
        <v>1974.5434560163733</v>
      </c>
      <c r="AD19" s="37">
        <v>12.396795042227499</v>
      </c>
      <c r="AE19" s="37">
        <v>12.2775194988215</v>
      </c>
      <c r="AF19" s="37">
        <v>12.81485875960861</v>
      </c>
      <c r="AG19" s="37">
        <f t="shared" si="6"/>
        <v>12.496391100219205</v>
      </c>
      <c r="AH19" s="37">
        <v>266.46362291844099</v>
      </c>
      <c r="AI19" s="37">
        <v>217.728205999338</v>
      </c>
      <c r="AJ19" s="37">
        <v>319.52140423640901</v>
      </c>
      <c r="AK19" s="37">
        <v>1983.45408859181</v>
      </c>
      <c r="AL19" s="37">
        <v>0.66959951156281605</v>
      </c>
      <c r="AM19" s="37">
        <v>3.14768546284296</v>
      </c>
      <c r="AN19" s="37" t="str">
        <f t="shared" si="3"/>
        <v>Active</v>
      </c>
      <c r="AO19" s="8" t="s">
        <v>1153</v>
      </c>
      <c r="AP19" s="8">
        <v>13</v>
      </c>
    </row>
    <row r="20" spans="1:42">
      <c r="A20" s="9" t="s">
        <v>1062</v>
      </c>
      <c r="B20" s="8" t="s">
        <v>441</v>
      </c>
      <c r="C20" s="8" t="s">
        <v>462</v>
      </c>
      <c r="D20" s="12">
        <v>2022</v>
      </c>
      <c r="E20" s="8" t="s">
        <v>1306</v>
      </c>
      <c r="F20" s="15">
        <v>285182.35866996535</v>
      </c>
      <c r="G20" s="15">
        <v>14844.999407067471</v>
      </c>
      <c r="H20" s="15">
        <v>1514175.7493406134</v>
      </c>
      <c r="I20" s="15">
        <v>367637.02017732291</v>
      </c>
      <c r="J20" s="35">
        <v>5.3095000560428502</v>
      </c>
      <c r="K20" s="35">
        <f t="shared" si="4"/>
        <v>0.2483142074718129</v>
      </c>
      <c r="L20" s="36">
        <v>36.4</v>
      </c>
      <c r="M20" s="36">
        <v>1.91</v>
      </c>
      <c r="N20" s="36">
        <v>2.88</v>
      </c>
      <c r="O20" s="36">
        <v>47.4</v>
      </c>
      <c r="P20" s="36">
        <v>11.6</v>
      </c>
      <c r="Q20" s="36">
        <v>12.4</v>
      </c>
      <c r="R20" s="46">
        <f t="shared" si="0"/>
        <v>0.76793248945147674</v>
      </c>
      <c r="S20" s="47">
        <f t="shared" si="1"/>
        <v>0.25028794052676256</v>
      </c>
      <c r="T20" s="48">
        <f t="shared" si="2"/>
        <v>0.27330649388590156</v>
      </c>
      <c r="U20" s="35">
        <v>37.775992989999999</v>
      </c>
      <c r="V20" s="35">
        <v>-110.26113998</v>
      </c>
      <c r="W20" s="25">
        <v>34.266199999999998</v>
      </c>
      <c r="X20" s="25">
        <v>-114.134</v>
      </c>
      <c r="Y20" s="15">
        <v>459412.10511399998</v>
      </c>
      <c r="Z20" s="37">
        <v>1927.6199498742001</v>
      </c>
      <c r="AA20" s="37">
        <v>1928.8989624532801</v>
      </c>
      <c r="AB20" s="37">
        <v>1928.0048254291601</v>
      </c>
      <c r="AC20" s="37">
        <f t="shared" si="5"/>
        <v>1928.1745792522136</v>
      </c>
      <c r="AD20" s="37">
        <v>12.328421751140766</v>
      </c>
      <c r="AE20" s="37">
        <v>12.192760985502749</v>
      </c>
      <c r="AF20" s="37">
        <v>12.755375111459507</v>
      </c>
      <c r="AG20" s="37">
        <f t="shared" si="6"/>
        <v>12.425519282701009</v>
      </c>
      <c r="AH20" s="37">
        <v>265.13940391760599</v>
      </c>
      <c r="AI20" s="37">
        <v>215.302382790021</v>
      </c>
      <c r="AJ20" s="37">
        <v>317.76524407334699</v>
      </c>
      <c r="AK20" s="37">
        <v>1944.6077536990899</v>
      </c>
      <c r="AL20" s="37">
        <v>0.68071062095415102</v>
      </c>
      <c r="AM20" s="37">
        <v>3.2885124589079999</v>
      </c>
      <c r="AN20" s="37" t="str">
        <f t="shared" si="3"/>
        <v>Active</v>
      </c>
      <c r="AO20" s="8" t="s">
        <v>1153</v>
      </c>
      <c r="AP20" s="8">
        <v>13</v>
      </c>
    </row>
    <row r="21" spans="1:42">
      <c r="A21" s="9" t="s">
        <v>1064</v>
      </c>
      <c r="B21" s="8" t="s">
        <v>443</v>
      </c>
      <c r="C21" s="8" t="s">
        <v>462</v>
      </c>
      <c r="D21" s="12">
        <v>2022</v>
      </c>
      <c r="E21" s="8" t="s">
        <v>1306</v>
      </c>
      <c r="F21" s="15">
        <v>171360.7194261518</v>
      </c>
      <c r="G21" s="15">
        <v>8869.6378935260436</v>
      </c>
      <c r="H21" s="15">
        <v>906200.34166759404</v>
      </c>
      <c r="I21" s="15">
        <v>220022.53928543377</v>
      </c>
      <c r="J21" s="35">
        <v>5.2882617714389477</v>
      </c>
      <c r="K21" s="35">
        <f t="shared" si="4"/>
        <v>0.24825266544450697</v>
      </c>
      <c r="L21" s="36">
        <v>62.7</v>
      </c>
      <c r="M21" s="36">
        <v>3.26</v>
      </c>
      <c r="N21" s="36">
        <v>4.9400000000000004</v>
      </c>
      <c r="O21" s="36">
        <v>81.900000000000006</v>
      </c>
      <c r="P21" s="36">
        <v>20</v>
      </c>
      <c r="Q21" s="36">
        <v>21.2</v>
      </c>
      <c r="R21" s="46">
        <f t="shared" si="0"/>
        <v>0.76556776556776551</v>
      </c>
      <c r="S21" s="47">
        <f t="shared" si="1"/>
        <v>0.24967397908329175</v>
      </c>
      <c r="T21" s="48">
        <f t="shared" si="2"/>
        <v>0.27057720110314226</v>
      </c>
      <c r="U21" s="35">
        <v>37.951905050000001</v>
      </c>
      <c r="V21" s="35">
        <v>-110.05435921999999</v>
      </c>
      <c r="W21" s="25">
        <v>35.229799999999997</v>
      </c>
      <c r="X21" s="25">
        <v>-114.5706</v>
      </c>
      <c r="Y21" s="15">
        <v>434337.581145</v>
      </c>
      <c r="Z21" s="37">
        <v>1984.8606461228701</v>
      </c>
      <c r="AA21" s="37">
        <v>1986.1274306932601</v>
      </c>
      <c r="AB21" s="37">
        <v>1985.2278778837499</v>
      </c>
      <c r="AC21" s="37">
        <f t="shared" si="5"/>
        <v>1985.4053182332934</v>
      </c>
      <c r="AD21" s="37">
        <v>12.445848211556658</v>
      </c>
      <c r="AE21" s="37">
        <v>12.31061918358</v>
      </c>
      <c r="AF21" s="37">
        <v>12.83207380289287</v>
      </c>
      <c r="AG21" s="37">
        <f t="shared" si="6"/>
        <v>12.529513732676511</v>
      </c>
      <c r="AH21" s="37">
        <v>267.06962114114202</v>
      </c>
      <c r="AI21" s="37">
        <v>218.24590144308601</v>
      </c>
      <c r="AJ21" s="37">
        <v>320.762142966125</v>
      </c>
      <c r="AK21" s="37">
        <v>1995.65142315345</v>
      </c>
      <c r="AL21" s="37">
        <v>0.66780537533516104</v>
      </c>
      <c r="AM21" s="37">
        <v>3.0952038940545301</v>
      </c>
      <c r="AN21" s="37" t="str">
        <f t="shared" si="3"/>
        <v>Active</v>
      </c>
      <c r="AO21" s="8" t="s">
        <v>1153</v>
      </c>
      <c r="AP21" s="8">
        <v>13</v>
      </c>
    </row>
    <row r="22" spans="1:42">
      <c r="A22" s="9" t="s">
        <v>1065</v>
      </c>
      <c r="B22" s="8" t="s">
        <v>444</v>
      </c>
      <c r="C22" s="8" t="s">
        <v>462</v>
      </c>
      <c r="D22" s="12">
        <v>2022</v>
      </c>
      <c r="E22" s="8" t="s">
        <v>1306</v>
      </c>
      <c r="F22" s="15">
        <v>116996.92452431834</v>
      </c>
      <c r="G22" s="15">
        <v>9831.4964020462721</v>
      </c>
      <c r="H22" s="15">
        <v>666769.88941197679</v>
      </c>
      <c r="I22" s="15">
        <v>161889.59266725153</v>
      </c>
      <c r="J22" s="35">
        <v>5.6990377492648161</v>
      </c>
      <c r="K22" s="35">
        <f t="shared" si="4"/>
        <v>0.25692737618593758</v>
      </c>
      <c r="L22" s="36">
        <v>91.1</v>
      </c>
      <c r="M22" s="36">
        <v>7.68</v>
      </c>
      <c r="N22" s="36">
        <v>9.39</v>
      </c>
      <c r="O22" s="36">
        <v>111</v>
      </c>
      <c r="P22" s="36">
        <v>27</v>
      </c>
      <c r="Q22" s="36">
        <v>28.7</v>
      </c>
      <c r="R22" s="46">
        <f t="shared" si="0"/>
        <v>0.82072072072072066</v>
      </c>
      <c r="S22" s="47">
        <f t="shared" si="1"/>
        <v>0.25743788587719757</v>
      </c>
      <c r="T22" s="48">
        <f t="shared" si="2"/>
        <v>0.2783463382137823</v>
      </c>
      <c r="U22" s="35">
        <v>37.963018759999997</v>
      </c>
      <c r="V22" s="35">
        <v>-110.03327045</v>
      </c>
      <c r="W22" s="25">
        <v>35.872900000000001</v>
      </c>
      <c r="X22" s="25">
        <v>-114.66079999999999</v>
      </c>
      <c r="Y22" s="15">
        <v>432361.10106199997</v>
      </c>
      <c r="Z22" s="37">
        <v>1991.25230624903</v>
      </c>
      <c r="AA22" s="37">
        <v>1992.5129622391</v>
      </c>
      <c r="AB22" s="37">
        <v>1991.60191118892</v>
      </c>
      <c r="AC22" s="37">
        <f t="shared" si="5"/>
        <v>1991.7890598923502</v>
      </c>
      <c r="AD22" s="37">
        <v>12.444244702905499</v>
      </c>
      <c r="AE22" s="37">
        <v>12.299048896680594</v>
      </c>
      <c r="AF22" s="37">
        <v>12.807531310394754</v>
      </c>
      <c r="AG22" s="37">
        <f t="shared" si="6"/>
        <v>12.516941636660283</v>
      </c>
      <c r="AH22" s="37">
        <v>266.79440234099297</v>
      </c>
      <c r="AI22" s="37">
        <v>218.44927626578999</v>
      </c>
      <c r="AJ22" s="37">
        <v>321.50689153687398</v>
      </c>
      <c r="AK22" s="37">
        <v>2002.21010664915</v>
      </c>
      <c r="AL22" s="37">
        <v>0.66723793255850306</v>
      </c>
      <c r="AM22" s="37">
        <v>3.0405535576394498</v>
      </c>
      <c r="AN22" s="37" t="str">
        <f t="shared" si="3"/>
        <v>Active</v>
      </c>
      <c r="AO22" s="8" t="s">
        <v>1153</v>
      </c>
      <c r="AP22" s="8">
        <v>13</v>
      </c>
    </row>
    <row r="23" spans="1:42">
      <c r="A23" s="9" t="s">
        <v>1060</v>
      </c>
      <c r="B23" s="8" t="s">
        <v>439</v>
      </c>
      <c r="C23" s="8" t="s">
        <v>462</v>
      </c>
      <c r="D23" s="12">
        <v>2022</v>
      </c>
      <c r="E23" s="8" t="s">
        <v>1306</v>
      </c>
      <c r="F23" s="15">
        <v>132920.36035347558</v>
      </c>
      <c r="G23" s="15">
        <v>12660.032449659004</v>
      </c>
      <c r="H23" s="15">
        <v>755257.11088268564</v>
      </c>
      <c r="I23" s="15">
        <v>183374.00650720953</v>
      </c>
      <c r="J23" s="35">
        <v>5.6820272595878292</v>
      </c>
      <c r="K23" s="35">
        <f t="shared" si="4"/>
        <v>0.26081016269582691</v>
      </c>
      <c r="L23" s="36">
        <v>63.7</v>
      </c>
      <c r="M23" s="36">
        <v>6.1</v>
      </c>
      <c r="N23" s="36">
        <v>7.17</v>
      </c>
      <c r="O23" s="36">
        <v>77.900000000000006</v>
      </c>
      <c r="P23" s="36">
        <v>19.100000000000001</v>
      </c>
      <c r="Q23" s="36">
        <v>20.2</v>
      </c>
      <c r="R23" s="46">
        <f t="shared" si="0"/>
        <v>0.81771501925545564</v>
      </c>
      <c r="S23" s="47">
        <f t="shared" si="1"/>
        <v>0.26322325790854834</v>
      </c>
      <c r="T23" s="48">
        <f t="shared" si="2"/>
        <v>0.28268271531674871</v>
      </c>
      <c r="U23" s="35">
        <v>36.511604210000002</v>
      </c>
      <c r="V23" s="35">
        <v>-110.5362366</v>
      </c>
      <c r="W23" s="25">
        <v>32.731200000000001</v>
      </c>
      <c r="X23" s="25">
        <v>-114.6349</v>
      </c>
      <c r="Y23" s="15">
        <v>631090.22606400005</v>
      </c>
      <c r="Z23" s="37">
        <v>1701.0946046332399</v>
      </c>
      <c r="AA23" s="37">
        <v>1702.1630417343599</v>
      </c>
      <c r="AB23" s="37">
        <v>1701.2296925158701</v>
      </c>
      <c r="AC23" s="37">
        <f t="shared" si="5"/>
        <v>1701.4957796278231</v>
      </c>
      <c r="AD23" s="37">
        <v>11.664699979390589</v>
      </c>
      <c r="AE23" s="37">
        <v>11.310860416672719</v>
      </c>
      <c r="AF23" s="37">
        <v>11.931248316220808</v>
      </c>
      <c r="AG23" s="37">
        <f t="shared" si="6"/>
        <v>11.635602904094705</v>
      </c>
      <c r="AH23" s="37">
        <v>249.05052778859999</v>
      </c>
      <c r="AI23" s="37">
        <v>208.410647613923</v>
      </c>
      <c r="AJ23" s="37">
        <v>327.06338430600198</v>
      </c>
      <c r="AK23" s="37">
        <v>1840.6920417639999</v>
      </c>
      <c r="AL23" s="37">
        <v>0.72892676529535505</v>
      </c>
      <c r="AM23" s="37">
        <v>3.79805128566182</v>
      </c>
      <c r="AN23" s="37" t="str">
        <f t="shared" si="3"/>
        <v>Active</v>
      </c>
      <c r="AO23" s="8" t="s">
        <v>1153</v>
      </c>
      <c r="AP23" s="8">
        <v>13</v>
      </c>
    </row>
    <row r="24" spans="1:42">
      <c r="A24" s="9" t="s">
        <v>664</v>
      </c>
      <c r="B24" s="8" t="s">
        <v>125</v>
      </c>
      <c r="C24" s="8" t="s">
        <v>48</v>
      </c>
      <c r="D24" s="12">
        <v>2001</v>
      </c>
      <c r="E24" s="8" t="s">
        <v>1307</v>
      </c>
      <c r="F24" s="15">
        <v>1663728</v>
      </c>
      <c r="G24" s="15">
        <v>45210</v>
      </c>
      <c r="H24" s="15">
        <v>9880000</v>
      </c>
      <c r="I24" s="15">
        <v>530000</v>
      </c>
      <c r="J24" s="35">
        <v>5.9384707115586197</v>
      </c>
      <c r="K24" s="35">
        <f t="shared" si="4"/>
        <v>6.0133773783066218E-2</v>
      </c>
      <c r="L24" s="36">
        <v>3.96</v>
      </c>
      <c r="M24" s="36">
        <v>0.11600000000000001</v>
      </c>
      <c r="N24" s="36">
        <v>0.27700000000000002</v>
      </c>
      <c r="O24" s="36">
        <v>4.34</v>
      </c>
      <c r="P24" s="36">
        <v>0.26400000000000001</v>
      </c>
      <c r="Q24" s="36">
        <v>0.499</v>
      </c>
      <c r="R24" s="46">
        <f t="shared" si="0"/>
        <v>0.9124423963133641</v>
      </c>
      <c r="S24" s="47">
        <f t="shared" si="1"/>
        <v>6.7515205219637553E-2</v>
      </c>
      <c r="T24" s="48">
        <f t="shared" si="2"/>
        <v>0.13458318184464382</v>
      </c>
      <c r="U24" s="35">
        <v>-23.257412259999999</v>
      </c>
      <c r="V24" s="35">
        <v>16.47561747</v>
      </c>
      <c r="W24" s="35">
        <v>-23.317899703979492</v>
      </c>
      <c r="X24" s="35">
        <v>16.449399948120117</v>
      </c>
      <c r="Y24" s="15">
        <v>65.634531906500001</v>
      </c>
      <c r="Z24" s="8">
        <v>1828.3199999999899</v>
      </c>
      <c r="AA24" s="37">
        <v>1828.2758620689699</v>
      </c>
      <c r="AB24" s="37">
        <v>1827.7313432835799</v>
      </c>
      <c r="AC24" s="37">
        <f t="shared" si="5"/>
        <v>1828.1090684508465</v>
      </c>
      <c r="AD24" s="37">
        <v>3.9882205791663154</v>
      </c>
      <c r="AE24" s="37">
        <v>2.938386896657275</v>
      </c>
      <c r="AF24" s="37">
        <v>3.1316885896080446</v>
      </c>
      <c r="AG24" s="37">
        <f t="shared" si="6"/>
        <v>3.3527653551438785</v>
      </c>
      <c r="AH24" s="37">
        <v>76.347659980897802</v>
      </c>
      <c r="AI24" s="37">
        <v>30.7546822328333</v>
      </c>
      <c r="AJ24" s="37">
        <v>276.07228915662603</v>
      </c>
      <c r="AK24" s="37">
        <v>1214.77108433735</v>
      </c>
      <c r="AL24" s="37">
        <v>0.94803768396377597</v>
      </c>
      <c r="AM24" s="37">
        <v>0</v>
      </c>
      <c r="AN24" s="37" t="str">
        <f t="shared" si="3"/>
        <v>Post-Orogenic</v>
      </c>
      <c r="AO24" s="8" t="s">
        <v>1151</v>
      </c>
      <c r="AP24" s="8">
        <v>3</v>
      </c>
    </row>
    <row r="25" spans="1:42">
      <c r="A25" s="9" t="s">
        <v>665</v>
      </c>
      <c r="B25" s="8" t="s">
        <v>182</v>
      </c>
      <c r="C25" s="8" t="s">
        <v>48</v>
      </c>
      <c r="D25" s="12">
        <v>2001</v>
      </c>
      <c r="E25" s="8" t="s">
        <v>1307</v>
      </c>
      <c r="F25" s="15">
        <v>515394</v>
      </c>
      <c r="G25" s="15">
        <v>18084</v>
      </c>
      <c r="H25" s="15">
        <v>2960000</v>
      </c>
      <c r="I25" s="15">
        <v>330000</v>
      </c>
      <c r="J25" s="35">
        <v>5.7431790048002114</v>
      </c>
      <c r="K25" s="35">
        <f t="shared" si="4"/>
        <v>0.11687764848188045</v>
      </c>
      <c r="L25" s="36">
        <v>11.9</v>
      </c>
      <c r="M25" s="36">
        <v>0.42899999999999999</v>
      </c>
      <c r="N25" s="36">
        <v>0.84</v>
      </c>
      <c r="O25" s="36">
        <v>14.1</v>
      </c>
      <c r="P25" s="36">
        <v>1.64</v>
      </c>
      <c r="Q25" s="36">
        <v>2.0699999999999998</v>
      </c>
      <c r="R25" s="46">
        <f t="shared" si="0"/>
        <v>0.84397163120567376</v>
      </c>
      <c r="S25" s="47">
        <f t="shared" si="1"/>
        <v>0.12177079837474267</v>
      </c>
      <c r="T25" s="48">
        <f t="shared" si="2"/>
        <v>0.16289701580376767</v>
      </c>
      <c r="U25" s="35">
        <v>-23.27499808</v>
      </c>
      <c r="V25" s="35">
        <v>16.311913969999999</v>
      </c>
      <c r="W25" s="35">
        <v>-23.247499465942383</v>
      </c>
      <c r="X25" s="35">
        <v>16.300100326538086</v>
      </c>
      <c r="Y25" s="15">
        <v>14.5140054851</v>
      </c>
      <c r="Z25" s="8">
        <v>1666.64</v>
      </c>
      <c r="AA25" s="37">
        <v>1667.7619047619</v>
      </c>
      <c r="AB25" s="37">
        <v>1674.6666666666699</v>
      </c>
      <c r="AC25" s="37">
        <f t="shared" si="5"/>
        <v>1669.6895238095233</v>
      </c>
      <c r="AD25" s="37">
        <v>19.976829608053503</v>
      </c>
      <c r="AE25" s="37">
        <v>15.367726819027999</v>
      </c>
      <c r="AF25" s="37">
        <v>15.545286561163364</v>
      </c>
      <c r="AG25" s="37">
        <f t="shared" si="6"/>
        <v>16.963280996081622</v>
      </c>
      <c r="AH25" s="37">
        <v>310.46351931330503</v>
      </c>
      <c r="AI25" s="37">
        <v>55.857956730475799</v>
      </c>
      <c r="AJ25" s="37">
        <v>244.2</v>
      </c>
      <c r="AK25" s="37">
        <v>1053.5999999999999</v>
      </c>
      <c r="AL25" s="37">
        <v>0.92548561096191395</v>
      </c>
      <c r="AM25" s="37">
        <v>0</v>
      </c>
      <c r="AN25" s="37" t="str">
        <f t="shared" si="3"/>
        <v>Post-Orogenic</v>
      </c>
      <c r="AO25" s="8" t="s">
        <v>1154</v>
      </c>
      <c r="AP25" s="8">
        <v>3</v>
      </c>
    </row>
    <row r="26" spans="1:42">
      <c r="A26" s="9" t="s">
        <v>666</v>
      </c>
      <c r="B26" s="8" t="s">
        <v>61</v>
      </c>
      <c r="C26" s="8" t="s">
        <v>48</v>
      </c>
      <c r="D26" s="12">
        <v>2001</v>
      </c>
      <c r="E26" s="8" t="s">
        <v>1307</v>
      </c>
      <c r="F26" s="15">
        <v>750486</v>
      </c>
      <c r="G26" s="15">
        <v>18084</v>
      </c>
      <c r="H26" s="15">
        <v>4360000</v>
      </c>
      <c r="I26" s="15">
        <v>230000</v>
      </c>
      <c r="J26" s="35">
        <v>5.8095687327944825</v>
      </c>
      <c r="K26" s="35">
        <f t="shared" si="4"/>
        <v>5.7995174574566113E-2</v>
      </c>
      <c r="L26" s="36">
        <v>6.7</v>
      </c>
      <c r="M26" s="36">
        <v>0.16900000000000001</v>
      </c>
      <c r="N26" s="36">
        <v>0.44600000000000001</v>
      </c>
      <c r="O26" s="36">
        <v>7.73</v>
      </c>
      <c r="P26" s="36">
        <v>0.439</v>
      </c>
      <c r="Q26" s="36">
        <v>0.83899999999999997</v>
      </c>
      <c r="R26" s="46">
        <f t="shared" si="0"/>
        <v>0.86675291073738681</v>
      </c>
      <c r="S26" s="47">
        <f t="shared" si="1"/>
        <v>6.2141320211142874E-2</v>
      </c>
      <c r="T26" s="48">
        <f t="shared" si="2"/>
        <v>0.12732525348312973</v>
      </c>
      <c r="U26" s="35">
        <v>-22.977324240000002</v>
      </c>
      <c r="V26" s="35">
        <v>16.240783199999999</v>
      </c>
      <c r="W26" s="35">
        <v>-23.303300857543945</v>
      </c>
      <c r="X26" s="35">
        <v>15.77340030670166</v>
      </c>
      <c r="Y26" s="15">
        <v>6556.9153308000004</v>
      </c>
      <c r="Z26" s="8">
        <v>1392.5699999999899</v>
      </c>
      <c r="AA26" s="37">
        <v>1392.7014828650899</v>
      </c>
      <c r="AB26" s="37">
        <v>1393.40365296804</v>
      </c>
      <c r="AC26" s="37">
        <f t="shared" si="5"/>
        <v>1392.8917119443731</v>
      </c>
      <c r="AD26" s="37">
        <v>13.492158291203769</v>
      </c>
      <c r="AE26" s="37">
        <v>9.8152214909479056</v>
      </c>
      <c r="AF26" s="37">
        <v>9.8487335875196411</v>
      </c>
      <c r="AG26" s="37">
        <f t="shared" si="6"/>
        <v>11.05203778989044</v>
      </c>
      <c r="AH26" s="37">
        <v>223.532777195157</v>
      </c>
      <c r="AI26" s="37">
        <v>132.78351032448299</v>
      </c>
      <c r="AJ26" s="37">
        <v>227.24632795569499</v>
      </c>
      <c r="AK26" s="37">
        <v>936.71791476041403</v>
      </c>
      <c r="AL26" s="37">
        <v>0.94792864702857205</v>
      </c>
      <c r="AM26" s="37">
        <v>0</v>
      </c>
      <c r="AN26" s="37" t="str">
        <f t="shared" si="3"/>
        <v>Post-Orogenic</v>
      </c>
      <c r="AO26" s="8" t="s">
        <v>1154</v>
      </c>
      <c r="AP26" s="8">
        <v>6</v>
      </c>
    </row>
    <row r="27" spans="1:42">
      <c r="A27" s="9" t="s">
        <v>667</v>
      </c>
      <c r="B27" s="8" t="s">
        <v>221</v>
      </c>
      <c r="C27" s="8" t="s">
        <v>48</v>
      </c>
      <c r="D27" s="12">
        <v>2001</v>
      </c>
      <c r="E27" s="8" t="s">
        <v>1307</v>
      </c>
      <c r="F27" s="15">
        <v>651024</v>
      </c>
      <c r="G27" s="15">
        <v>18084</v>
      </c>
      <c r="H27" s="15">
        <v>4059999.9999999995</v>
      </c>
      <c r="I27" s="15">
        <v>210000</v>
      </c>
      <c r="J27" s="35">
        <v>6.2363292290299581</v>
      </c>
      <c r="K27" s="35">
        <f t="shared" si="4"/>
        <v>5.8711083987440446E-2</v>
      </c>
      <c r="L27" s="36">
        <v>6.24</v>
      </c>
      <c r="M27" s="36">
        <v>0.182</v>
      </c>
      <c r="N27" s="36">
        <v>0.42599999999999999</v>
      </c>
      <c r="O27" s="36">
        <v>6.67</v>
      </c>
      <c r="P27" s="36">
        <v>0.375</v>
      </c>
      <c r="Q27" s="36">
        <v>0.72799999999999998</v>
      </c>
      <c r="R27" s="46">
        <f t="shared" si="0"/>
        <v>0.93553223388305851</v>
      </c>
      <c r="S27" s="47">
        <f t="shared" si="1"/>
        <v>6.3337155394051881E-2</v>
      </c>
      <c r="T27" s="48">
        <f t="shared" si="2"/>
        <v>0.12873776511709331</v>
      </c>
      <c r="U27" s="35">
        <v>-21.797076650000001</v>
      </c>
      <c r="V27" s="35">
        <v>15.641253580000001</v>
      </c>
      <c r="W27" s="35">
        <v>-21.795499801635742</v>
      </c>
      <c r="X27" s="35">
        <v>15.638099670410156</v>
      </c>
      <c r="Y27" s="15">
        <v>0.42411712247299999</v>
      </c>
      <c r="Z27" s="8">
        <v>1109.75999999999</v>
      </c>
      <c r="AA27" s="37">
        <v>1113</v>
      </c>
      <c r="AB27" s="37">
        <v>1095.36912786331</v>
      </c>
      <c r="AC27" s="37">
        <f t="shared" si="5"/>
        <v>1106.0430426211001</v>
      </c>
      <c r="AD27" s="37">
        <v>13.518299096195706</v>
      </c>
      <c r="AE27" s="37">
        <v>4.3178947642445626</v>
      </c>
      <c r="AF27" s="37">
        <v>3.9325479063541349</v>
      </c>
      <c r="AG27" s="37">
        <f t="shared" si="6"/>
        <v>7.2562472555981339</v>
      </c>
      <c r="AH27" s="37">
        <v>162.19999999999999</v>
      </c>
      <c r="AI27" s="37">
        <v>27.665140520156399</v>
      </c>
      <c r="AJ27" s="37">
        <v>196.07258418626401</v>
      </c>
      <c r="AK27" s="37">
        <v>774.50409614940497</v>
      </c>
      <c r="AL27" s="37" t="s">
        <v>1233</v>
      </c>
      <c r="AM27" s="37">
        <v>0</v>
      </c>
      <c r="AN27" s="37" t="str">
        <f t="shared" si="3"/>
        <v>Post-Orogenic</v>
      </c>
      <c r="AO27" s="8" t="s">
        <v>1151</v>
      </c>
      <c r="AP27" s="8">
        <v>1</v>
      </c>
    </row>
    <row r="28" spans="1:42">
      <c r="A28" s="9" t="s">
        <v>668</v>
      </c>
      <c r="B28" s="8" t="s">
        <v>79</v>
      </c>
      <c r="C28" s="8" t="s">
        <v>48</v>
      </c>
      <c r="D28" s="12">
        <v>2001</v>
      </c>
      <c r="E28" s="8" t="s">
        <v>1307</v>
      </c>
      <c r="F28" s="15">
        <v>858990</v>
      </c>
      <c r="G28" s="15">
        <v>27126</v>
      </c>
      <c r="H28" s="15">
        <v>5250000</v>
      </c>
      <c r="I28" s="15">
        <v>240000</v>
      </c>
      <c r="J28" s="35">
        <v>6.1118290084867111</v>
      </c>
      <c r="K28" s="35">
        <f t="shared" si="4"/>
        <v>5.5561010027400097E-2</v>
      </c>
      <c r="L28" s="36">
        <v>5.42</v>
      </c>
      <c r="M28" s="36">
        <v>0.18099999999999999</v>
      </c>
      <c r="N28" s="36">
        <v>0.38300000000000001</v>
      </c>
      <c r="O28" s="36">
        <v>5.88</v>
      </c>
      <c r="P28" s="36">
        <v>0.29499999999999998</v>
      </c>
      <c r="Q28" s="36">
        <v>0.629</v>
      </c>
      <c r="R28" s="46">
        <f t="shared" si="0"/>
        <v>0.92176870748299322</v>
      </c>
      <c r="S28" s="47">
        <f t="shared" si="1"/>
        <v>6.0268156270887656E-2</v>
      </c>
      <c r="T28" s="48">
        <f t="shared" si="2"/>
        <v>0.12820533417737809</v>
      </c>
      <c r="U28" s="35">
        <v>-21.697704819999998</v>
      </c>
      <c r="V28" s="35">
        <v>16.117465580000001</v>
      </c>
      <c r="W28" s="35">
        <v>-21.915000915527344</v>
      </c>
      <c r="X28" s="35">
        <v>15.571499824523926</v>
      </c>
      <c r="Y28" s="15">
        <v>4793.6343299</v>
      </c>
      <c r="Z28" s="8">
        <v>1320.15</v>
      </c>
      <c r="AA28" s="37">
        <v>1319.75910276474</v>
      </c>
      <c r="AB28" s="37">
        <v>1319.3867334167701</v>
      </c>
      <c r="AC28" s="37">
        <f t="shared" si="5"/>
        <v>1319.76527872717</v>
      </c>
      <c r="AD28" s="37">
        <v>4.164942718464177</v>
      </c>
      <c r="AE28" s="37">
        <v>4.2534224203156565</v>
      </c>
      <c r="AF28" s="37">
        <v>4.8841554659617037</v>
      </c>
      <c r="AG28" s="37">
        <f t="shared" si="6"/>
        <v>4.434173534913846</v>
      </c>
      <c r="AH28" s="37">
        <v>100.682012568776</v>
      </c>
      <c r="AI28" s="37">
        <v>163.476226060735</v>
      </c>
      <c r="AJ28" s="37">
        <v>278.57765622410102</v>
      </c>
      <c r="AK28" s="37">
        <v>1124.2653737775599</v>
      </c>
      <c r="AL28" s="37">
        <v>0.96418486971276196</v>
      </c>
      <c r="AM28" s="37">
        <v>0</v>
      </c>
      <c r="AN28" s="37" t="str">
        <f t="shared" si="3"/>
        <v>Post-Orogenic</v>
      </c>
      <c r="AO28" s="8" t="s">
        <v>1151</v>
      </c>
      <c r="AP28" s="8">
        <v>5</v>
      </c>
    </row>
    <row r="29" spans="1:42">
      <c r="A29" s="9" t="s">
        <v>669</v>
      </c>
      <c r="B29" s="8" t="s">
        <v>63</v>
      </c>
      <c r="C29" s="8" t="s">
        <v>48</v>
      </c>
      <c r="D29" s="12">
        <v>2001</v>
      </c>
      <c r="E29" s="8" t="s">
        <v>1307</v>
      </c>
      <c r="F29" s="15">
        <v>2667390</v>
      </c>
      <c r="G29" s="15">
        <v>72336</v>
      </c>
      <c r="H29" s="15">
        <v>15470000</v>
      </c>
      <c r="I29" s="15">
        <v>670000</v>
      </c>
      <c r="J29" s="35">
        <v>5.7996768376577856</v>
      </c>
      <c r="K29" s="35">
        <f t="shared" si="4"/>
        <v>5.1099364385802884E-2</v>
      </c>
      <c r="L29" s="36">
        <v>1.32</v>
      </c>
      <c r="M29" s="36">
        <v>4.3900000000000002E-2</v>
      </c>
      <c r="N29" s="36">
        <v>0.105</v>
      </c>
      <c r="O29" s="36">
        <v>1.33</v>
      </c>
      <c r="P29" s="36">
        <v>8.3000000000000004E-2</v>
      </c>
      <c r="Q29" s="36">
        <v>0.185</v>
      </c>
      <c r="R29" s="46">
        <f t="shared" si="0"/>
        <v>0.99248120300751874</v>
      </c>
      <c r="S29" s="47">
        <f t="shared" si="1"/>
        <v>7.0714758418192289E-2</v>
      </c>
      <c r="T29" s="48">
        <f t="shared" si="2"/>
        <v>0.16023626875690125</v>
      </c>
      <c r="U29" s="35">
        <v>-21.43200925</v>
      </c>
      <c r="V29" s="35">
        <v>15.553905800000001</v>
      </c>
      <c r="W29" s="35">
        <v>-22.085699081420898</v>
      </c>
      <c r="X29" s="35">
        <v>14.268500328063965</v>
      </c>
      <c r="Y29" s="15">
        <v>11490.016871600001</v>
      </c>
      <c r="Z29" s="8">
        <v>1147.19</v>
      </c>
      <c r="AA29" s="37">
        <v>1146.87341166231</v>
      </c>
      <c r="AB29" s="37">
        <v>1147.43979467548</v>
      </c>
      <c r="AC29" s="37">
        <f t="shared" si="5"/>
        <v>1147.16773544593</v>
      </c>
      <c r="AD29" s="37">
        <v>4.5223959358039165</v>
      </c>
      <c r="AE29" s="37">
        <v>4.3379318034976562</v>
      </c>
      <c r="AF29" s="37">
        <v>4.7047962563647978</v>
      </c>
      <c r="AG29" s="37">
        <f t="shared" si="6"/>
        <v>4.5217079985554571</v>
      </c>
      <c r="AH29" s="37">
        <v>103.96424783382</v>
      </c>
      <c r="AI29" s="37">
        <v>117.092049974587</v>
      </c>
      <c r="AJ29" s="37">
        <v>233.54383285902699</v>
      </c>
      <c r="AK29" s="37">
        <v>952.55473033941803</v>
      </c>
      <c r="AL29" s="37">
        <v>0.95035145589423098</v>
      </c>
      <c r="AM29" s="37">
        <v>0</v>
      </c>
      <c r="AN29" s="37" t="str">
        <f t="shared" si="3"/>
        <v>Post-Orogenic</v>
      </c>
      <c r="AO29" s="8" t="s">
        <v>1151</v>
      </c>
      <c r="AP29" s="8">
        <v>6</v>
      </c>
    </row>
    <row r="30" spans="1:42">
      <c r="A30" s="9" t="s">
        <v>670</v>
      </c>
      <c r="B30" s="8" t="s">
        <v>47</v>
      </c>
      <c r="C30" s="8" t="s">
        <v>48</v>
      </c>
      <c r="D30" s="12">
        <v>2001</v>
      </c>
      <c r="E30" s="8" t="s">
        <v>1307</v>
      </c>
      <c r="F30" s="15">
        <v>732402</v>
      </c>
      <c r="G30" s="15">
        <v>27126</v>
      </c>
      <c r="H30" s="15">
        <v>4680000</v>
      </c>
      <c r="I30" s="15">
        <v>280000</v>
      </c>
      <c r="J30" s="35">
        <v>6.3899333972326673</v>
      </c>
      <c r="K30" s="35">
        <f t="shared" si="4"/>
        <v>7.0365179687911505E-2</v>
      </c>
      <c r="L30" s="36">
        <v>5.45</v>
      </c>
      <c r="M30" s="36">
        <v>0.21299999999999999</v>
      </c>
      <c r="N30" s="36">
        <v>0.4</v>
      </c>
      <c r="O30" s="36">
        <v>5.63</v>
      </c>
      <c r="P30" s="36">
        <v>0.372</v>
      </c>
      <c r="Q30" s="36">
        <v>0.65100000000000002</v>
      </c>
      <c r="R30" s="46">
        <f t="shared" si="0"/>
        <v>0.96802841918294857</v>
      </c>
      <c r="S30" s="47">
        <f t="shared" si="1"/>
        <v>7.6767831783143892E-2</v>
      </c>
      <c r="T30" s="48">
        <f t="shared" si="2"/>
        <v>0.13695684062498115</v>
      </c>
      <c r="U30" s="35">
        <v>-20.601220090000002</v>
      </c>
      <c r="V30" s="35">
        <v>15.647687530000001</v>
      </c>
      <c r="W30" s="35">
        <v>-21.166299819946289</v>
      </c>
      <c r="X30" s="35">
        <v>13.667400360107422</v>
      </c>
      <c r="Y30" s="15">
        <v>29337.693534599999</v>
      </c>
      <c r="Z30" s="8">
        <v>1114.03999999999</v>
      </c>
      <c r="AA30" s="37">
        <v>1113.7817035237999</v>
      </c>
      <c r="AB30" s="37">
        <v>1113.62051334492</v>
      </c>
      <c r="AC30" s="37">
        <f t="shared" si="5"/>
        <v>1113.8140722895698</v>
      </c>
      <c r="AD30" s="37">
        <v>4.9532347447310059</v>
      </c>
      <c r="AE30" s="37">
        <v>4.1544313969280626</v>
      </c>
      <c r="AF30" s="37">
        <v>4.4809713400519771</v>
      </c>
      <c r="AG30" s="37">
        <f t="shared" si="6"/>
        <v>4.5295458272370155</v>
      </c>
      <c r="AH30" s="37">
        <v>99.209695939396696</v>
      </c>
      <c r="AI30" s="37">
        <v>136.793262226677</v>
      </c>
      <c r="AJ30" s="37">
        <v>279.01900808389797</v>
      </c>
      <c r="AK30" s="37">
        <v>1139.28823465152</v>
      </c>
      <c r="AL30" s="37">
        <v>0.93560357038778696</v>
      </c>
      <c r="AM30" s="37">
        <v>0</v>
      </c>
      <c r="AN30" s="37" t="str">
        <f t="shared" si="3"/>
        <v>Post-Orogenic</v>
      </c>
      <c r="AO30" s="8" t="s">
        <v>1154</v>
      </c>
      <c r="AP30" s="8">
        <v>10</v>
      </c>
    </row>
    <row r="31" spans="1:42">
      <c r="A31" s="9" t="s">
        <v>709</v>
      </c>
      <c r="B31" s="8" t="s">
        <v>55</v>
      </c>
      <c r="C31" s="8" t="s">
        <v>48</v>
      </c>
      <c r="D31" s="12">
        <v>2005</v>
      </c>
      <c r="E31" s="8" t="s">
        <v>1308</v>
      </c>
      <c r="F31" s="15">
        <v>262218</v>
      </c>
      <c r="G31" s="15">
        <v>8137.8</v>
      </c>
      <c r="H31" s="15">
        <v>1280000</v>
      </c>
      <c r="I31" s="15">
        <v>70000</v>
      </c>
      <c r="J31" s="35">
        <v>4.8814345315729657</v>
      </c>
      <c r="K31" s="35">
        <f t="shared" si="4"/>
        <v>6.2879740587450939E-2</v>
      </c>
      <c r="L31" s="36">
        <v>36.799999999999997</v>
      </c>
      <c r="M31" s="36">
        <v>1.1499999999999999</v>
      </c>
      <c r="N31" s="36">
        <v>2.4700000000000002</v>
      </c>
      <c r="O31" s="36">
        <v>52</v>
      </c>
      <c r="P31" s="36">
        <v>2.87</v>
      </c>
      <c r="Q31" s="36">
        <v>5.36</v>
      </c>
      <c r="R31" s="46">
        <f t="shared" si="0"/>
        <v>0.70769230769230762</v>
      </c>
      <c r="S31" s="47">
        <f t="shared" si="1"/>
        <v>6.3425178978086985E-2</v>
      </c>
      <c r="T31" s="48">
        <f t="shared" si="2"/>
        <v>0.12300361013392072</v>
      </c>
      <c r="U31" s="35">
        <v>35.260680100000002</v>
      </c>
      <c r="V31" s="35">
        <v>-107.42618362</v>
      </c>
      <c r="W31" s="35">
        <v>34.410136999999999</v>
      </c>
      <c r="X31" s="35">
        <v>-106.853464</v>
      </c>
      <c r="Y31" s="15">
        <v>16146.432326300001</v>
      </c>
      <c r="Z31" s="8">
        <v>1697.6099999999899</v>
      </c>
      <c r="AA31" s="37">
        <v>2049.7052967315399</v>
      </c>
      <c r="AB31" s="37">
        <v>2049.2794500185801</v>
      </c>
      <c r="AC31" s="37">
        <f t="shared" si="5"/>
        <v>1932.1982489167033</v>
      </c>
      <c r="AD31" s="37">
        <v>5.6450611064454188</v>
      </c>
      <c r="AE31" s="37">
        <v>7.6965987536437188</v>
      </c>
      <c r="AF31" s="37">
        <v>8.5744467502392379</v>
      </c>
      <c r="AG31" s="37">
        <f t="shared" si="6"/>
        <v>7.3053688701094588</v>
      </c>
      <c r="AH31" s="37">
        <v>168.504062397182</v>
      </c>
      <c r="AI31" s="37">
        <v>120.31452551935</v>
      </c>
      <c r="AJ31" s="37">
        <v>300.49587351229297</v>
      </c>
      <c r="AK31" s="37">
        <v>1640.3656936842999</v>
      </c>
      <c r="AL31" s="37">
        <v>0.84849314557620803</v>
      </c>
      <c r="AM31" s="37">
        <v>2.2475281183391398</v>
      </c>
      <c r="AN31" s="37" t="str">
        <f t="shared" si="3"/>
        <v>Active</v>
      </c>
      <c r="AO31" s="8" t="s">
        <v>1153</v>
      </c>
      <c r="AP31" s="8">
        <v>10</v>
      </c>
    </row>
    <row r="32" spans="1:42">
      <c r="A32" s="9" t="s">
        <v>718</v>
      </c>
      <c r="B32" s="8" t="s">
        <v>66</v>
      </c>
      <c r="C32" s="8" t="s">
        <v>48</v>
      </c>
      <c r="D32" s="12">
        <v>2005</v>
      </c>
      <c r="E32" s="8" t="s">
        <v>1308</v>
      </c>
      <c r="F32" s="15">
        <v>286631.40000000002</v>
      </c>
      <c r="G32" s="15">
        <v>14467.2</v>
      </c>
      <c r="H32" s="15">
        <v>1800000</v>
      </c>
      <c r="I32" s="15">
        <v>100000</v>
      </c>
      <c r="J32" s="35">
        <v>6.2798423340917982</v>
      </c>
      <c r="K32" s="35">
        <f t="shared" si="4"/>
        <v>7.505972468759689E-2</v>
      </c>
      <c r="L32" s="36">
        <v>40.200000000000003</v>
      </c>
      <c r="M32" s="36">
        <v>2.04</v>
      </c>
      <c r="N32" s="36">
        <v>3.14</v>
      </c>
      <c r="O32" s="36">
        <v>44.1</v>
      </c>
      <c r="P32" s="36">
        <v>2.48</v>
      </c>
      <c r="Q32" s="36">
        <v>4.57</v>
      </c>
      <c r="R32" s="46">
        <f t="shared" si="0"/>
        <v>0.91156462585034015</v>
      </c>
      <c r="S32" s="47">
        <f t="shared" si="1"/>
        <v>7.574729101215194E-2</v>
      </c>
      <c r="T32" s="48">
        <f t="shared" si="2"/>
        <v>0.12976853790164344</v>
      </c>
      <c r="U32" s="35">
        <v>35.179140869999998</v>
      </c>
      <c r="V32" s="35">
        <v>-107.86166962999999</v>
      </c>
      <c r="W32" s="35">
        <v>35.060814000000001</v>
      </c>
      <c r="X32" s="35">
        <v>-107.34420900000001</v>
      </c>
      <c r="Y32" s="15">
        <v>4742.41324317</v>
      </c>
      <c r="Z32" s="8">
        <v>2184.4699999999898</v>
      </c>
      <c r="AA32" s="37">
        <v>2213.1431809794899</v>
      </c>
      <c r="AB32" s="37">
        <v>2212.1375527426198</v>
      </c>
      <c r="AC32" s="37">
        <f t="shared" si="5"/>
        <v>2203.2502445740333</v>
      </c>
      <c r="AD32" s="37">
        <v>8.7753667546341418</v>
      </c>
      <c r="AE32" s="37">
        <v>8.9935566997367182</v>
      </c>
      <c r="AF32" s="37">
        <v>9.9382528964495069</v>
      </c>
      <c r="AG32" s="37">
        <f t="shared" si="6"/>
        <v>9.2357254502734563</v>
      </c>
      <c r="AH32" s="37">
        <v>197.100677421055</v>
      </c>
      <c r="AI32" s="37">
        <v>117.50181071896699</v>
      </c>
      <c r="AJ32" s="37">
        <v>323.68725925925901</v>
      </c>
      <c r="AK32" s="37">
        <v>1822.22562962963</v>
      </c>
      <c r="AL32" s="37">
        <v>0.82509273805161998</v>
      </c>
      <c r="AM32" s="37">
        <v>2.0292649587026501</v>
      </c>
      <c r="AN32" s="37" t="str">
        <f t="shared" si="3"/>
        <v>Active</v>
      </c>
      <c r="AO32" s="8" t="s">
        <v>1153</v>
      </c>
      <c r="AP32" s="8">
        <v>9</v>
      </c>
    </row>
    <row r="33" spans="1:42">
      <c r="A33" s="9" t="s">
        <v>719</v>
      </c>
      <c r="B33" s="8" t="s">
        <v>101</v>
      </c>
      <c r="C33" s="8" t="s">
        <v>48</v>
      </c>
      <c r="D33" s="12">
        <v>2005</v>
      </c>
      <c r="E33" s="8" t="s">
        <v>1308</v>
      </c>
      <c r="F33" s="15">
        <v>274876.79999999999</v>
      </c>
      <c r="G33" s="15">
        <v>8137.8</v>
      </c>
      <c r="H33" s="15">
        <v>1760000</v>
      </c>
      <c r="I33" s="15">
        <v>120000</v>
      </c>
      <c r="J33" s="35">
        <v>6.4028684850813171</v>
      </c>
      <c r="K33" s="35">
        <f t="shared" si="4"/>
        <v>7.43319038988422E-2</v>
      </c>
      <c r="L33" s="36">
        <v>42.6</v>
      </c>
      <c r="M33" s="36">
        <v>1.27</v>
      </c>
      <c r="N33" s="36">
        <v>2.83</v>
      </c>
      <c r="O33" s="36">
        <v>45.9</v>
      </c>
      <c r="P33" s="36">
        <v>3.17</v>
      </c>
      <c r="Q33" s="36">
        <v>5.0999999999999996</v>
      </c>
      <c r="R33" s="46">
        <f t="shared" si="0"/>
        <v>0.92810457516339873</v>
      </c>
      <c r="S33" s="47">
        <f t="shared" si="1"/>
        <v>7.5222939365614305E-2</v>
      </c>
      <c r="T33" s="48">
        <f t="shared" si="2"/>
        <v>0.1294560916139405</v>
      </c>
      <c r="U33" s="35">
        <v>35.451493259999999</v>
      </c>
      <c r="V33" s="35">
        <v>-108.10377219</v>
      </c>
      <c r="W33" s="35">
        <v>35.355175000000003</v>
      </c>
      <c r="X33" s="35">
        <v>-108.011381</v>
      </c>
      <c r="Y33" s="15">
        <v>744.17471378699997</v>
      </c>
      <c r="Z33" s="8">
        <v>2198.36</v>
      </c>
      <c r="AA33" s="37">
        <v>2228.0854068594499</v>
      </c>
      <c r="AB33" s="37">
        <v>2226.88425302826</v>
      </c>
      <c r="AC33" s="37">
        <f t="shared" si="5"/>
        <v>2217.7765532959033</v>
      </c>
      <c r="AD33" s="37">
        <v>6.5503792095608668</v>
      </c>
      <c r="AE33" s="37">
        <v>6.9649559176855309</v>
      </c>
      <c r="AF33" s="37">
        <v>7.2535483979369948</v>
      </c>
      <c r="AG33" s="37">
        <f t="shared" si="6"/>
        <v>6.9229611750611317</v>
      </c>
      <c r="AH33" s="37">
        <v>156.000252016129</v>
      </c>
      <c r="AI33" s="37">
        <v>71.6809307271444</v>
      </c>
      <c r="AJ33" s="37">
        <v>315.88428974600203</v>
      </c>
      <c r="AK33" s="37">
        <v>1807.6331138287901</v>
      </c>
      <c r="AL33" s="37">
        <v>0.83759360738536903</v>
      </c>
      <c r="AM33" s="37">
        <v>2.0202419723296399</v>
      </c>
      <c r="AN33" s="37" t="str">
        <f t="shared" si="3"/>
        <v>Active</v>
      </c>
      <c r="AO33" s="8" t="s">
        <v>1153</v>
      </c>
      <c r="AP33" s="8">
        <v>4</v>
      </c>
    </row>
    <row r="34" spans="1:42">
      <c r="A34" s="9" t="s">
        <v>720</v>
      </c>
      <c r="B34" s="8" t="s">
        <v>100</v>
      </c>
      <c r="C34" s="8" t="s">
        <v>48</v>
      </c>
      <c r="D34" s="12">
        <v>2005</v>
      </c>
      <c r="E34" s="8" t="s">
        <v>1308</v>
      </c>
      <c r="F34" s="15">
        <v>242325.6</v>
      </c>
      <c r="G34" s="15">
        <v>7233.6</v>
      </c>
      <c r="H34" s="15">
        <v>1680000</v>
      </c>
      <c r="I34" s="15">
        <v>90000</v>
      </c>
      <c r="J34" s="35">
        <v>6.9328209648505972</v>
      </c>
      <c r="K34" s="35">
        <f t="shared" si="4"/>
        <v>6.1326707167264377E-2</v>
      </c>
      <c r="L34" s="36">
        <v>47.4</v>
      </c>
      <c r="M34" s="36">
        <v>1.42</v>
      </c>
      <c r="N34" s="36">
        <v>3.15</v>
      </c>
      <c r="O34" s="36">
        <v>47.2</v>
      </c>
      <c r="P34" s="36">
        <v>2.56</v>
      </c>
      <c r="Q34" s="36">
        <v>4.84</v>
      </c>
      <c r="R34" s="46">
        <f t="shared" si="0"/>
        <v>1.0042372881355932</v>
      </c>
      <c r="S34" s="47">
        <f t="shared" si="1"/>
        <v>6.1960903472070269E-2</v>
      </c>
      <c r="T34" s="48">
        <f t="shared" si="2"/>
        <v>0.12219368966481951</v>
      </c>
      <c r="U34" s="35">
        <v>35.451141110000002</v>
      </c>
      <c r="V34" s="35">
        <v>-108.10350431000001</v>
      </c>
      <c r="W34" s="35">
        <v>35.350082999999998</v>
      </c>
      <c r="X34" s="35">
        <v>-108.009979</v>
      </c>
      <c r="Y34" s="15">
        <v>746.63804702699997</v>
      </c>
      <c r="Z34" s="8">
        <v>2115.8099999999899</v>
      </c>
      <c r="AA34" s="37">
        <v>2227.7438819979898</v>
      </c>
      <c r="AB34" s="37">
        <v>2226.51812080537</v>
      </c>
      <c r="AC34" s="37">
        <f t="shared" si="5"/>
        <v>2190.0240009344498</v>
      </c>
      <c r="AD34" s="37">
        <v>4.7796943706064541</v>
      </c>
      <c r="AE34" s="37">
        <v>6.9572088242307188</v>
      </c>
      <c r="AF34" s="37">
        <v>7.2479132817491925</v>
      </c>
      <c r="AG34" s="37">
        <f t="shared" si="6"/>
        <v>6.3282721588621209</v>
      </c>
      <c r="AH34" s="37">
        <v>155.86178317287599</v>
      </c>
      <c r="AI34" s="37">
        <v>71.638966694820994</v>
      </c>
      <c r="AJ34" s="37">
        <v>315.712546816479</v>
      </c>
      <c r="AK34" s="37">
        <v>1806.3333333333301</v>
      </c>
      <c r="AL34" s="37">
        <v>0.83812936362696899</v>
      </c>
      <c r="AM34" s="37">
        <v>2.0202419723296399</v>
      </c>
      <c r="AN34" s="37" t="str">
        <f t="shared" si="3"/>
        <v>Active</v>
      </c>
      <c r="AO34" s="8" t="s">
        <v>1153</v>
      </c>
      <c r="AP34" s="8">
        <v>4</v>
      </c>
    </row>
    <row r="35" spans="1:42">
      <c r="A35" s="9" t="s">
        <v>721</v>
      </c>
      <c r="B35" s="8" t="s">
        <v>134</v>
      </c>
      <c r="C35" s="8" t="s">
        <v>48</v>
      </c>
      <c r="D35" s="12">
        <v>2005</v>
      </c>
      <c r="E35" s="8" t="s">
        <v>1308</v>
      </c>
      <c r="F35" s="15">
        <v>2170080</v>
      </c>
      <c r="G35" s="15">
        <v>54252</v>
      </c>
      <c r="H35" s="15">
        <v>13610000</v>
      </c>
      <c r="I35" s="15">
        <v>640000</v>
      </c>
      <c r="J35" s="35">
        <v>6.2716581877165822</v>
      </c>
      <c r="K35" s="35">
        <f t="shared" si="4"/>
        <v>5.3256734732584687E-2</v>
      </c>
      <c r="L35" s="36">
        <v>6.32</v>
      </c>
      <c r="M35" s="36">
        <v>0.16500000000000001</v>
      </c>
      <c r="N35" s="36">
        <v>0.42399999999999999</v>
      </c>
      <c r="O35" s="36">
        <v>6.67</v>
      </c>
      <c r="P35" s="36">
        <v>0.34100000000000003</v>
      </c>
      <c r="Q35" s="36">
        <v>0.71099999999999997</v>
      </c>
      <c r="R35" s="46">
        <f t="shared" si="0"/>
        <v>0.94752623688155924</v>
      </c>
      <c r="S35" s="47">
        <f t="shared" si="1"/>
        <v>5.7404831258473336E-2</v>
      </c>
      <c r="T35" s="48">
        <f t="shared" si="2"/>
        <v>0.12595133215456961</v>
      </c>
      <c r="U35" s="35">
        <v>35.290846819999999</v>
      </c>
      <c r="V35" s="35">
        <v>-108.3184406</v>
      </c>
      <c r="W35" s="35">
        <v>35.342022</v>
      </c>
      <c r="X35" s="35">
        <v>-108.21368</v>
      </c>
      <c r="Y35" s="15">
        <v>190.57191549800001</v>
      </c>
      <c r="Z35" s="8">
        <v>2463.44</v>
      </c>
      <c r="AA35" s="37">
        <v>2463.6688654353602</v>
      </c>
      <c r="AB35" s="37">
        <v>2463.62303664921</v>
      </c>
      <c r="AC35" s="37">
        <f t="shared" si="5"/>
        <v>2463.5773006948571</v>
      </c>
      <c r="AD35" s="37">
        <v>8.1910986544924338</v>
      </c>
      <c r="AE35" s="37">
        <v>7.8242043635284375</v>
      </c>
      <c r="AF35" s="37">
        <v>7.9077257241970393</v>
      </c>
      <c r="AG35" s="37">
        <f t="shared" si="6"/>
        <v>7.9743429140726372</v>
      </c>
      <c r="AH35" s="37">
        <v>163.537553296163</v>
      </c>
      <c r="AI35" s="37">
        <v>51.608155893444497</v>
      </c>
      <c r="AJ35" s="37">
        <v>448.80597014925399</v>
      </c>
      <c r="AK35" s="37">
        <v>2792.3470149253699</v>
      </c>
      <c r="AL35" s="37">
        <v>0.67021620894471801</v>
      </c>
      <c r="AM35" s="37">
        <v>1.60092787762916</v>
      </c>
      <c r="AN35" s="37" t="str">
        <f t="shared" si="3"/>
        <v>Active</v>
      </c>
      <c r="AO35" s="8" t="s">
        <v>1153</v>
      </c>
      <c r="AP35" s="8">
        <v>4</v>
      </c>
    </row>
    <row r="36" spans="1:42">
      <c r="A36" s="9" t="s">
        <v>722</v>
      </c>
      <c r="B36" s="8" t="s">
        <v>76</v>
      </c>
      <c r="C36" s="8" t="s">
        <v>48</v>
      </c>
      <c r="D36" s="12">
        <v>2005</v>
      </c>
      <c r="E36" s="8" t="s">
        <v>1308</v>
      </c>
      <c r="F36" s="15">
        <v>100366.2</v>
      </c>
      <c r="G36" s="15">
        <v>3616.8</v>
      </c>
      <c r="H36" s="15">
        <v>610000</v>
      </c>
      <c r="I36" s="15">
        <v>40000</v>
      </c>
      <c r="J36" s="35">
        <v>6.0777433040206761</v>
      </c>
      <c r="K36" s="35">
        <f t="shared" si="4"/>
        <v>7.4823226806267712E-2</v>
      </c>
      <c r="L36" s="36">
        <v>97.5</v>
      </c>
      <c r="M36" s="36">
        <v>3.52</v>
      </c>
      <c r="N36" s="36">
        <v>6.76</v>
      </c>
      <c r="O36" s="36">
        <v>111</v>
      </c>
      <c r="P36" s="36">
        <v>7.33</v>
      </c>
      <c r="Q36" s="36">
        <v>12.1</v>
      </c>
      <c r="R36" s="46">
        <f t="shared" si="0"/>
        <v>0.8783783783783784</v>
      </c>
      <c r="S36" s="47">
        <f t="shared" si="1"/>
        <v>7.5260568627485147E-2</v>
      </c>
      <c r="T36" s="48">
        <f t="shared" si="2"/>
        <v>0.12919007375273581</v>
      </c>
      <c r="U36" s="35">
        <v>35.628400769999999</v>
      </c>
      <c r="V36" s="35">
        <v>-107.26641155999999</v>
      </c>
      <c r="W36" s="35">
        <v>35.033766999999997</v>
      </c>
      <c r="X36" s="35">
        <v>-106.94241100000001</v>
      </c>
      <c r="Y36" s="15">
        <v>6594.5290621699996</v>
      </c>
      <c r="Z36" s="8">
        <v>1776.38</v>
      </c>
      <c r="AA36" s="37">
        <v>2075.4262046479898</v>
      </c>
      <c r="AB36" s="37">
        <v>2075.3242382901299</v>
      </c>
      <c r="AC36" s="37">
        <f t="shared" si="5"/>
        <v>1975.71014764604</v>
      </c>
      <c r="AD36" s="37">
        <v>5.1645070701191109</v>
      </c>
      <c r="AE36" s="37">
        <v>7.3612208928783751</v>
      </c>
      <c r="AF36" s="37">
        <v>8.0914378011431829</v>
      </c>
      <c r="AG36" s="37">
        <f t="shared" si="6"/>
        <v>6.8723885880468893</v>
      </c>
      <c r="AH36" s="37">
        <v>160.94837945413201</v>
      </c>
      <c r="AI36" s="37">
        <v>125.074087968944</v>
      </c>
      <c r="AJ36" s="37">
        <v>303.82798432369498</v>
      </c>
      <c r="AK36" s="37">
        <v>1710.42273064294</v>
      </c>
      <c r="AL36" s="37">
        <v>0.85139115650452002</v>
      </c>
      <c r="AM36" s="37">
        <v>2.56762880408996</v>
      </c>
      <c r="AN36" s="37" t="str">
        <f t="shared" si="3"/>
        <v>Active</v>
      </c>
      <c r="AO36" s="8" t="s">
        <v>1153</v>
      </c>
      <c r="AP36" s="8">
        <v>8</v>
      </c>
    </row>
    <row r="37" spans="1:42">
      <c r="A37" s="9" t="s">
        <v>710</v>
      </c>
      <c r="B37" s="8" t="s">
        <v>56</v>
      </c>
      <c r="C37" s="8" t="s">
        <v>48</v>
      </c>
      <c r="D37" s="12">
        <v>2005</v>
      </c>
      <c r="E37" s="8" t="s">
        <v>1308</v>
      </c>
      <c r="F37" s="15">
        <v>345404.4</v>
      </c>
      <c r="G37" s="15">
        <v>9946.2000000000007</v>
      </c>
      <c r="H37" s="15">
        <v>1910000</v>
      </c>
      <c r="I37" s="15">
        <v>100000</v>
      </c>
      <c r="J37" s="35">
        <v>5.5297500552974999</v>
      </c>
      <c r="K37" s="35">
        <f t="shared" si="4"/>
        <v>5.9752419950331558E-2</v>
      </c>
      <c r="L37" s="36">
        <v>27.1</v>
      </c>
      <c r="M37" s="36">
        <v>0.78900000000000003</v>
      </c>
      <c r="N37" s="36">
        <v>1.8</v>
      </c>
      <c r="O37" s="36">
        <v>33.799999999999997</v>
      </c>
      <c r="P37" s="36">
        <v>1.8</v>
      </c>
      <c r="Q37" s="36">
        <v>3.46</v>
      </c>
      <c r="R37" s="46">
        <f t="shared" si="0"/>
        <v>0.80177514792899418</v>
      </c>
      <c r="S37" s="47">
        <f t="shared" si="1"/>
        <v>6.0693351567626029E-2</v>
      </c>
      <c r="T37" s="48">
        <f t="shared" si="2"/>
        <v>0.12202737176331763</v>
      </c>
      <c r="U37" s="35">
        <v>35.295360000000002</v>
      </c>
      <c r="V37" s="35">
        <v>-107.44291754</v>
      </c>
      <c r="W37" s="35">
        <v>34.544891999999997</v>
      </c>
      <c r="X37" s="35">
        <v>-106.884163</v>
      </c>
      <c r="Y37" s="15">
        <v>15436.917807399999</v>
      </c>
      <c r="Z37" s="8">
        <v>1516.2</v>
      </c>
      <c r="AA37" s="37">
        <v>2065.8680421720901</v>
      </c>
      <c r="AB37" s="37">
        <v>2065.2175095512498</v>
      </c>
      <c r="AC37" s="37">
        <f t="shared" si="5"/>
        <v>1882.4285172411135</v>
      </c>
      <c r="AD37" s="37">
        <v>3.0848518557183771</v>
      </c>
      <c r="AE37" s="37">
        <v>7.7626648995520933</v>
      </c>
      <c r="AF37" s="37">
        <v>8.6105025589968598</v>
      </c>
      <c r="AG37" s="37">
        <f t="shared" si="6"/>
        <v>6.4860064380891105</v>
      </c>
      <c r="AH37" s="37">
        <v>169.617897370701</v>
      </c>
      <c r="AI37" s="37">
        <v>118.171937110328</v>
      </c>
      <c r="AJ37" s="37">
        <v>302.83063087614102</v>
      </c>
      <c r="AK37" s="37">
        <v>1661.8124176772501</v>
      </c>
      <c r="AL37" s="37">
        <v>0.84842604125826404</v>
      </c>
      <c r="AM37" s="37">
        <v>2.2582871754599201</v>
      </c>
      <c r="AN37" s="37" t="str">
        <f t="shared" si="3"/>
        <v>Active</v>
      </c>
      <c r="AO37" s="8" t="s">
        <v>1153</v>
      </c>
      <c r="AP37" s="8">
        <v>9</v>
      </c>
    </row>
    <row r="38" spans="1:42">
      <c r="A38" s="9" t="s">
        <v>723</v>
      </c>
      <c r="B38" s="8" t="s">
        <v>124</v>
      </c>
      <c r="C38" s="8" t="s">
        <v>48</v>
      </c>
      <c r="D38" s="12">
        <v>2005</v>
      </c>
      <c r="E38" s="8" t="s">
        <v>1308</v>
      </c>
      <c r="F38" s="15">
        <v>106695.6</v>
      </c>
      <c r="G38" s="15">
        <v>3616.8</v>
      </c>
      <c r="H38" s="15">
        <v>680000</v>
      </c>
      <c r="I38" s="15">
        <v>40000</v>
      </c>
      <c r="J38" s="35">
        <v>6.3732712501733904</v>
      </c>
      <c r="K38" s="35">
        <f t="shared" si="4"/>
        <v>6.7891845608108542E-2</v>
      </c>
      <c r="L38" s="36">
        <v>97.3</v>
      </c>
      <c r="M38" s="36">
        <v>3.31</v>
      </c>
      <c r="N38" s="36">
        <v>6.64</v>
      </c>
      <c r="O38" s="36">
        <v>106</v>
      </c>
      <c r="P38" s="36">
        <v>6.26</v>
      </c>
      <c r="Q38" s="36">
        <v>11.1</v>
      </c>
      <c r="R38" s="46">
        <f t="shared" si="0"/>
        <v>0.91792452830188676</v>
      </c>
      <c r="S38" s="47">
        <f t="shared" si="1"/>
        <v>6.8153802216440684E-2</v>
      </c>
      <c r="T38" s="48">
        <f t="shared" si="2"/>
        <v>0.12499076608535778</v>
      </c>
      <c r="U38" s="35">
        <v>35.325925660000003</v>
      </c>
      <c r="V38" s="35">
        <v>-107.23501686</v>
      </c>
      <c r="W38" s="35">
        <v>35.335746999999998</v>
      </c>
      <c r="X38" s="35">
        <v>-107.034834</v>
      </c>
      <c r="Y38" s="15">
        <v>302.68710367400001</v>
      </c>
      <c r="Z38" s="8">
        <v>2079.0700000000002</v>
      </c>
      <c r="AA38" s="37">
        <v>2080.9644039735099</v>
      </c>
      <c r="AB38" s="37">
        <v>2077.6046511627901</v>
      </c>
      <c r="AC38" s="37">
        <f t="shared" si="5"/>
        <v>2079.2130183787667</v>
      </c>
      <c r="AD38" s="37">
        <v>11.348945740109251</v>
      </c>
      <c r="AE38" s="37">
        <v>11.747902628598688</v>
      </c>
      <c r="AF38" s="37">
        <v>12.607500830646144</v>
      </c>
      <c r="AG38" s="37">
        <f t="shared" si="6"/>
        <v>11.901449733118028</v>
      </c>
      <c r="AH38" s="37">
        <v>257.44478844169203</v>
      </c>
      <c r="AI38" s="37">
        <v>137.450234154491</v>
      </c>
      <c r="AJ38" s="37">
        <v>320.55011655011702</v>
      </c>
      <c r="AK38" s="37">
        <v>1721.6107226107199</v>
      </c>
      <c r="AL38" s="37">
        <v>0.84949857981598997</v>
      </c>
      <c r="AM38" s="37">
        <v>2.3010556648480001</v>
      </c>
      <c r="AN38" s="37" t="str">
        <f t="shared" si="3"/>
        <v>Active</v>
      </c>
      <c r="AO38" s="8" t="s">
        <v>1153</v>
      </c>
      <c r="AP38" s="8">
        <v>5</v>
      </c>
    </row>
    <row r="39" spans="1:42">
      <c r="A39" s="9" t="s">
        <v>724</v>
      </c>
      <c r="B39" s="8" t="s">
        <v>60</v>
      </c>
      <c r="C39" s="8" t="s">
        <v>48</v>
      </c>
      <c r="D39" s="12">
        <v>2005</v>
      </c>
      <c r="E39" s="8" t="s">
        <v>1308</v>
      </c>
      <c r="F39" s="15">
        <v>109408.2</v>
      </c>
      <c r="G39" s="15">
        <v>5425.2</v>
      </c>
      <c r="H39" s="15">
        <v>610000</v>
      </c>
      <c r="I39" s="15">
        <v>40000</v>
      </c>
      <c r="J39" s="35">
        <v>5.5754504689776452</v>
      </c>
      <c r="K39" s="35">
        <f t="shared" si="4"/>
        <v>8.2211725537334066E-2</v>
      </c>
      <c r="L39" s="36">
        <v>97.1</v>
      </c>
      <c r="M39" s="36">
        <v>4.83</v>
      </c>
      <c r="N39" s="36">
        <v>7.51</v>
      </c>
      <c r="O39" s="36">
        <v>120</v>
      </c>
      <c r="P39" s="36">
        <v>7.92</v>
      </c>
      <c r="Q39" s="36">
        <v>13.1</v>
      </c>
      <c r="R39" s="46">
        <f t="shared" si="0"/>
        <v>0.80916666666666659</v>
      </c>
      <c r="S39" s="47">
        <f t="shared" si="1"/>
        <v>8.2645747840276812E-2</v>
      </c>
      <c r="T39" s="48">
        <f t="shared" si="2"/>
        <v>0.1337882368405495</v>
      </c>
      <c r="U39" s="35">
        <v>35.712649540000001</v>
      </c>
      <c r="V39" s="35">
        <v>-107.31779598999999</v>
      </c>
      <c r="W39" s="35">
        <v>35.347825</v>
      </c>
      <c r="X39" s="35">
        <v>-107.04343</v>
      </c>
      <c r="Y39" s="15">
        <v>5338.9220374400002</v>
      </c>
      <c r="Z39" s="8">
        <v>2036.1199999999899</v>
      </c>
      <c r="AA39" s="37">
        <v>2128.1948970037502</v>
      </c>
      <c r="AB39" s="37">
        <v>2128.4543413173701</v>
      </c>
      <c r="AC39" s="37">
        <f t="shared" si="5"/>
        <v>2097.5897461070367</v>
      </c>
      <c r="AD39" s="37">
        <v>9.991805889731495</v>
      </c>
      <c r="AE39" s="37">
        <v>7.4165431299060005</v>
      </c>
      <c r="AF39" s="37">
        <v>8.1261362287397763</v>
      </c>
      <c r="AG39" s="37">
        <f t="shared" si="6"/>
        <v>8.5114950827924236</v>
      </c>
      <c r="AH39" s="37">
        <v>162.95331413453201</v>
      </c>
      <c r="AI39" s="37">
        <v>129.016196715647</v>
      </c>
      <c r="AJ39" s="37">
        <v>308.133411733961</v>
      </c>
      <c r="AK39" s="37">
        <v>1775.96014634784</v>
      </c>
      <c r="AL39" s="37">
        <v>0.84418252847488395</v>
      </c>
      <c r="AM39" s="37">
        <v>2.5893733643799002</v>
      </c>
      <c r="AN39" s="37" t="str">
        <f t="shared" si="3"/>
        <v>Active</v>
      </c>
      <c r="AO39" s="8" t="s">
        <v>1153</v>
      </c>
      <c r="AP39" s="8">
        <v>8</v>
      </c>
    </row>
    <row r="40" spans="1:42">
      <c r="A40" s="9" t="s">
        <v>725</v>
      </c>
      <c r="B40" s="8" t="s">
        <v>65</v>
      </c>
      <c r="C40" s="8" t="s">
        <v>48</v>
      </c>
      <c r="D40" s="12">
        <v>2005</v>
      </c>
      <c r="E40" s="8" t="s">
        <v>1308</v>
      </c>
      <c r="F40" s="15">
        <v>112120.8</v>
      </c>
      <c r="G40" s="15">
        <v>4521</v>
      </c>
      <c r="H40" s="15">
        <v>660000</v>
      </c>
      <c r="I40" s="15">
        <v>30000</v>
      </c>
      <c r="J40" s="35">
        <v>5.8865081233812102</v>
      </c>
      <c r="K40" s="35">
        <f t="shared" si="4"/>
        <v>6.076204582109522E-2</v>
      </c>
      <c r="L40" s="36">
        <v>97.2</v>
      </c>
      <c r="M40" s="36">
        <v>3.93</v>
      </c>
      <c r="N40" s="36">
        <v>6.97</v>
      </c>
      <c r="O40" s="36">
        <v>114</v>
      </c>
      <c r="P40" s="36">
        <v>5.22</v>
      </c>
      <c r="Q40" s="36">
        <v>11.2</v>
      </c>
      <c r="R40" s="46">
        <f t="shared" si="0"/>
        <v>0.85263157894736841</v>
      </c>
      <c r="S40" s="47">
        <f t="shared" si="1"/>
        <v>6.1085436159977316E-2</v>
      </c>
      <c r="T40" s="48">
        <f t="shared" si="2"/>
        <v>0.12163145963456573</v>
      </c>
      <c r="U40" s="35">
        <v>35.744489440000002</v>
      </c>
      <c r="V40" s="35">
        <v>-107.33591511</v>
      </c>
      <c r="W40" s="35">
        <v>35.570926</v>
      </c>
      <c r="X40" s="35">
        <v>-107.16775199999999</v>
      </c>
      <c r="Y40" s="15">
        <v>4736.1798110199998</v>
      </c>
      <c r="Z40" s="8">
        <v>2125.8299999999899</v>
      </c>
      <c r="AA40" s="37">
        <v>2139.80793583791</v>
      </c>
      <c r="AB40" s="37">
        <v>2140.0626053962901</v>
      </c>
      <c r="AC40" s="37">
        <f t="shared" si="5"/>
        <v>2135.2335137447299</v>
      </c>
      <c r="AD40" s="37">
        <v>10.91721848236261</v>
      </c>
      <c r="AE40" s="37">
        <v>6.9670208602165618</v>
      </c>
      <c r="AF40" s="37">
        <v>7.5836231139942152</v>
      </c>
      <c r="AG40" s="37">
        <f t="shared" si="6"/>
        <v>8.4892874855244624</v>
      </c>
      <c r="AH40" s="37">
        <v>152.400752177356</v>
      </c>
      <c r="AI40" s="37">
        <v>126.687076665291</v>
      </c>
      <c r="AJ40" s="37">
        <v>307.29080730701202</v>
      </c>
      <c r="AK40" s="37">
        <v>1784.6287566293499</v>
      </c>
      <c r="AL40" s="37">
        <v>0.84252629702474102</v>
      </c>
      <c r="AM40" s="37">
        <v>2.5999170345141698</v>
      </c>
      <c r="AN40" s="37" t="str">
        <f t="shared" si="3"/>
        <v>Active</v>
      </c>
      <c r="AO40" s="8" t="s">
        <v>1153</v>
      </c>
      <c r="AP40" s="8">
        <v>8</v>
      </c>
    </row>
    <row r="41" spans="1:42">
      <c r="A41" s="9" t="s">
        <v>726</v>
      </c>
      <c r="B41" s="8" t="s">
        <v>92</v>
      </c>
      <c r="C41" s="8" t="s">
        <v>48</v>
      </c>
      <c r="D41" s="12">
        <v>2005</v>
      </c>
      <c r="E41" s="8" t="s">
        <v>1308</v>
      </c>
      <c r="F41" s="15">
        <v>89515.8</v>
      </c>
      <c r="G41" s="15">
        <v>4521</v>
      </c>
      <c r="H41" s="15">
        <v>510000</v>
      </c>
      <c r="I41" s="15">
        <v>40000</v>
      </c>
      <c r="J41" s="35">
        <v>5.6973182387913637</v>
      </c>
      <c r="K41" s="35">
        <f t="shared" si="4"/>
        <v>9.3285799168152106E-2</v>
      </c>
      <c r="L41" s="36">
        <v>125</v>
      </c>
      <c r="M41" s="36">
        <v>6.33</v>
      </c>
      <c r="N41" s="36">
        <v>9.73</v>
      </c>
      <c r="O41" s="36">
        <v>151</v>
      </c>
      <c r="P41" s="36">
        <v>11.9</v>
      </c>
      <c r="Q41" s="36">
        <v>17.7</v>
      </c>
      <c r="R41" s="46">
        <f t="shared" si="0"/>
        <v>0.82781456953642385</v>
      </c>
      <c r="S41" s="47">
        <f t="shared" si="1"/>
        <v>9.367551501585808E-2</v>
      </c>
      <c r="T41" s="48">
        <f t="shared" si="2"/>
        <v>0.14070981640920008</v>
      </c>
      <c r="U41" s="35">
        <v>35.927690409999997</v>
      </c>
      <c r="V41" s="35">
        <v>-106.98710857</v>
      </c>
      <c r="W41" s="35">
        <v>35.598647999999997</v>
      </c>
      <c r="X41" s="35">
        <v>-107.17958400000001</v>
      </c>
      <c r="Y41" s="15">
        <v>1116.97256866</v>
      </c>
      <c r="Z41" s="8">
        <v>2115.69</v>
      </c>
      <c r="AA41" s="37">
        <v>2208.9619346171098</v>
      </c>
      <c r="AB41" s="37">
        <v>2211.1477170993699</v>
      </c>
      <c r="AC41" s="37">
        <f t="shared" si="5"/>
        <v>2178.5998839054932</v>
      </c>
      <c r="AD41" s="37">
        <v>10.590382306429239</v>
      </c>
      <c r="AE41" s="37">
        <v>10.464997896110281</v>
      </c>
      <c r="AF41" s="37">
        <v>12.211130353500671</v>
      </c>
      <c r="AG41" s="37">
        <f t="shared" si="6"/>
        <v>11.088836852013396</v>
      </c>
      <c r="AH41" s="37">
        <v>228.62027654929199</v>
      </c>
      <c r="AI41" s="37">
        <v>177.30560250611299</v>
      </c>
      <c r="AJ41" s="37">
        <v>388.57410881801098</v>
      </c>
      <c r="AK41" s="37">
        <v>2392.7329580988098</v>
      </c>
      <c r="AL41" s="37">
        <v>0.76753121808917502</v>
      </c>
      <c r="AM41" s="37">
        <v>2.9679641277124298</v>
      </c>
      <c r="AN41" s="37" t="str">
        <f t="shared" si="3"/>
        <v>Active</v>
      </c>
      <c r="AO41" s="8" t="s">
        <v>1153</v>
      </c>
      <c r="AP41" s="8">
        <v>6</v>
      </c>
    </row>
    <row r="42" spans="1:42">
      <c r="A42" s="9" t="s">
        <v>727</v>
      </c>
      <c r="B42" s="8" t="s">
        <v>109</v>
      </c>
      <c r="C42" s="8" t="s">
        <v>48</v>
      </c>
      <c r="D42" s="12">
        <v>2005</v>
      </c>
      <c r="E42" s="8" t="s">
        <v>1308</v>
      </c>
      <c r="F42" s="15">
        <v>65102.400000000001</v>
      </c>
      <c r="G42" s="15">
        <v>3616.8</v>
      </c>
      <c r="H42" s="15">
        <v>420000</v>
      </c>
      <c r="I42" s="15">
        <v>20000</v>
      </c>
      <c r="J42" s="35">
        <v>6.4513750645137504</v>
      </c>
      <c r="K42" s="35">
        <f t="shared" si="4"/>
        <v>7.3170987756292757E-2</v>
      </c>
      <c r="L42" s="36">
        <v>175</v>
      </c>
      <c r="M42" s="36">
        <v>9.74</v>
      </c>
      <c r="N42" s="36">
        <v>14.2</v>
      </c>
      <c r="O42" s="36">
        <v>188</v>
      </c>
      <c r="P42" s="36">
        <v>9</v>
      </c>
      <c r="Q42" s="36">
        <v>18.600000000000001</v>
      </c>
      <c r="R42" s="46">
        <f t="shared" si="0"/>
        <v>0.93085106382978722</v>
      </c>
      <c r="S42" s="47">
        <f t="shared" si="1"/>
        <v>7.3413067834265211E-2</v>
      </c>
      <c r="T42" s="48">
        <f t="shared" si="2"/>
        <v>0.12795518372334713</v>
      </c>
      <c r="U42" s="35">
        <v>36.062248820000001</v>
      </c>
      <c r="V42" s="35">
        <v>-106.98357233</v>
      </c>
      <c r="W42" s="35">
        <v>35.924689999999998</v>
      </c>
      <c r="X42" s="35">
        <v>-106.985795</v>
      </c>
      <c r="Y42" s="15">
        <v>538.02849561000005</v>
      </c>
      <c r="Z42" s="8">
        <v>2062.5799999999899</v>
      </c>
      <c r="AA42" s="37">
        <v>2309.31351602415</v>
      </c>
      <c r="AB42" s="37">
        <v>2311.9720149253699</v>
      </c>
      <c r="AC42" s="37">
        <f t="shared" si="5"/>
        <v>2227.9551769831701</v>
      </c>
      <c r="AD42" s="37">
        <v>4.4131287005221695</v>
      </c>
      <c r="AE42" s="37">
        <v>9.9178279259190614</v>
      </c>
      <c r="AF42" s="37">
        <v>12.145194750296413</v>
      </c>
      <c r="AG42" s="37">
        <f t="shared" si="6"/>
        <v>8.8253837922458818</v>
      </c>
      <c r="AH42" s="37">
        <v>221.02802977436599</v>
      </c>
      <c r="AI42" s="37">
        <v>190.97174229588899</v>
      </c>
      <c r="AJ42" s="37">
        <v>421.908972691808</v>
      </c>
      <c r="AK42" s="37">
        <v>2739.0273081924602</v>
      </c>
      <c r="AL42" s="37">
        <v>0.73711799405273404</v>
      </c>
      <c r="AM42" s="37">
        <v>2.9691681641011098</v>
      </c>
      <c r="AN42" s="37" t="str">
        <f t="shared" si="3"/>
        <v>Active</v>
      </c>
      <c r="AO42" s="8" t="s">
        <v>1153</v>
      </c>
      <c r="AP42" s="8">
        <v>6</v>
      </c>
    </row>
    <row r="43" spans="1:42">
      <c r="A43" s="9" t="s">
        <v>728</v>
      </c>
      <c r="B43" s="8" t="s">
        <v>132</v>
      </c>
      <c r="C43" s="8" t="s">
        <v>48</v>
      </c>
      <c r="D43" s="12">
        <v>2005</v>
      </c>
      <c r="E43" s="8" t="s">
        <v>1308</v>
      </c>
      <c r="F43" s="15">
        <v>94036.800000000003</v>
      </c>
      <c r="G43" s="15">
        <v>4521</v>
      </c>
      <c r="H43" s="15">
        <v>570000</v>
      </c>
      <c r="I43" s="15">
        <v>40000</v>
      </c>
      <c r="J43" s="35">
        <v>6.0614567913837982</v>
      </c>
      <c r="K43" s="35">
        <f t="shared" si="4"/>
        <v>8.5064579671883925E-2</v>
      </c>
      <c r="L43" s="36">
        <v>119</v>
      </c>
      <c r="M43" s="36">
        <v>5.73</v>
      </c>
      <c r="N43" s="36">
        <v>9.08</v>
      </c>
      <c r="O43" s="36">
        <v>136</v>
      </c>
      <c r="P43" s="36">
        <v>9.57</v>
      </c>
      <c r="Q43" s="36">
        <v>15.1</v>
      </c>
      <c r="R43" s="46">
        <f t="shared" si="0"/>
        <v>0.875</v>
      </c>
      <c r="S43" s="47">
        <f t="shared" si="1"/>
        <v>8.5265172495800706E-2</v>
      </c>
      <c r="T43" s="48">
        <f t="shared" si="2"/>
        <v>0.13472046982197783</v>
      </c>
      <c r="U43" s="35">
        <v>36.014141119999998</v>
      </c>
      <c r="V43" s="35">
        <v>-107.06117764</v>
      </c>
      <c r="W43" s="35">
        <v>35.949781000000002</v>
      </c>
      <c r="X43" s="35">
        <v>-107.007425</v>
      </c>
      <c r="Y43" s="15">
        <v>170.102323251</v>
      </c>
      <c r="Z43" s="8">
        <v>2172.8899999999899</v>
      </c>
      <c r="AA43" s="37">
        <v>2173.3001464128802</v>
      </c>
      <c r="AB43" s="37">
        <v>2170.0476190476202</v>
      </c>
      <c r="AC43" s="37">
        <f t="shared" si="5"/>
        <v>2172.0792551534964</v>
      </c>
      <c r="AD43" s="37">
        <v>5.9041113016073155</v>
      </c>
      <c r="AE43" s="37">
        <v>5.2530337502432811</v>
      </c>
      <c r="AF43" s="37">
        <v>4.8605547376659644</v>
      </c>
      <c r="AG43" s="37">
        <f t="shared" si="6"/>
        <v>5.3392332631721873</v>
      </c>
      <c r="AH43" s="37">
        <v>113.321585903084</v>
      </c>
      <c r="AI43" s="37">
        <v>46.547325997780497</v>
      </c>
      <c r="AJ43" s="37">
        <v>331.68619246861903</v>
      </c>
      <c r="AK43" s="37">
        <v>2004.4100418410001</v>
      </c>
      <c r="AL43" s="37">
        <v>0.83717349098052496</v>
      </c>
      <c r="AM43" s="37">
        <v>2.8548183357339698</v>
      </c>
      <c r="AN43" s="37" t="str">
        <f t="shared" si="3"/>
        <v>Active</v>
      </c>
      <c r="AO43" s="8" t="s">
        <v>1153</v>
      </c>
      <c r="AP43" s="8">
        <v>1</v>
      </c>
    </row>
    <row r="44" spans="1:42">
      <c r="A44" s="9" t="s">
        <v>729</v>
      </c>
      <c r="B44" s="8" t="s">
        <v>115</v>
      </c>
      <c r="C44" s="8" t="s">
        <v>48</v>
      </c>
      <c r="D44" s="12">
        <v>2005</v>
      </c>
      <c r="E44" s="8" t="s">
        <v>1308</v>
      </c>
      <c r="F44" s="15">
        <v>44305.8</v>
      </c>
      <c r="G44" s="15">
        <v>2712.6</v>
      </c>
      <c r="H44" s="15">
        <v>260000</v>
      </c>
      <c r="I44" s="15">
        <v>20000</v>
      </c>
      <c r="J44" s="35">
        <v>5.8683061811320414</v>
      </c>
      <c r="K44" s="35">
        <f t="shared" si="4"/>
        <v>9.8313772758877094E-2</v>
      </c>
      <c r="L44" s="36">
        <v>278</v>
      </c>
      <c r="M44" s="36">
        <v>17.100000000000001</v>
      </c>
      <c r="N44" s="36">
        <v>23.7</v>
      </c>
      <c r="O44" s="36">
        <v>329</v>
      </c>
      <c r="P44" s="36">
        <v>25.4</v>
      </c>
      <c r="Q44" s="36">
        <v>38.1</v>
      </c>
      <c r="R44" s="46">
        <f t="shared" si="0"/>
        <v>0.84498480243161089</v>
      </c>
      <c r="S44" s="47">
        <f t="shared" si="1"/>
        <v>9.8711603314812824E-2</v>
      </c>
      <c r="T44" s="48">
        <f t="shared" si="2"/>
        <v>0.14380116932871684</v>
      </c>
      <c r="U44" s="35">
        <v>36.088324190000002</v>
      </c>
      <c r="V44" s="35">
        <v>-106.94649043</v>
      </c>
      <c r="W44" s="35">
        <v>35.956110000000002</v>
      </c>
      <c r="X44" s="35">
        <v>-106.99365299999999</v>
      </c>
      <c r="Y44" s="15">
        <v>358.09788036200001</v>
      </c>
      <c r="Z44" s="8">
        <v>2383.53999999999</v>
      </c>
      <c r="AA44" s="37">
        <v>2381.2356643356602</v>
      </c>
      <c r="AB44" s="37">
        <v>2384.7493036211699</v>
      </c>
      <c r="AC44" s="37">
        <f t="shared" si="5"/>
        <v>2383.1749893189399</v>
      </c>
      <c r="AD44" s="37">
        <v>10.70576136855855</v>
      </c>
      <c r="AE44" s="37">
        <v>12.311457027127593</v>
      </c>
      <c r="AF44" s="37">
        <v>15.76217432898224</v>
      </c>
      <c r="AG44" s="37">
        <f t="shared" si="6"/>
        <v>12.926464241556127</v>
      </c>
      <c r="AH44" s="37">
        <v>276.058237145855</v>
      </c>
      <c r="AI44" s="37">
        <v>211.626848441525</v>
      </c>
      <c r="AJ44" s="37">
        <v>467</v>
      </c>
      <c r="AK44" s="37">
        <v>3106.9767441860499</v>
      </c>
      <c r="AL44" s="37">
        <v>0.69064750574659906</v>
      </c>
      <c r="AM44" s="37">
        <v>3.0835179924682499</v>
      </c>
      <c r="AN44" s="37" t="str">
        <f t="shared" si="3"/>
        <v>Active</v>
      </c>
      <c r="AO44" s="8" t="s">
        <v>1153</v>
      </c>
      <c r="AP44" s="8">
        <v>6</v>
      </c>
    </row>
    <row r="45" spans="1:42">
      <c r="A45" s="9" t="s">
        <v>730</v>
      </c>
      <c r="B45" s="8" t="s">
        <v>83</v>
      </c>
      <c r="C45" s="8" t="s">
        <v>48</v>
      </c>
      <c r="D45" s="12">
        <v>2005</v>
      </c>
      <c r="E45" s="8" t="s">
        <v>1308</v>
      </c>
      <c r="F45" s="15">
        <v>113929.2</v>
      </c>
      <c r="G45" s="15">
        <v>4521</v>
      </c>
      <c r="H45" s="15">
        <v>760000</v>
      </c>
      <c r="I45" s="15">
        <v>40000</v>
      </c>
      <c r="J45" s="35">
        <v>6.6708095905176199</v>
      </c>
      <c r="K45" s="35">
        <f t="shared" si="4"/>
        <v>6.5914998734350375E-2</v>
      </c>
      <c r="L45" s="36">
        <v>93</v>
      </c>
      <c r="M45" s="36">
        <v>3.7</v>
      </c>
      <c r="N45" s="36">
        <v>6.63</v>
      </c>
      <c r="O45" s="36">
        <v>96.6</v>
      </c>
      <c r="P45" s="36">
        <v>5.12</v>
      </c>
      <c r="Q45" s="36">
        <v>9.8000000000000007</v>
      </c>
      <c r="R45" s="46">
        <f t="shared" si="0"/>
        <v>0.96273291925465843</v>
      </c>
      <c r="S45" s="47">
        <f t="shared" si="1"/>
        <v>6.6272629441045672E-2</v>
      </c>
      <c r="T45" s="48">
        <f t="shared" si="2"/>
        <v>0.12399300611402257</v>
      </c>
      <c r="U45" s="35">
        <v>35.689655530000003</v>
      </c>
      <c r="V45" s="35">
        <v>-107.44751350999999</v>
      </c>
      <c r="W45" s="35">
        <v>35.593280999999998</v>
      </c>
      <c r="X45" s="35">
        <v>-107.19179200000001</v>
      </c>
      <c r="Y45" s="15">
        <v>3562.5167214399999</v>
      </c>
      <c r="Z45" s="8">
        <v>2034.92</v>
      </c>
      <c r="AA45" s="37">
        <v>2118.3409537166899</v>
      </c>
      <c r="AB45" s="37">
        <v>2118.0274663677101</v>
      </c>
      <c r="AC45" s="37">
        <f t="shared" si="5"/>
        <v>2090.4294733614665</v>
      </c>
      <c r="AD45" s="37">
        <v>9.7018903535275687</v>
      </c>
      <c r="AE45" s="37">
        <v>5.7975385184646244</v>
      </c>
      <c r="AF45" s="37">
        <v>6.0107185383065014</v>
      </c>
      <c r="AG45" s="37">
        <f t="shared" si="6"/>
        <v>7.1700491367662318</v>
      </c>
      <c r="AH45" s="37">
        <v>126.469981583794</v>
      </c>
      <c r="AI45" s="37">
        <v>92.002111011919197</v>
      </c>
      <c r="AJ45" s="37">
        <v>281.56765224202098</v>
      </c>
      <c r="AK45" s="37">
        <v>1593.41061288428</v>
      </c>
      <c r="AL45" s="37">
        <v>0.86432645574225497</v>
      </c>
      <c r="AM45" s="37">
        <v>2.49608894981619</v>
      </c>
      <c r="AN45" s="37" t="str">
        <f t="shared" si="3"/>
        <v>Active</v>
      </c>
      <c r="AO45" s="8" t="s">
        <v>1153</v>
      </c>
      <c r="AP45" s="8">
        <v>5</v>
      </c>
    </row>
    <row r="46" spans="1:42">
      <c r="A46" s="9" t="s">
        <v>731</v>
      </c>
      <c r="B46" s="8" t="s">
        <v>94</v>
      </c>
      <c r="C46" s="8" t="s">
        <v>48</v>
      </c>
      <c r="D46" s="12">
        <v>2005</v>
      </c>
      <c r="E46" s="8" t="s">
        <v>1308</v>
      </c>
      <c r="F46" s="15">
        <v>84994.8</v>
      </c>
      <c r="G46" s="15">
        <v>3616.8</v>
      </c>
      <c r="H46" s="15">
        <v>580000</v>
      </c>
      <c r="I46" s="15">
        <v>30000</v>
      </c>
      <c r="J46" s="35">
        <v>6.8239468767501066</v>
      </c>
      <c r="K46" s="35">
        <f t="shared" si="4"/>
        <v>6.6978806727493775E-2</v>
      </c>
      <c r="L46" s="36">
        <v>120</v>
      </c>
      <c r="M46" s="36">
        <v>5.13</v>
      </c>
      <c r="N46" s="36">
        <v>8.76</v>
      </c>
      <c r="O46" s="36">
        <v>123</v>
      </c>
      <c r="P46" s="36">
        <v>6.37</v>
      </c>
      <c r="Q46" s="36">
        <v>12.4</v>
      </c>
      <c r="R46" s="46">
        <f t="shared" si="0"/>
        <v>0.97560975609756095</v>
      </c>
      <c r="S46" s="47">
        <f t="shared" si="1"/>
        <v>6.7153729922921221E-2</v>
      </c>
      <c r="T46" s="48">
        <f t="shared" si="2"/>
        <v>0.12446791798787284</v>
      </c>
      <c r="U46" s="35">
        <v>35.870327639999999</v>
      </c>
      <c r="V46" s="35">
        <v>-107.23959862</v>
      </c>
      <c r="W46" s="35">
        <v>35.642181999999998</v>
      </c>
      <c r="X46" s="35">
        <v>-107.240858</v>
      </c>
      <c r="Y46" s="15">
        <v>1290.9774063699999</v>
      </c>
      <c r="Z46" s="8">
        <v>2009.1099999999899</v>
      </c>
      <c r="AA46" s="37">
        <v>2057.6489361702102</v>
      </c>
      <c r="AB46" s="37">
        <v>2056.3939628482999</v>
      </c>
      <c r="AC46" s="37">
        <f t="shared" si="5"/>
        <v>2041.0509663394998</v>
      </c>
      <c r="AD46" s="37">
        <v>6.0672538429607803</v>
      </c>
      <c r="AE46" s="37">
        <v>4.0292950363841564</v>
      </c>
      <c r="AF46" s="37">
        <v>4.0340684834648384</v>
      </c>
      <c r="AG46" s="37">
        <f t="shared" si="6"/>
        <v>4.7102057876032584</v>
      </c>
      <c r="AH46" s="37">
        <v>89.399874207750699</v>
      </c>
      <c r="AI46" s="37">
        <v>33.924305234433902</v>
      </c>
      <c r="AJ46" s="37">
        <v>267.28832705755798</v>
      </c>
      <c r="AK46" s="37">
        <v>1516.43518020441</v>
      </c>
      <c r="AL46" s="37">
        <v>0.88905620075114</v>
      </c>
      <c r="AM46" s="37">
        <v>2.7149450012243599</v>
      </c>
      <c r="AN46" s="37" t="str">
        <f t="shared" si="3"/>
        <v>Active</v>
      </c>
      <c r="AO46" s="8" t="s">
        <v>1153</v>
      </c>
      <c r="AP46" s="8">
        <v>1</v>
      </c>
    </row>
    <row r="47" spans="1:42">
      <c r="A47" s="9" t="s">
        <v>732</v>
      </c>
      <c r="B47" s="8" t="s">
        <v>85</v>
      </c>
      <c r="C47" s="8" t="s">
        <v>48</v>
      </c>
      <c r="D47" s="12">
        <v>2005</v>
      </c>
      <c r="E47" s="8" t="s">
        <v>1308</v>
      </c>
      <c r="F47" s="15">
        <v>182648.4</v>
      </c>
      <c r="G47" s="15">
        <v>6329.4</v>
      </c>
      <c r="H47" s="15">
        <v>1180000</v>
      </c>
      <c r="I47" s="15">
        <v>70000</v>
      </c>
      <c r="J47" s="35">
        <v>6.460500064605001</v>
      </c>
      <c r="K47" s="35">
        <f t="shared" si="4"/>
        <v>6.8702011370520552E-2</v>
      </c>
      <c r="L47" s="36">
        <v>61.1</v>
      </c>
      <c r="M47" s="36">
        <v>2.13</v>
      </c>
      <c r="N47" s="36">
        <v>4.2</v>
      </c>
      <c r="O47" s="36">
        <v>65.3</v>
      </c>
      <c r="P47" s="36">
        <v>3.91</v>
      </c>
      <c r="Q47" s="36">
        <v>6.89</v>
      </c>
      <c r="R47" s="46">
        <f t="shared" si="0"/>
        <v>0.93568147013782543</v>
      </c>
      <c r="S47" s="47">
        <f t="shared" si="1"/>
        <v>6.9286325129289103E-2</v>
      </c>
      <c r="T47" s="48">
        <f t="shared" si="2"/>
        <v>0.12592915795283305</v>
      </c>
      <c r="U47" s="35">
        <v>35.585835869999997</v>
      </c>
      <c r="V47" s="35">
        <v>-107.57436078000001</v>
      </c>
      <c r="W47" s="35">
        <v>35.626753000000001</v>
      </c>
      <c r="X47" s="35">
        <v>-107.24049100000001</v>
      </c>
      <c r="Y47" s="15">
        <v>2218.4777808899998</v>
      </c>
      <c r="Z47" s="8">
        <v>2143.3699999999899</v>
      </c>
      <c r="AA47" s="37">
        <v>2155.5881955395398</v>
      </c>
      <c r="AB47" s="37">
        <v>2155.8174460431701</v>
      </c>
      <c r="AC47" s="37">
        <f t="shared" si="5"/>
        <v>2151.5918805275664</v>
      </c>
      <c r="AD47" s="37">
        <v>8.4685680913629451</v>
      </c>
      <c r="AE47" s="37">
        <v>6.7369750634579688</v>
      </c>
      <c r="AF47" s="37">
        <v>7.0161246934387886</v>
      </c>
      <c r="AG47" s="37">
        <f t="shared" si="6"/>
        <v>7.4072226160865675</v>
      </c>
      <c r="AH47" s="37">
        <v>145.55944902960499</v>
      </c>
      <c r="AI47" s="37">
        <v>105.01868899509</v>
      </c>
      <c r="AJ47" s="37">
        <v>289.621885840429</v>
      </c>
      <c r="AK47" s="37">
        <v>1637.7868180384701</v>
      </c>
      <c r="AL47" s="37">
        <v>0.84909492907413997</v>
      </c>
      <c r="AM47" s="37">
        <v>2.3501849155440802</v>
      </c>
      <c r="AN47" s="37" t="str">
        <f t="shared" si="3"/>
        <v>Active</v>
      </c>
      <c r="AO47" s="8" t="s">
        <v>1153</v>
      </c>
      <c r="AP47" s="8">
        <v>5</v>
      </c>
    </row>
    <row r="48" spans="1:42">
      <c r="A48" s="9" t="s">
        <v>711</v>
      </c>
      <c r="B48" s="8" t="s">
        <v>112</v>
      </c>
      <c r="C48" s="8" t="s">
        <v>48</v>
      </c>
      <c r="D48" s="12">
        <v>2005</v>
      </c>
      <c r="E48" s="8" t="s">
        <v>1308</v>
      </c>
      <c r="F48" s="15">
        <v>640173.6</v>
      </c>
      <c r="G48" s="15">
        <v>18988.2</v>
      </c>
      <c r="H48" s="15">
        <v>3430000</v>
      </c>
      <c r="I48" s="15">
        <v>180000</v>
      </c>
      <c r="J48" s="35">
        <v>5.3579216637487086</v>
      </c>
      <c r="K48" s="35">
        <f t="shared" si="4"/>
        <v>6.0280432034016465E-2</v>
      </c>
      <c r="L48" s="36">
        <v>13.5</v>
      </c>
      <c r="M48" s="36">
        <v>0.41099999999999998</v>
      </c>
      <c r="N48" s="36">
        <v>0.91400000000000003</v>
      </c>
      <c r="O48" s="36">
        <v>17.3</v>
      </c>
      <c r="P48" s="36">
        <v>0.93899999999999995</v>
      </c>
      <c r="Q48" s="36">
        <v>1.8</v>
      </c>
      <c r="R48" s="46">
        <f t="shared" si="0"/>
        <v>0.78034682080924855</v>
      </c>
      <c r="S48" s="47">
        <f t="shared" si="1"/>
        <v>6.2232680302563896E-2</v>
      </c>
      <c r="T48" s="48">
        <f t="shared" si="2"/>
        <v>0.12413465322263131</v>
      </c>
      <c r="U48" s="35">
        <v>34.647236739999997</v>
      </c>
      <c r="V48" s="35">
        <v>-107.14035029</v>
      </c>
      <c r="W48" s="35">
        <v>34.575403999999999</v>
      </c>
      <c r="X48" s="35">
        <v>-106.890438</v>
      </c>
      <c r="Y48" s="15">
        <v>465.60478169200002</v>
      </c>
      <c r="Z48" s="8">
        <v>1799.64</v>
      </c>
      <c r="AA48" s="37">
        <v>1801.94032258065</v>
      </c>
      <c r="AB48" s="37">
        <v>1799.91845493562</v>
      </c>
      <c r="AC48" s="37">
        <f t="shared" si="5"/>
        <v>1800.4995925054234</v>
      </c>
      <c r="AD48" s="37">
        <v>5.7745954685152547</v>
      </c>
      <c r="AE48" s="37">
        <v>7.3698449121683121</v>
      </c>
      <c r="AF48" s="37">
        <v>8.7869470210708958</v>
      </c>
      <c r="AG48" s="37">
        <f t="shared" si="6"/>
        <v>7.3104624672514875</v>
      </c>
      <c r="AH48" s="37">
        <v>159.75835234133899</v>
      </c>
      <c r="AI48" s="37">
        <v>116.515427591547</v>
      </c>
      <c r="AJ48" s="37">
        <v>262.60303030302998</v>
      </c>
      <c r="AK48" s="37">
        <v>1254.0469696969701</v>
      </c>
      <c r="AL48" s="37">
        <v>0.85265262199525504</v>
      </c>
      <c r="AM48" s="37">
        <v>2.0087190913180502</v>
      </c>
      <c r="AN48" s="37" t="str">
        <f t="shared" si="3"/>
        <v>Active</v>
      </c>
      <c r="AO48" s="8" t="s">
        <v>1153</v>
      </c>
      <c r="AP48" s="8">
        <v>7</v>
      </c>
    </row>
    <row r="49" spans="1:42">
      <c r="A49" s="9" t="s">
        <v>733</v>
      </c>
      <c r="B49" s="8" t="s">
        <v>97</v>
      </c>
      <c r="C49" s="8" t="s">
        <v>48</v>
      </c>
      <c r="D49" s="12">
        <v>2005</v>
      </c>
      <c r="E49" s="8" t="s">
        <v>1308</v>
      </c>
      <c r="F49" s="15">
        <v>66910.8</v>
      </c>
      <c r="G49" s="15">
        <v>2712.6</v>
      </c>
      <c r="H49" s="15">
        <v>420000</v>
      </c>
      <c r="I49" s="15">
        <v>30000</v>
      </c>
      <c r="J49" s="35">
        <v>6.2770135762836494</v>
      </c>
      <c r="K49" s="35">
        <f t="shared" si="4"/>
        <v>8.2131457089508281E-2</v>
      </c>
      <c r="L49" s="36">
        <v>153</v>
      </c>
      <c r="M49" s="36">
        <v>6.21</v>
      </c>
      <c r="N49" s="36">
        <v>11</v>
      </c>
      <c r="O49" s="36">
        <v>169</v>
      </c>
      <c r="P49" s="36">
        <v>12.1</v>
      </c>
      <c r="Q49" s="36">
        <v>18.899999999999999</v>
      </c>
      <c r="R49" s="46">
        <f t="shared" si="0"/>
        <v>0.90532544378698221</v>
      </c>
      <c r="S49" s="47">
        <f t="shared" si="1"/>
        <v>8.2302040770453916E-2</v>
      </c>
      <c r="T49" s="48">
        <f t="shared" si="2"/>
        <v>0.13295061916523421</v>
      </c>
      <c r="U49" s="35">
        <v>35.933197909999997</v>
      </c>
      <c r="V49" s="35">
        <v>-107.27326354</v>
      </c>
      <c r="W49" s="35">
        <v>35.810076000000002</v>
      </c>
      <c r="X49" s="35">
        <v>-107.25477600000001</v>
      </c>
      <c r="Y49" s="15">
        <v>776.77429506299995</v>
      </c>
      <c r="Z49" s="8">
        <v>1998.53999999999</v>
      </c>
      <c r="AA49" s="37">
        <v>2089.3244372990398</v>
      </c>
      <c r="AB49" s="37">
        <v>2088.1501925545599</v>
      </c>
      <c r="AC49" s="37">
        <f t="shared" si="5"/>
        <v>2058.6715432845299</v>
      </c>
      <c r="AD49" s="37">
        <v>10.661232321080782</v>
      </c>
      <c r="AE49" s="37">
        <v>3.5384342211023121</v>
      </c>
      <c r="AF49" s="37">
        <v>3.6638541208669553</v>
      </c>
      <c r="AG49" s="37">
        <f t="shared" si="6"/>
        <v>5.9545068876833502</v>
      </c>
      <c r="AH49" s="37">
        <v>77.960923052183006</v>
      </c>
      <c r="AI49" s="37">
        <v>26.0911481284747</v>
      </c>
      <c r="AJ49" s="37">
        <v>266.76998223801098</v>
      </c>
      <c r="AK49" s="37">
        <v>1544.41651865009</v>
      </c>
      <c r="AL49" s="37">
        <v>0.88549371436631696</v>
      </c>
      <c r="AM49" s="37">
        <v>2.6945286801751598</v>
      </c>
      <c r="AN49" s="37" t="str">
        <f t="shared" si="3"/>
        <v>Active</v>
      </c>
      <c r="AO49" s="8" t="s">
        <v>1153</v>
      </c>
      <c r="AP49" s="8">
        <v>1</v>
      </c>
    </row>
    <row r="50" spans="1:42">
      <c r="A50" s="9" t="s">
        <v>734</v>
      </c>
      <c r="B50" s="8" t="s">
        <v>121</v>
      </c>
      <c r="C50" s="8" t="s">
        <v>48</v>
      </c>
      <c r="D50" s="12">
        <v>2005</v>
      </c>
      <c r="E50" s="8" t="s">
        <v>1308</v>
      </c>
      <c r="F50" s="15">
        <v>52443.6</v>
      </c>
      <c r="G50" s="15">
        <v>2712.6</v>
      </c>
      <c r="H50" s="15">
        <v>360000</v>
      </c>
      <c r="I50" s="15">
        <v>20000</v>
      </c>
      <c r="J50" s="35">
        <v>6.8645173100244836</v>
      </c>
      <c r="K50" s="35">
        <f t="shared" si="4"/>
        <v>7.5906562284133908E-2</v>
      </c>
      <c r="L50" s="36">
        <v>197</v>
      </c>
      <c r="M50" s="36">
        <v>10.199999999999999</v>
      </c>
      <c r="N50" s="36">
        <v>15.5</v>
      </c>
      <c r="O50" s="36">
        <v>200</v>
      </c>
      <c r="P50" s="36">
        <v>11.2</v>
      </c>
      <c r="Q50" s="36">
        <v>20.6</v>
      </c>
      <c r="R50" s="46">
        <f t="shared" si="0"/>
        <v>0.98499999999999999</v>
      </c>
      <c r="S50" s="47">
        <f t="shared" si="1"/>
        <v>7.6268089388288315E-2</v>
      </c>
      <c r="T50" s="48">
        <f t="shared" si="2"/>
        <v>0.12961317198228836</v>
      </c>
      <c r="U50" s="35">
        <v>35.939127390000003</v>
      </c>
      <c r="V50" s="35">
        <v>-107.17149573</v>
      </c>
      <c r="W50" s="35">
        <v>35.824438000000001</v>
      </c>
      <c r="X50" s="35">
        <v>-107.258381</v>
      </c>
      <c r="Y50" s="15">
        <v>301.26619334600002</v>
      </c>
      <c r="Z50" s="8">
        <v>2092.3299999999899</v>
      </c>
      <c r="AA50" s="37">
        <v>2093.31953642384</v>
      </c>
      <c r="AB50" s="37">
        <v>2092.1683168316799</v>
      </c>
      <c r="AC50" s="37">
        <f t="shared" si="5"/>
        <v>2092.6059510851701</v>
      </c>
      <c r="AD50" s="37">
        <v>3.9912853308519542</v>
      </c>
      <c r="AE50" s="37">
        <v>3.848952605820406</v>
      </c>
      <c r="AF50" s="37">
        <v>4.0599618756934621</v>
      </c>
      <c r="AG50" s="37">
        <f t="shared" si="6"/>
        <v>3.9667332707886076</v>
      </c>
      <c r="AH50" s="37">
        <v>82.917064068007505</v>
      </c>
      <c r="AI50" s="37">
        <v>25.975038758958299</v>
      </c>
      <c r="AJ50" s="37">
        <v>277.98185941043101</v>
      </c>
      <c r="AK50" s="37">
        <v>1608.93424036281</v>
      </c>
      <c r="AL50" s="37">
        <v>0.87043695678449695</v>
      </c>
      <c r="AM50" s="37">
        <v>2.74817270139294</v>
      </c>
      <c r="AN50" s="37" t="str">
        <f t="shared" si="3"/>
        <v>Active</v>
      </c>
      <c r="AO50" s="8" t="s">
        <v>1153</v>
      </c>
      <c r="AP50" s="8">
        <v>1</v>
      </c>
    </row>
    <row r="51" spans="1:42">
      <c r="A51" s="9" t="s">
        <v>735</v>
      </c>
      <c r="B51" s="8" t="s">
        <v>110</v>
      </c>
      <c r="C51" s="8" t="s">
        <v>48</v>
      </c>
      <c r="D51" s="12">
        <v>2005</v>
      </c>
      <c r="E51" s="8" t="s">
        <v>1308</v>
      </c>
      <c r="F51" s="15">
        <v>78665.399999999994</v>
      </c>
      <c r="G51" s="15">
        <v>3616.8</v>
      </c>
      <c r="H51" s="15">
        <v>480000</v>
      </c>
      <c r="I51" s="15">
        <v>30000</v>
      </c>
      <c r="J51" s="35">
        <v>6.1017931644662076</v>
      </c>
      <c r="K51" s="35">
        <f t="shared" si="4"/>
        <v>7.7589532708624176E-2</v>
      </c>
      <c r="L51" s="36">
        <v>133</v>
      </c>
      <c r="M51" s="36">
        <v>6.15</v>
      </c>
      <c r="N51" s="36">
        <v>10</v>
      </c>
      <c r="O51" s="36">
        <v>151</v>
      </c>
      <c r="P51" s="36">
        <v>9.5</v>
      </c>
      <c r="Q51" s="36">
        <v>16.2</v>
      </c>
      <c r="R51" s="46">
        <f t="shared" si="0"/>
        <v>0.88079470198675491</v>
      </c>
      <c r="S51" s="47">
        <f t="shared" si="1"/>
        <v>7.8079145469618763E-2</v>
      </c>
      <c r="T51" s="48">
        <f t="shared" si="2"/>
        <v>0.13100859632749276</v>
      </c>
      <c r="U51" s="35">
        <v>35.930527869999999</v>
      </c>
      <c r="V51" s="35">
        <v>-107.33842613</v>
      </c>
      <c r="W51" s="35">
        <v>35.819920000000003</v>
      </c>
      <c r="X51" s="35">
        <v>-107.27065399999999</v>
      </c>
      <c r="Y51" s="15">
        <v>471.10923708899998</v>
      </c>
      <c r="Z51" s="8">
        <v>2086.67</v>
      </c>
      <c r="AA51" s="37">
        <v>2087.52969247084</v>
      </c>
      <c r="AB51" s="37">
        <v>2086.5116772823799</v>
      </c>
      <c r="AC51" s="37">
        <f t="shared" si="5"/>
        <v>2086.9037899177401</v>
      </c>
      <c r="AD51" s="37">
        <v>3.7266692924602016</v>
      </c>
      <c r="AE51" s="37">
        <v>3.324569482029156</v>
      </c>
      <c r="AF51" s="37">
        <v>3.3988746657422642</v>
      </c>
      <c r="AG51" s="37">
        <f t="shared" si="6"/>
        <v>3.4833711467438739</v>
      </c>
      <c r="AH51" s="37">
        <v>74.521560302507595</v>
      </c>
      <c r="AI51" s="37">
        <v>25.579593608736602</v>
      </c>
      <c r="AJ51" s="37">
        <v>259.683823529412</v>
      </c>
      <c r="AK51" s="37">
        <v>1504.1441176470601</v>
      </c>
      <c r="AL51" s="37">
        <v>0.89364608328598905</v>
      </c>
      <c r="AM51" s="37">
        <v>2.6677066695662699</v>
      </c>
      <c r="AN51" s="37" t="str">
        <f t="shared" si="3"/>
        <v>Active</v>
      </c>
      <c r="AO51" s="8" t="s">
        <v>1153</v>
      </c>
      <c r="AP51" s="8">
        <v>1</v>
      </c>
    </row>
    <row r="52" spans="1:42">
      <c r="A52" s="9" t="s">
        <v>736</v>
      </c>
      <c r="B52" s="8" t="s">
        <v>108</v>
      </c>
      <c r="C52" s="8" t="s">
        <v>48</v>
      </c>
      <c r="D52" s="12">
        <v>2005</v>
      </c>
      <c r="E52" s="8" t="s">
        <v>1308</v>
      </c>
      <c r="F52" s="15">
        <v>198019.8</v>
      </c>
      <c r="G52" s="15">
        <v>7233.6</v>
      </c>
      <c r="H52" s="15">
        <v>1310000</v>
      </c>
      <c r="I52" s="15">
        <v>70000</v>
      </c>
      <c r="J52" s="35">
        <v>6.6155000661550014</v>
      </c>
      <c r="K52" s="35">
        <f t="shared" si="4"/>
        <v>6.4728116067337874E-2</v>
      </c>
      <c r="L52" s="36">
        <v>53.5</v>
      </c>
      <c r="M52" s="36">
        <v>1.97</v>
      </c>
      <c r="N52" s="36">
        <v>3.74</v>
      </c>
      <c r="O52" s="36">
        <v>55.9</v>
      </c>
      <c r="P52" s="36">
        <v>3.02</v>
      </c>
      <c r="Q52" s="36">
        <v>5.72</v>
      </c>
      <c r="R52" s="46">
        <f t="shared" si="0"/>
        <v>0.95706618962432921</v>
      </c>
      <c r="S52" s="47">
        <f t="shared" si="1"/>
        <v>6.5380400744519812E-2</v>
      </c>
      <c r="T52" s="48">
        <f t="shared" si="2"/>
        <v>0.12392517593343941</v>
      </c>
      <c r="U52" s="35">
        <v>35.732920120000003</v>
      </c>
      <c r="V52" s="35">
        <v>-107.56413238</v>
      </c>
      <c r="W52" s="35">
        <v>35.656678999999997</v>
      </c>
      <c r="X52" s="35">
        <v>-107.39182</v>
      </c>
      <c r="Y52" s="15">
        <v>569.820963506</v>
      </c>
      <c r="Z52" s="8">
        <v>2060.44</v>
      </c>
      <c r="AA52" s="37">
        <v>2061.4014022787001</v>
      </c>
      <c r="AB52" s="37">
        <v>2060.5814360770601</v>
      </c>
      <c r="AC52" s="37">
        <f t="shared" si="5"/>
        <v>2060.8076127852532</v>
      </c>
      <c r="AD52" s="37">
        <v>5.1696097284610882</v>
      </c>
      <c r="AE52" s="37">
        <v>4.3390306344890002</v>
      </c>
      <c r="AF52" s="37">
        <v>4.1089370588941971</v>
      </c>
      <c r="AG52" s="37">
        <f t="shared" si="6"/>
        <v>4.5391924739480958</v>
      </c>
      <c r="AH52" s="37">
        <v>90.866022402811296</v>
      </c>
      <c r="AI52" s="37">
        <v>46.060158128793901</v>
      </c>
      <c r="AJ52" s="37">
        <v>251.21595092024501</v>
      </c>
      <c r="AK52" s="37">
        <v>1394.3865030674799</v>
      </c>
      <c r="AL52" s="37">
        <v>0.86641788743380099</v>
      </c>
      <c r="AM52" s="37">
        <v>2.4188609457570598</v>
      </c>
      <c r="AN52" s="37" t="str">
        <f t="shared" si="3"/>
        <v>Active</v>
      </c>
      <c r="AO52" s="8" t="s">
        <v>1153</v>
      </c>
      <c r="AP52" s="8">
        <v>1</v>
      </c>
    </row>
    <row r="53" spans="1:42">
      <c r="A53" s="9" t="s">
        <v>737</v>
      </c>
      <c r="B53" s="8" t="s">
        <v>82</v>
      </c>
      <c r="C53" s="8" t="s">
        <v>48</v>
      </c>
      <c r="D53" s="12">
        <v>2005</v>
      </c>
      <c r="E53" s="8" t="s">
        <v>1308</v>
      </c>
      <c r="F53" s="15">
        <v>192594.6</v>
      </c>
      <c r="G53" s="15">
        <v>7233.6</v>
      </c>
      <c r="H53" s="15">
        <v>1270000</v>
      </c>
      <c r="I53" s="15">
        <v>70000</v>
      </c>
      <c r="J53" s="35">
        <v>6.5941620377726062</v>
      </c>
      <c r="K53" s="35">
        <f t="shared" si="4"/>
        <v>6.6698282799817488E-2</v>
      </c>
      <c r="L53" s="36">
        <v>57.3</v>
      </c>
      <c r="M53" s="36">
        <v>2.16</v>
      </c>
      <c r="N53" s="36">
        <v>4.03</v>
      </c>
      <c r="O53" s="36">
        <v>60</v>
      </c>
      <c r="P53" s="36">
        <v>3.34</v>
      </c>
      <c r="Q53" s="36">
        <v>6.19</v>
      </c>
      <c r="R53" s="46">
        <f t="shared" si="0"/>
        <v>0.95499999999999996</v>
      </c>
      <c r="S53" s="47">
        <f t="shared" si="1"/>
        <v>6.7229394286509037E-2</v>
      </c>
      <c r="T53" s="48">
        <f t="shared" si="2"/>
        <v>0.12485949463444802</v>
      </c>
      <c r="U53" s="35">
        <v>35.518856040000003</v>
      </c>
      <c r="V53" s="35">
        <v>-107.63372932</v>
      </c>
      <c r="W53" s="35">
        <v>35.654680999999997</v>
      </c>
      <c r="X53" s="35">
        <v>-107.39195100000001</v>
      </c>
      <c r="Y53" s="15">
        <v>1328.43547825</v>
      </c>
      <c r="Z53" s="8">
        <v>2004.3199999999899</v>
      </c>
      <c r="AA53" s="37">
        <v>2199.2693248072201</v>
      </c>
      <c r="AB53" s="37">
        <v>2199.6719101123599</v>
      </c>
      <c r="AC53" s="37">
        <f t="shared" si="5"/>
        <v>2134.4204116398564</v>
      </c>
      <c r="AD53" s="37">
        <v>5.5950784155392927</v>
      </c>
      <c r="AE53" s="37">
        <v>7.2758518285219687</v>
      </c>
      <c r="AF53" s="37">
        <v>7.7104564255432733</v>
      </c>
      <c r="AG53" s="37">
        <f t="shared" si="6"/>
        <v>6.8604622232015116</v>
      </c>
      <c r="AH53" s="37">
        <v>157.39930408614299</v>
      </c>
      <c r="AI53" s="37">
        <v>110.503868513692</v>
      </c>
      <c r="AJ53" s="37">
        <v>302.14067439409899</v>
      </c>
      <c r="AK53" s="37">
        <v>1715.15911485774</v>
      </c>
      <c r="AL53" s="37">
        <v>0.84178849129965805</v>
      </c>
      <c r="AM53" s="37">
        <v>2.2718917903568498</v>
      </c>
      <c r="AN53" s="37" t="str">
        <f t="shared" si="3"/>
        <v>Active</v>
      </c>
      <c r="AO53" s="8" t="s">
        <v>1153</v>
      </c>
      <c r="AP53" s="8">
        <v>5</v>
      </c>
    </row>
    <row r="54" spans="1:42">
      <c r="A54" s="9" t="s">
        <v>738</v>
      </c>
      <c r="B54" s="8" t="s">
        <v>113</v>
      </c>
      <c r="C54" s="8" t="s">
        <v>48</v>
      </c>
      <c r="D54" s="12">
        <v>2005</v>
      </c>
      <c r="E54" s="8" t="s">
        <v>1308</v>
      </c>
      <c r="F54" s="15">
        <v>311044.8</v>
      </c>
      <c r="G54" s="15">
        <v>9946.2000000000007</v>
      </c>
      <c r="H54" s="15">
        <v>2029999.9999999998</v>
      </c>
      <c r="I54" s="15">
        <v>120000</v>
      </c>
      <c r="J54" s="35">
        <v>6.5263910536360035</v>
      </c>
      <c r="K54" s="35">
        <f t="shared" si="4"/>
        <v>6.7207845255368548E-2</v>
      </c>
      <c r="L54" s="36">
        <v>41.1</v>
      </c>
      <c r="M54" s="36">
        <v>1.32</v>
      </c>
      <c r="N54" s="36">
        <v>2.78</v>
      </c>
      <c r="O54" s="36">
        <v>43.3</v>
      </c>
      <c r="P54" s="36">
        <v>2.59</v>
      </c>
      <c r="Q54" s="36">
        <v>4.58</v>
      </c>
      <c r="R54" s="46">
        <f t="shared" si="0"/>
        <v>0.94919168591224024</v>
      </c>
      <c r="S54" s="47">
        <f t="shared" si="1"/>
        <v>6.7892203725536893E-2</v>
      </c>
      <c r="T54" s="48">
        <f t="shared" si="2"/>
        <v>0.12555168710201312</v>
      </c>
      <c r="U54" s="35">
        <v>35.426514560000001</v>
      </c>
      <c r="V54" s="35">
        <v>-107.535723</v>
      </c>
      <c r="W54" s="35">
        <v>35.588327999999997</v>
      </c>
      <c r="X54" s="35">
        <v>-107.485806</v>
      </c>
      <c r="Y54" s="15">
        <v>464.53600410799999</v>
      </c>
      <c r="Z54" s="8">
        <v>2349.53999999999</v>
      </c>
      <c r="AA54" s="37">
        <v>2348.8736559139802</v>
      </c>
      <c r="AB54" s="37">
        <v>2351.74304068522</v>
      </c>
      <c r="AC54" s="37">
        <f t="shared" si="5"/>
        <v>2350.05223219973</v>
      </c>
      <c r="AD54" s="37">
        <v>9.5000733933462946</v>
      </c>
      <c r="AE54" s="37">
        <v>11.453157195067844</v>
      </c>
      <c r="AF54" s="37">
        <v>13.377396047024888</v>
      </c>
      <c r="AG54" s="37">
        <f t="shared" si="6"/>
        <v>11.443542211813009</v>
      </c>
      <c r="AH54" s="37">
        <v>250.92897497982199</v>
      </c>
      <c r="AI54" s="37">
        <v>118.008614763068</v>
      </c>
      <c r="AJ54" s="37">
        <v>360.40936555891199</v>
      </c>
      <c r="AK54" s="37">
        <v>2134.13444108761</v>
      </c>
      <c r="AL54" s="37">
        <v>0.80490405892216899</v>
      </c>
      <c r="AM54" s="37">
        <v>2.2837916336937698</v>
      </c>
      <c r="AN54" s="37" t="str">
        <f t="shared" si="3"/>
        <v>Active</v>
      </c>
      <c r="AO54" s="8" t="s">
        <v>1153</v>
      </c>
      <c r="AP54" s="8">
        <v>5</v>
      </c>
    </row>
    <row r="55" spans="1:42">
      <c r="A55" s="9" t="s">
        <v>739</v>
      </c>
      <c r="B55" s="8" t="s">
        <v>131</v>
      </c>
      <c r="C55" s="8" t="s">
        <v>48</v>
      </c>
      <c r="D55" s="12">
        <v>2005</v>
      </c>
      <c r="E55" s="8" t="s">
        <v>1308</v>
      </c>
      <c r="F55" s="15">
        <v>339075</v>
      </c>
      <c r="G55" s="15">
        <v>11754.6</v>
      </c>
      <c r="H55" s="15">
        <v>2310000</v>
      </c>
      <c r="I55" s="15">
        <v>140000</v>
      </c>
      <c r="J55" s="35">
        <v>6.8126520681265204</v>
      </c>
      <c r="K55" s="35">
        <f t="shared" si="4"/>
        <v>6.9820286163573331E-2</v>
      </c>
      <c r="L55" s="36">
        <v>33.1</v>
      </c>
      <c r="M55" s="36">
        <v>1.1599999999999999</v>
      </c>
      <c r="N55" s="36">
        <v>2.2799999999999998</v>
      </c>
      <c r="O55" s="36">
        <v>33.4</v>
      </c>
      <c r="P55" s="36">
        <v>2.06</v>
      </c>
      <c r="Q55" s="36">
        <v>3.58</v>
      </c>
      <c r="R55" s="46">
        <f t="shared" si="0"/>
        <v>0.99101796407185638</v>
      </c>
      <c r="S55" s="47">
        <f t="shared" si="1"/>
        <v>7.0937881333302255E-2</v>
      </c>
      <c r="T55" s="48">
        <f t="shared" si="2"/>
        <v>0.12741080438045418</v>
      </c>
      <c r="U55" s="35">
        <v>35.496427390000001</v>
      </c>
      <c r="V55" s="35">
        <v>-107.64808852</v>
      </c>
      <c r="W55" s="35">
        <v>35.577222999999996</v>
      </c>
      <c r="X55" s="35">
        <v>-107.52078299999999</v>
      </c>
      <c r="Y55" s="15">
        <v>207.214714179</v>
      </c>
      <c r="Z55" s="8">
        <v>2143.76999999999</v>
      </c>
      <c r="AA55" s="37">
        <v>2144.9193742478901</v>
      </c>
      <c r="AB55" s="37">
        <v>2144.1875</v>
      </c>
      <c r="AC55" s="37">
        <f t="shared" si="5"/>
        <v>2144.2922914159603</v>
      </c>
      <c r="AD55" s="37">
        <v>7.1747440133600389</v>
      </c>
      <c r="AE55" s="37">
        <v>6.3227633175005309</v>
      </c>
      <c r="AF55" s="37">
        <v>5.8866242399306277</v>
      </c>
      <c r="AG55" s="37">
        <f t="shared" si="6"/>
        <v>6.4613771902637325</v>
      </c>
      <c r="AH55" s="37">
        <v>131.36412879927801</v>
      </c>
      <c r="AI55" s="37">
        <v>85.604373477041904</v>
      </c>
      <c r="AJ55" s="37">
        <v>283.38720538720497</v>
      </c>
      <c r="AK55" s="37">
        <v>1555.44444444444</v>
      </c>
      <c r="AL55" s="37">
        <v>0.84229825555332105</v>
      </c>
      <c r="AM55" s="37">
        <v>2.4079298709950301</v>
      </c>
      <c r="AN55" s="37" t="str">
        <f t="shared" si="3"/>
        <v>Active</v>
      </c>
      <c r="AO55" s="8" t="s">
        <v>1153</v>
      </c>
      <c r="AP55" s="8">
        <v>1</v>
      </c>
    </row>
    <row r="56" spans="1:42">
      <c r="A56" s="9" t="s">
        <v>740</v>
      </c>
      <c r="B56" s="8" t="s">
        <v>111</v>
      </c>
      <c r="C56" s="8" t="s">
        <v>48</v>
      </c>
      <c r="D56" s="12">
        <v>2005</v>
      </c>
      <c r="E56" s="8" t="s">
        <v>1308</v>
      </c>
      <c r="F56" s="15">
        <v>221529</v>
      </c>
      <c r="G56" s="15">
        <v>8137.8</v>
      </c>
      <c r="H56" s="15">
        <v>1520000</v>
      </c>
      <c r="I56" s="15">
        <v>80000</v>
      </c>
      <c r="J56" s="35">
        <v>6.8614041502466945</v>
      </c>
      <c r="K56" s="35">
        <f t="shared" si="4"/>
        <v>6.4183493491476909E-2</v>
      </c>
      <c r="L56" s="36">
        <v>50.3</v>
      </c>
      <c r="M56" s="36">
        <v>1.86</v>
      </c>
      <c r="N56" s="36">
        <v>3.52</v>
      </c>
      <c r="O56" s="36">
        <v>50.6</v>
      </c>
      <c r="P56" s="36">
        <v>2.7</v>
      </c>
      <c r="Q56" s="36">
        <v>5.16</v>
      </c>
      <c r="R56" s="46">
        <f t="shared" si="0"/>
        <v>0.99407114624505921</v>
      </c>
      <c r="S56" s="47">
        <f t="shared" si="1"/>
        <v>6.4920243704339631E-2</v>
      </c>
      <c r="T56" s="48">
        <f t="shared" si="2"/>
        <v>0.12367853375910036</v>
      </c>
      <c r="U56" s="35">
        <v>35.583480489999999</v>
      </c>
      <c r="V56" s="35">
        <v>-107.75538813999999</v>
      </c>
      <c r="W56" s="35">
        <v>35.579984000000003</v>
      </c>
      <c r="X56" s="35">
        <v>-107.52146500000001</v>
      </c>
      <c r="Y56" s="15">
        <v>511.21195869600001</v>
      </c>
      <c r="Z56" s="8">
        <v>2139.51999999999</v>
      </c>
      <c r="AA56" s="37">
        <v>2140.43101761252</v>
      </c>
      <c r="AB56" s="37">
        <v>2139.4864341085299</v>
      </c>
      <c r="AC56" s="37">
        <f t="shared" si="5"/>
        <v>2139.8124839070133</v>
      </c>
      <c r="AD56" s="37">
        <v>5.2665553179791242</v>
      </c>
      <c r="AE56" s="37">
        <v>4.4518411397130313</v>
      </c>
      <c r="AF56" s="37">
        <v>4.1419840144074351</v>
      </c>
      <c r="AG56" s="37">
        <f t="shared" si="6"/>
        <v>4.6201268240331963</v>
      </c>
      <c r="AH56" s="37">
        <v>95.910513447432805</v>
      </c>
      <c r="AI56" s="37">
        <v>46.546023830776299</v>
      </c>
      <c r="AJ56" s="37">
        <v>271.95735900962899</v>
      </c>
      <c r="AK56" s="37">
        <v>1505.72902338377</v>
      </c>
      <c r="AL56" s="37">
        <v>0.85925699218833096</v>
      </c>
      <c r="AM56" s="37">
        <v>2.25046722227823</v>
      </c>
      <c r="AN56" s="37" t="str">
        <f t="shared" si="3"/>
        <v>Active</v>
      </c>
      <c r="AO56" s="8" t="s">
        <v>1153</v>
      </c>
      <c r="AP56" s="8">
        <v>2</v>
      </c>
    </row>
    <row r="57" spans="1:42">
      <c r="A57" s="9" t="s">
        <v>741</v>
      </c>
      <c r="B57" s="8" t="s">
        <v>91</v>
      </c>
      <c r="C57" s="8" t="s">
        <v>48</v>
      </c>
      <c r="D57" s="12">
        <v>2005</v>
      </c>
      <c r="E57" s="8" t="s">
        <v>1308</v>
      </c>
      <c r="F57" s="15">
        <v>578688</v>
      </c>
      <c r="G57" s="15">
        <v>16275.6</v>
      </c>
      <c r="H57" s="15">
        <v>3660000</v>
      </c>
      <c r="I57" s="15">
        <v>200000</v>
      </c>
      <c r="J57" s="35">
        <v>6.3246516257465162</v>
      </c>
      <c r="K57" s="35">
        <f t="shared" si="4"/>
        <v>6.1457877831711395E-2</v>
      </c>
      <c r="L57" s="36">
        <v>17.2</v>
      </c>
      <c r="M57" s="36">
        <v>0.49099999999999999</v>
      </c>
      <c r="N57" s="36">
        <v>1.1399999999999999</v>
      </c>
      <c r="O57" s="36">
        <v>18.5</v>
      </c>
      <c r="P57" s="36">
        <v>1.04</v>
      </c>
      <c r="Q57" s="36">
        <v>1.95</v>
      </c>
      <c r="R57" s="46">
        <f t="shared" si="0"/>
        <v>0.92972972972972967</v>
      </c>
      <c r="S57" s="47">
        <f t="shared" si="1"/>
        <v>6.3048919830482414E-2</v>
      </c>
      <c r="T57" s="48">
        <f t="shared" si="2"/>
        <v>0.12451190536617489</v>
      </c>
      <c r="U57" s="35">
        <v>34.77347202</v>
      </c>
      <c r="V57" s="35">
        <v>-107.48411371</v>
      </c>
      <c r="W57" s="35">
        <v>34.962446</v>
      </c>
      <c r="X57" s="35">
        <v>-107.22091</v>
      </c>
      <c r="Y57" s="15">
        <v>1168.1409094000001</v>
      </c>
      <c r="Z57" s="8">
        <v>1990.7</v>
      </c>
      <c r="AA57" s="37">
        <v>1991.0228681342201</v>
      </c>
      <c r="AB57" s="37">
        <v>1991.5875850340101</v>
      </c>
      <c r="AC57" s="37">
        <f t="shared" si="5"/>
        <v>1991.1034843894101</v>
      </c>
      <c r="AD57" s="37">
        <v>6.3944646059757666</v>
      </c>
      <c r="AE57" s="37">
        <v>7.5824161602920004</v>
      </c>
      <c r="AF57" s="37">
        <v>8.3238353050677123</v>
      </c>
      <c r="AG57" s="37">
        <f t="shared" si="6"/>
        <v>7.4335720237784928</v>
      </c>
      <c r="AH57" s="37">
        <v>160.00390374331599</v>
      </c>
      <c r="AI57" s="37">
        <v>97.857293431858594</v>
      </c>
      <c r="AJ57" s="37">
        <v>281.34541062801901</v>
      </c>
      <c r="AK57" s="37">
        <v>1421.4275362318799</v>
      </c>
      <c r="AL57" s="37">
        <v>0.86825803122673795</v>
      </c>
      <c r="AM57" s="37">
        <v>2.0097890652708101</v>
      </c>
      <c r="AN57" s="37" t="str">
        <f t="shared" si="3"/>
        <v>Active</v>
      </c>
      <c r="AO57" s="8" t="s">
        <v>1153</v>
      </c>
      <c r="AP57" s="8">
        <v>6</v>
      </c>
    </row>
    <row r="58" spans="1:42">
      <c r="A58" s="9" t="s">
        <v>742</v>
      </c>
      <c r="B58" s="8" t="s">
        <v>126</v>
      </c>
      <c r="C58" s="8" t="s">
        <v>48</v>
      </c>
      <c r="D58" s="12">
        <v>2005</v>
      </c>
      <c r="E58" s="8" t="s">
        <v>1308</v>
      </c>
      <c r="F58" s="15">
        <v>350829.6</v>
      </c>
      <c r="G58" s="15">
        <v>12658.8</v>
      </c>
      <c r="H58" s="15">
        <v>2420000</v>
      </c>
      <c r="I58" s="15">
        <v>120000</v>
      </c>
      <c r="J58" s="35">
        <v>6.8979356359896657</v>
      </c>
      <c r="K58" s="35">
        <f t="shared" si="4"/>
        <v>6.1325307872380379E-2</v>
      </c>
      <c r="L58" s="36">
        <v>33</v>
      </c>
      <c r="M58" s="36">
        <v>1.2</v>
      </c>
      <c r="N58" s="36">
        <v>2.31</v>
      </c>
      <c r="O58" s="36">
        <v>32.9</v>
      </c>
      <c r="P58" s="36">
        <v>1.66</v>
      </c>
      <c r="Q58" s="36">
        <v>3.33</v>
      </c>
      <c r="R58" s="46">
        <f t="shared" si="0"/>
        <v>1.0030395136778116</v>
      </c>
      <c r="S58" s="47">
        <f t="shared" si="1"/>
        <v>6.2194168731725938E-2</v>
      </c>
      <c r="T58" s="48">
        <f t="shared" si="2"/>
        <v>0.12306355787628011</v>
      </c>
      <c r="U58" s="35">
        <v>35.425429129999998</v>
      </c>
      <c r="V58" s="35">
        <v>-107.83161416</v>
      </c>
      <c r="W58" s="35">
        <v>35.340134999999997</v>
      </c>
      <c r="X58" s="35">
        <v>-107.79322999999999</v>
      </c>
      <c r="Y58" s="15">
        <v>251.40249894900001</v>
      </c>
      <c r="Z58" s="8">
        <v>2197.5300000000002</v>
      </c>
      <c r="AA58" s="37">
        <v>2197.7592778335002</v>
      </c>
      <c r="AB58" s="37">
        <v>2196.8040000000001</v>
      </c>
      <c r="AC58" s="37">
        <f t="shared" si="5"/>
        <v>2197.3644259445005</v>
      </c>
      <c r="AD58" s="37">
        <v>6.9945153912773348</v>
      </c>
      <c r="AE58" s="37">
        <v>6.286724506659719</v>
      </c>
      <c r="AF58" s="37">
        <v>7.0328368328077575</v>
      </c>
      <c r="AG58" s="37">
        <f t="shared" si="6"/>
        <v>6.7713589102482707</v>
      </c>
      <c r="AH58" s="37">
        <v>144.75639433821701</v>
      </c>
      <c r="AI58" s="37">
        <v>84.206838570231298</v>
      </c>
      <c r="AJ58" s="37">
        <v>288.244382022472</v>
      </c>
      <c r="AK58" s="37">
        <v>1599.4325842696601</v>
      </c>
      <c r="AL58" s="37">
        <v>0.83224830710289599</v>
      </c>
      <c r="AM58" s="37">
        <v>2.73565591424174</v>
      </c>
      <c r="AN58" s="37" t="str">
        <f t="shared" si="3"/>
        <v>Active</v>
      </c>
      <c r="AO58" s="8" t="s">
        <v>1153</v>
      </c>
      <c r="AP58" s="8">
        <v>3</v>
      </c>
    </row>
    <row r="59" spans="1:42">
      <c r="A59" s="9" t="s">
        <v>712</v>
      </c>
      <c r="B59" s="8" t="s">
        <v>57</v>
      </c>
      <c r="C59" s="8" t="s">
        <v>48</v>
      </c>
      <c r="D59" s="12">
        <v>2005</v>
      </c>
      <c r="E59" s="8" t="s">
        <v>1308</v>
      </c>
      <c r="F59" s="15">
        <v>188977.8</v>
      </c>
      <c r="G59" s="15">
        <v>6329.4</v>
      </c>
      <c r="H59" s="15">
        <v>960000</v>
      </c>
      <c r="I59" s="15">
        <v>60000</v>
      </c>
      <c r="J59" s="35">
        <v>5.0799617732876561</v>
      </c>
      <c r="K59" s="35">
        <f t="shared" si="4"/>
        <v>7.0908526922125459E-2</v>
      </c>
      <c r="L59" s="36">
        <v>50.7</v>
      </c>
      <c r="M59" s="36">
        <v>1.71</v>
      </c>
      <c r="N59" s="36">
        <v>3.46</v>
      </c>
      <c r="O59" s="36">
        <v>68.7</v>
      </c>
      <c r="P59" s="36">
        <v>4.33</v>
      </c>
      <c r="Q59" s="36">
        <v>7.37</v>
      </c>
      <c r="R59" s="46">
        <f t="shared" si="0"/>
        <v>0.73799126637554591</v>
      </c>
      <c r="S59" s="47">
        <f t="shared" si="1"/>
        <v>7.1484618571690473E-2</v>
      </c>
      <c r="T59" s="48">
        <f t="shared" si="2"/>
        <v>0.12714517608279807</v>
      </c>
      <c r="U59" s="35">
        <v>35.316672709999999</v>
      </c>
      <c r="V59" s="35">
        <v>-107.45339215</v>
      </c>
      <c r="W59" s="35">
        <v>34.583863999999998</v>
      </c>
      <c r="X59" s="35">
        <v>-106.88537700000001</v>
      </c>
      <c r="Y59" s="15">
        <v>14939.3413557</v>
      </c>
      <c r="Z59" s="8">
        <v>1626.5</v>
      </c>
      <c r="AA59" s="37">
        <v>2075.24174628939</v>
      </c>
      <c r="AB59" s="37">
        <v>2074.7422873586302</v>
      </c>
      <c r="AC59" s="37">
        <f t="shared" si="5"/>
        <v>1925.4946778826734</v>
      </c>
      <c r="AD59" s="37">
        <v>4.1710713699772679</v>
      </c>
      <c r="AE59" s="37">
        <v>7.7825271370186559</v>
      </c>
      <c r="AF59" s="37">
        <v>8.6135315945316151</v>
      </c>
      <c r="AG59" s="37">
        <f t="shared" si="6"/>
        <v>6.855710033842513</v>
      </c>
      <c r="AH59" s="37">
        <v>170.12341175043201</v>
      </c>
      <c r="AI59" s="37">
        <v>118.25425710214201</v>
      </c>
      <c r="AJ59" s="37">
        <v>304.23531343843803</v>
      </c>
      <c r="AK59" s="37">
        <v>1675.7555367867899</v>
      </c>
      <c r="AL59" s="37">
        <v>0.84813724736798501</v>
      </c>
      <c r="AM59" s="37">
        <v>2.2667185296539101</v>
      </c>
      <c r="AN59" s="37" t="str">
        <f t="shared" si="3"/>
        <v>Active</v>
      </c>
      <c r="AO59" s="8" t="s">
        <v>1153</v>
      </c>
      <c r="AP59" s="8">
        <v>9</v>
      </c>
    </row>
    <row r="60" spans="1:42">
      <c r="A60" s="9" t="s">
        <v>743</v>
      </c>
      <c r="B60" s="8" t="s">
        <v>133</v>
      </c>
      <c r="C60" s="8" t="s">
        <v>48</v>
      </c>
      <c r="D60" s="12">
        <v>2005</v>
      </c>
      <c r="E60" s="8" t="s">
        <v>1308</v>
      </c>
      <c r="F60" s="15">
        <v>504543.6</v>
      </c>
      <c r="G60" s="15">
        <v>18988.2</v>
      </c>
      <c r="H60" s="15">
        <v>3220000</v>
      </c>
      <c r="I60" s="15">
        <v>170000</v>
      </c>
      <c r="J60" s="35">
        <v>6.3820054401641411</v>
      </c>
      <c r="K60" s="35">
        <f t="shared" si="4"/>
        <v>6.4835669311168007E-2</v>
      </c>
      <c r="L60" s="36">
        <v>26.4</v>
      </c>
      <c r="M60" s="36">
        <v>1</v>
      </c>
      <c r="N60" s="36">
        <v>1.87</v>
      </c>
      <c r="O60" s="36">
        <v>28.3</v>
      </c>
      <c r="P60" s="36">
        <v>1.52</v>
      </c>
      <c r="Q60" s="36">
        <v>2.91</v>
      </c>
      <c r="R60" s="46">
        <f t="shared" si="0"/>
        <v>0.93286219081272082</v>
      </c>
      <c r="S60" s="47">
        <f t="shared" si="1"/>
        <v>6.5723612511375318E-2</v>
      </c>
      <c r="T60" s="48">
        <f t="shared" si="2"/>
        <v>0.12486281770701933</v>
      </c>
      <c r="U60" s="35">
        <v>35.314155249999999</v>
      </c>
      <c r="V60" s="35">
        <v>-107.67811467999999</v>
      </c>
      <c r="W60" s="35">
        <v>35.337527999999999</v>
      </c>
      <c r="X60" s="35">
        <v>-107.794797</v>
      </c>
      <c r="Y60" s="15">
        <v>197.49363672999999</v>
      </c>
      <c r="Z60" s="8">
        <v>2411.8699999999899</v>
      </c>
      <c r="AA60" s="37">
        <v>2409.1677175283698</v>
      </c>
      <c r="AB60" s="37">
        <v>2408.7929292929298</v>
      </c>
      <c r="AC60" s="37">
        <f t="shared" si="5"/>
        <v>2409.9435489404295</v>
      </c>
      <c r="AD60" s="37">
        <v>10.565076255725579</v>
      </c>
      <c r="AE60" s="37">
        <v>13.592714154423406</v>
      </c>
      <c r="AF60" s="37">
        <v>16.886921279490448</v>
      </c>
      <c r="AG60" s="37">
        <f t="shared" si="6"/>
        <v>13.681570563213143</v>
      </c>
      <c r="AH60" s="37">
        <v>307.376820772641</v>
      </c>
      <c r="AI60" s="37">
        <v>144.15110376504799</v>
      </c>
      <c r="AJ60" s="37">
        <v>372.57295373665499</v>
      </c>
      <c r="AK60" s="37">
        <v>2250.9074733096099</v>
      </c>
      <c r="AL60" s="37">
        <v>0.76835440140251698</v>
      </c>
      <c r="AM60" s="37">
        <v>2.37368312699093</v>
      </c>
      <c r="AN60" s="37" t="str">
        <f t="shared" si="3"/>
        <v>Active</v>
      </c>
      <c r="AO60" s="8" t="s">
        <v>1153</v>
      </c>
      <c r="AP60" s="8">
        <v>5</v>
      </c>
    </row>
    <row r="61" spans="1:42">
      <c r="A61" s="9" t="s">
        <v>744</v>
      </c>
      <c r="B61" s="8" t="s">
        <v>114</v>
      </c>
      <c r="C61" s="8" t="s">
        <v>48</v>
      </c>
      <c r="D61" s="12">
        <v>2005</v>
      </c>
      <c r="E61" s="8" t="s">
        <v>1308</v>
      </c>
      <c r="F61" s="15">
        <v>501831</v>
      </c>
      <c r="G61" s="15">
        <v>20796.599999999999</v>
      </c>
      <c r="H61" s="15">
        <v>3220000</v>
      </c>
      <c r="I61" s="15">
        <v>170000</v>
      </c>
      <c r="J61" s="35">
        <v>6.4165027668677306</v>
      </c>
      <c r="K61" s="35">
        <f t="shared" si="4"/>
        <v>6.7117124289840749E-2</v>
      </c>
      <c r="L61" s="36">
        <v>23.5</v>
      </c>
      <c r="M61" s="36">
        <v>0.98499999999999999</v>
      </c>
      <c r="N61" s="36">
        <v>1.71</v>
      </c>
      <c r="O61" s="36">
        <v>25.1</v>
      </c>
      <c r="P61" s="36">
        <v>1.35</v>
      </c>
      <c r="Q61" s="36">
        <v>2.59</v>
      </c>
      <c r="R61" s="46">
        <f t="shared" si="0"/>
        <v>0.93625498007968122</v>
      </c>
      <c r="S61" s="47">
        <f t="shared" si="1"/>
        <v>6.8188485333997989E-2</v>
      </c>
      <c r="T61" s="48">
        <f t="shared" si="2"/>
        <v>0.12626358671947166</v>
      </c>
      <c r="U61" s="35">
        <v>35.37653306</v>
      </c>
      <c r="V61" s="35">
        <v>-107.76421196</v>
      </c>
      <c r="W61" s="35">
        <v>35.335830000000001</v>
      </c>
      <c r="X61" s="35">
        <v>-107.796199</v>
      </c>
      <c r="Y61" s="15">
        <v>449.264824594</v>
      </c>
      <c r="Z61" s="8">
        <v>2080.4899999999898</v>
      </c>
      <c r="AA61" s="37">
        <v>2291.0418994413399</v>
      </c>
      <c r="AB61" s="37">
        <v>2290.4955357142899</v>
      </c>
      <c r="AC61" s="37">
        <f t="shared" si="5"/>
        <v>2220.67581171854</v>
      </c>
      <c r="AD61" s="37">
        <v>9.9401193206912755</v>
      </c>
      <c r="AE61" s="37">
        <v>9.5116892147174372</v>
      </c>
      <c r="AF61" s="37">
        <v>11.387990226654125</v>
      </c>
      <c r="AG61" s="37">
        <f t="shared" si="6"/>
        <v>10.279932920687612</v>
      </c>
      <c r="AH61" s="37">
        <v>216.19221140472899</v>
      </c>
      <c r="AI61" s="37">
        <v>140.03924363738599</v>
      </c>
      <c r="AJ61" s="37">
        <v>325.32237871674499</v>
      </c>
      <c r="AK61" s="37">
        <v>1885.9014084507</v>
      </c>
      <c r="AL61" s="37">
        <v>0.80329876078222595</v>
      </c>
      <c r="AM61" s="37">
        <v>2.5908667993414101</v>
      </c>
      <c r="AN61" s="37" t="str">
        <f t="shared" si="3"/>
        <v>Active</v>
      </c>
      <c r="AO61" s="8" t="s">
        <v>1153</v>
      </c>
      <c r="AP61" s="8">
        <v>5</v>
      </c>
    </row>
    <row r="62" spans="1:42">
      <c r="A62" s="9" t="s">
        <v>745</v>
      </c>
      <c r="B62" s="8" t="s">
        <v>118</v>
      </c>
      <c r="C62" s="8" t="s">
        <v>48</v>
      </c>
      <c r="D62" s="12">
        <v>2005</v>
      </c>
      <c r="E62" s="8" t="s">
        <v>1308</v>
      </c>
      <c r="F62" s="15">
        <v>143767.79999999999</v>
      </c>
      <c r="G62" s="15">
        <v>5425.2</v>
      </c>
      <c r="H62" s="15">
        <v>990000</v>
      </c>
      <c r="I62" s="15">
        <v>60000</v>
      </c>
      <c r="J62" s="35">
        <v>6.8861038424459444</v>
      </c>
      <c r="K62" s="35">
        <f t="shared" si="4"/>
        <v>7.1393899502746563E-2</v>
      </c>
      <c r="L62" s="36">
        <v>82.5</v>
      </c>
      <c r="M62" s="36">
        <v>3.12</v>
      </c>
      <c r="N62" s="36">
        <v>5.8</v>
      </c>
      <c r="O62" s="36">
        <v>83</v>
      </c>
      <c r="P62" s="36">
        <v>5.0599999999999996</v>
      </c>
      <c r="Q62" s="36">
        <v>8.7899999999999991</v>
      </c>
      <c r="R62" s="46">
        <f t="shared" si="0"/>
        <v>0.99397590361445787</v>
      </c>
      <c r="S62" s="47">
        <f t="shared" si="1"/>
        <v>7.1741247158865193E-2</v>
      </c>
      <c r="T62" s="48">
        <f t="shared" si="2"/>
        <v>0.12711448235752595</v>
      </c>
      <c r="U62" s="35">
        <v>35.515848380000001</v>
      </c>
      <c r="V62" s="35">
        <v>-108.08947135</v>
      </c>
      <c r="W62" s="35">
        <v>35.433717000000001</v>
      </c>
      <c r="X62" s="35">
        <v>-108.042357</v>
      </c>
      <c r="Y62" s="15">
        <v>323.73072772799998</v>
      </c>
      <c r="Z62" s="8">
        <v>2264.8499999999899</v>
      </c>
      <c r="AA62" s="37">
        <v>2265.4316602316599</v>
      </c>
      <c r="AB62" s="37">
        <v>2263.9626168224299</v>
      </c>
      <c r="AC62" s="37">
        <f t="shared" si="5"/>
        <v>2264.7480923513599</v>
      </c>
      <c r="AD62" s="37">
        <v>8.6433201718627437</v>
      </c>
      <c r="AE62" s="37">
        <v>7.6514915922435627</v>
      </c>
      <c r="AF62" s="37">
        <v>7.5134020858426451</v>
      </c>
      <c r="AG62" s="37">
        <f t="shared" si="6"/>
        <v>7.9360712833163172</v>
      </c>
      <c r="AH62" s="37">
        <v>172.809578988026</v>
      </c>
      <c r="AI62" s="37">
        <v>62.898414552989202</v>
      </c>
      <c r="AJ62" s="37">
        <v>321.73390557939899</v>
      </c>
      <c r="AK62" s="37">
        <v>1863.5858369098701</v>
      </c>
      <c r="AL62" s="37">
        <v>0.82351213966617098</v>
      </c>
      <c r="AM62" s="37">
        <v>2.0336425078890601</v>
      </c>
      <c r="AN62" s="37" t="str">
        <f t="shared" si="3"/>
        <v>Active</v>
      </c>
      <c r="AO62" s="8" t="s">
        <v>1153</v>
      </c>
      <c r="AP62" s="8">
        <v>3</v>
      </c>
    </row>
    <row r="63" spans="1:42">
      <c r="A63" s="9" t="s">
        <v>713</v>
      </c>
      <c r="B63" s="8" t="s">
        <v>58</v>
      </c>
      <c r="C63" s="8" t="s">
        <v>48</v>
      </c>
      <c r="D63" s="12">
        <v>2005</v>
      </c>
      <c r="E63" s="8" t="s">
        <v>1308</v>
      </c>
      <c r="F63" s="15">
        <v>142863.6</v>
      </c>
      <c r="G63" s="15">
        <v>4521</v>
      </c>
      <c r="H63" s="15">
        <v>840000</v>
      </c>
      <c r="I63" s="15">
        <v>50000</v>
      </c>
      <c r="J63" s="35">
        <v>5.8797342360125322</v>
      </c>
      <c r="K63" s="35">
        <f t="shared" si="4"/>
        <v>6.7413099445263955E-2</v>
      </c>
      <c r="L63" s="36">
        <v>66.7</v>
      </c>
      <c r="M63" s="36">
        <v>2.12</v>
      </c>
      <c r="N63" s="36">
        <v>4.4800000000000004</v>
      </c>
      <c r="O63" s="36">
        <v>78.5</v>
      </c>
      <c r="P63" s="36">
        <v>4.71</v>
      </c>
      <c r="Q63" s="36">
        <v>8.27</v>
      </c>
      <c r="R63" s="46">
        <f t="shared" si="0"/>
        <v>0.84968152866242042</v>
      </c>
      <c r="S63" s="47">
        <f t="shared" si="1"/>
        <v>6.7898670958456142E-2</v>
      </c>
      <c r="T63" s="48">
        <f t="shared" si="2"/>
        <v>0.12494005421255323</v>
      </c>
      <c r="U63" s="35">
        <v>35.34439252</v>
      </c>
      <c r="V63" s="35">
        <v>-107.47700777999999</v>
      </c>
      <c r="W63" s="35">
        <v>34.869331000000003</v>
      </c>
      <c r="X63" s="35">
        <v>-107.02172899999999</v>
      </c>
      <c r="Y63" s="15">
        <v>14218.1191153</v>
      </c>
      <c r="Z63" s="8">
        <v>1586.67</v>
      </c>
      <c r="AA63" s="37">
        <v>2097.9629186813199</v>
      </c>
      <c r="AB63" s="37">
        <v>2097.3438071137398</v>
      </c>
      <c r="AC63" s="37">
        <f t="shared" si="5"/>
        <v>1927.32557526502</v>
      </c>
      <c r="AD63" s="37">
        <v>2.8589289685933936</v>
      </c>
      <c r="AE63" s="37">
        <v>7.9328147133682192</v>
      </c>
      <c r="AF63" s="37">
        <v>8.7523000264347086</v>
      </c>
      <c r="AG63" s="37">
        <f t="shared" si="6"/>
        <v>6.514681236132108</v>
      </c>
      <c r="AH63" s="37">
        <v>173.34815062290599</v>
      </c>
      <c r="AI63" s="37">
        <v>119.150119452916</v>
      </c>
      <c r="AJ63" s="37">
        <v>307.37387276400699</v>
      </c>
      <c r="AK63" s="37">
        <v>1702.9671315231899</v>
      </c>
      <c r="AL63" s="37">
        <v>0.84710112545340799</v>
      </c>
      <c r="AM63" s="37">
        <v>2.2800779811992098</v>
      </c>
      <c r="AN63" s="37" t="str">
        <f t="shared" si="3"/>
        <v>Active</v>
      </c>
      <c r="AO63" s="8" t="s">
        <v>1153</v>
      </c>
      <c r="AP63" s="8">
        <v>9</v>
      </c>
    </row>
    <row r="64" spans="1:42">
      <c r="A64" s="9" t="s">
        <v>714</v>
      </c>
      <c r="B64" s="8" t="s">
        <v>72</v>
      </c>
      <c r="C64" s="8" t="s">
        <v>48</v>
      </c>
      <c r="D64" s="12">
        <v>2005</v>
      </c>
      <c r="E64" s="8" t="s">
        <v>1308</v>
      </c>
      <c r="F64" s="15">
        <v>184456.8</v>
      </c>
      <c r="G64" s="15">
        <v>6329.4</v>
      </c>
      <c r="H64" s="15">
        <v>1100000</v>
      </c>
      <c r="I64" s="15">
        <v>70000</v>
      </c>
      <c r="J64" s="35">
        <v>5.9634559419875011</v>
      </c>
      <c r="K64" s="35">
        <f t="shared" si="4"/>
        <v>7.2298122616538493E-2</v>
      </c>
      <c r="L64" s="36">
        <v>56.7</v>
      </c>
      <c r="M64" s="36">
        <v>1.96</v>
      </c>
      <c r="N64" s="36">
        <v>3.89</v>
      </c>
      <c r="O64" s="36">
        <v>65.599999999999994</v>
      </c>
      <c r="P64" s="36">
        <v>4.21</v>
      </c>
      <c r="Q64" s="36">
        <v>7.08</v>
      </c>
      <c r="R64" s="46">
        <f t="shared" si="0"/>
        <v>0.86432926829268308</v>
      </c>
      <c r="S64" s="47">
        <f t="shared" si="1"/>
        <v>7.2894479974099757E-2</v>
      </c>
      <c r="T64" s="48">
        <f t="shared" si="2"/>
        <v>0.12788698146017849</v>
      </c>
      <c r="U64" s="35">
        <v>35.099085379999998</v>
      </c>
      <c r="V64" s="35">
        <v>-107.70484239</v>
      </c>
      <c r="W64" s="35">
        <v>34.887340999999999</v>
      </c>
      <c r="X64" s="35">
        <v>-107.032657</v>
      </c>
      <c r="Y64" s="15">
        <v>7117.0454656000002</v>
      </c>
      <c r="Z64" s="8">
        <v>1928.3299999999899</v>
      </c>
      <c r="AA64" s="37">
        <v>2145.4260026690999</v>
      </c>
      <c r="AB64" s="37">
        <v>2144.4335065299801</v>
      </c>
      <c r="AC64" s="37">
        <f t="shared" si="5"/>
        <v>2072.7298363996902</v>
      </c>
      <c r="AD64" s="37">
        <v>6.9578533647944383</v>
      </c>
      <c r="AE64" s="37">
        <v>8.6387590429594994</v>
      </c>
      <c r="AF64" s="37">
        <v>9.5623718491891943</v>
      </c>
      <c r="AG64" s="37">
        <f t="shared" si="6"/>
        <v>8.38632808564771</v>
      </c>
      <c r="AH64" s="37">
        <v>188.993808511759</v>
      </c>
      <c r="AI64" s="37">
        <v>114.06366305677</v>
      </c>
      <c r="AJ64" s="37">
        <v>314.453396524487</v>
      </c>
      <c r="AK64" s="37">
        <v>1730.1382306477101</v>
      </c>
      <c r="AL64" s="37">
        <v>0.83943799275755004</v>
      </c>
      <c r="AM64" s="37">
        <v>2.0533491964697599</v>
      </c>
      <c r="AN64" s="37" t="str">
        <f t="shared" si="3"/>
        <v>Active</v>
      </c>
      <c r="AO64" s="8" t="s">
        <v>1153</v>
      </c>
      <c r="AP64" s="8">
        <v>9</v>
      </c>
    </row>
    <row r="65" spans="1:42">
      <c r="A65" s="9" t="s">
        <v>715</v>
      </c>
      <c r="B65" s="8" t="s">
        <v>71</v>
      </c>
      <c r="C65" s="8" t="s">
        <v>48</v>
      </c>
      <c r="D65" s="12">
        <v>2005</v>
      </c>
      <c r="E65" s="8" t="s">
        <v>1308</v>
      </c>
      <c r="F65" s="15">
        <v>114833.4</v>
      </c>
      <c r="G65" s="15">
        <v>4521</v>
      </c>
      <c r="H65" s="15">
        <v>740000</v>
      </c>
      <c r="I65" s="15">
        <v>40000</v>
      </c>
      <c r="J65" s="35">
        <v>6.4441181746774028</v>
      </c>
      <c r="K65" s="35">
        <f t="shared" si="4"/>
        <v>6.6871846540115798E-2</v>
      </c>
      <c r="L65" s="36">
        <v>84</v>
      </c>
      <c r="M65" s="36">
        <v>3.32</v>
      </c>
      <c r="N65" s="36">
        <v>5.98</v>
      </c>
      <c r="O65" s="36">
        <v>90.4</v>
      </c>
      <c r="P65" s="36">
        <v>4.92</v>
      </c>
      <c r="Q65" s="36">
        <v>9.24</v>
      </c>
      <c r="R65" s="46">
        <f t="shared" si="0"/>
        <v>0.92920353982300874</v>
      </c>
      <c r="S65" s="47">
        <f t="shared" si="1"/>
        <v>6.7262084880450407E-2</v>
      </c>
      <c r="T65" s="48">
        <f t="shared" si="2"/>
        <v>0.12456105508185147</v>
      </c>
      <c r="U65" s="35">
        <v>35.588940020000003</v>
      </c>
      <c r="V65" s="35">
        <v>-107.25216279</v>
      </c>
      <c r="W65" s="35">
        <v>34.891981000000001</v>
      </c>
      <c r="X65" s="35">
        <v>-107.02810700000001</v>
      </c>
      <c r="Y65" s="15">
        <v>7077.0132003299996</v>
      </c>
      <c r="Z65" s="8">
        <v>1729.8699999999899</v>
      </c>
      <c r="AA65" s="37">
        <v>2051.9789436495298</v>
      </c>
      <c r="AB65" s="37">
        <v>2051.7402909193602</v>
      </c>
      <c r="AC65" s="37">
        <f t="shared" si="5"/>
        <v>1944.5297448562933</v>
      </c>
      <c r="AD65" s="37">
        <v>5.0665310733131106</v>
      </c>
      <c r="AE65" s="37">
        <v>7.2370372759262498</v>
      </c>
      <c r="AF65" s="37">
        <v>7.9531501253200449</v>
      </c>
      <c r="AG65" s="37">
        <f t="shared" si="6"/>
        <v>6.7522394915198021</v>
      </c>
      <c r="AH65" s="37">
        <v>157.925271115193</v>
      </c>
      <c r="AI65" s="37">
        <v>122.153225437106</v>
      </c>
      <c r="AJ65" s="37">
        <v>300.55385526705498</v>
      </c>
      <c r="AK65" s="37">
        <v>1677.9098627702599</v>
      </c>
      <c r="AL65" s="37">
        <v>0.85475375949031995</v>
      </c>
      <c r="AM65" s="37">
        <v>2.5234780000999399</v>
      </c>
      <c r="AN65" s="37" t="str">
        <f t="shared" si="3"/>
        <v>Active</v>
      </c>
      <c r="AO65" s="8" t="s">
        <v>1153</v>
      </c>
      <c r="AP65" s="8">
        <v>9</v>
      </c>
    </row>
    <row r="66" spans="1:42">
      <c r="A66" s="9" t="s">
        <v>716</v>
      </c>
      <c r="B66" s="8" t="s">
        <v>64</v>
      </c>
      <c r="C66" s="8" t="s">
        <v>48</v>
      </c>
      <c r="D66" s="12">
        <v>2005</v>
      </c>
      <c r="E66" s="8" t="s">
        <v>1308</v>
      </c>
      <c r="F66" s="15">
        <v>243229.8</v>
      </c>
      <c r="G66" s="15">
        <v>7233.6</v>
      </c>
      <c r="H66" s="15">
        <v>1740000</v>
      </c>
      <c r="I66" s="15">
        <v>100000</v>
      </c>
      <c r="J66" s="35">
        <v>7.1537286960726032</v>
      </c>
      <c r="K66" s="35">
        <f t="shared" si="4"/>
        <v>6.4710127191736078E-2</v>
      </c>
      <c r="L66" s="36">
        <v>43.7</v>
      </c>
      <c r="M66" s="36">
        <v>1.31</v>
      </c>
      <c r="N66" s="36">
        <v>2.91</v>
      </c>
      <c r="O66" s="36">
        <v>42.2</v>
      </c>
      <c r="P66" s="36">
        <v>2.46</v>
      </c>
      <c r="Q66" s="36">
        <v>4.42</v>
      </c>
      <c r="R66" s="46">
        <f t="shared" ref="R66:R129" si="7">L66/O66</f>
        <v>1.0355450236966826</v>
      </c>
      <c r="S66" s="47">
        <f t="shared" ref="S66:S129" si="8">SQRT((M66/L66)^2+(P66/O66)^2)</f>
        <v>6.5549974639717068E-2</v>
      </c>
      <c r="T66" s="48">
        <f t="shared" ref="T66:T129" si="9">SQRT((N66/L66)^2+(Q66/O66)^2)</f>
        <v>0.12411530332024209</v>
      </c>
      <c r="U66" s="35">
        <v>35.181134299999997</v>
      </c>
      <c r="V66" s="35">
        <v>-107.83040602</v>
      </c>
      <c r="W66" s="35">
        <v>35.038910999999999</v>
      </c>
      <c r="X66" s="35">
        <v>-107.338672</v>
      </c>
      <c r="Y66" s="15">
        <v>5102.7273691700002</v>
      </c>
      <c r="Z66" s="8">
        <v>1815.54999999999</v>
      </c>
      <c r="AA66" s="37">
        <v>2216.7780499754999</v>
      </c>
      <c r="AB66" s="37">
        <v>2215.5221568627499</v>
      </c>
      <c r="AC66" s="37">
        <f t="shared" si="5"/>
        <v>2082.6167356127467</v>
      </c>
      <c r="AD66" s="37">
        <v>6.7612738821527127</v>
      </c>
      <c r="AE66" s="37">
        <v>9.0904641628608438</v>
      </c>
      <c r="AF66" s="37">
        <v>10.125803223198655</v>
      </c>
      <c r="AG66" s="37">
        <f t="shared" si="6"/>
        <v>8.6591804227374052</v>
      </c>
      <c r="AH66" s="37">
        <v>199.64718060540699</v>
      </c>
      <c r="AI66" s="37">
        <v>118.81478046953799</v>
      </c>
      <c r="AJ66" s="37">
        <v>326.46214207048502</v>
      </c>
      <c r="AK66" s="37">
        <v>1843.4786618942701</v>
      </c>
      <c r="AL66" s="37">
        <v>0.82478821963369597</v>
      </c>
      <c r="AM66" s="37">
        <v>2.04366206424144</v>
      </c>
      <c r="AN66" s="37" t="str">
        <f t="shared" ref="AN66:AN129" si="10">IF(AM66&gt;1,"Active","Post-Orogenic")</f>
        <v>Active</v>
      </c>
      <c r="AO66" s="8" t="s">
        <v>1153</v>
      </c>
      <c r="AP66" s="8">
        <v>9</v>
      </c>
    </row>
    <row r="67" spans="1:42">
      <c r="A67" s="9" t="s">
        <v>717</v>
      </c>
      <c r="B67" s="8" t="s">
        <v>120</v>
      </c>
      <c r="C67" s="8" t="s">
        <v>48</v>
      </c>
      <c r="D67" s="12">
        <v>2005</v>
      </c>
      <c r="E67" s="8" t="s">
        <v>1308</v>
      </c>
      <c r="F67" s="15">
        <v>105791.4</v>
      </c>
      <c r="G67" s="15">
        <v>6329.4</v>
      </c>
      <c r="H67" s="15">
        <v>640000</v>
      </c>
      <c r="I67" s="15">
        <v>40000</v>
      </c>
      <c r="J67" s="35">
        <v>6.049641086137437</v>
      </c>
      <c r="K67" s="35">
        <f t="shared" ref="K67:K130" si="11">SQRT((I67/H67)^2+(G67/F67)^2)</f>
        <v>8.6520323624159082E-2</v>
      </c>
      <c r="L67" s="36">
        <v>114</v>
      </c>
      <c r="M67" s="36">
        <v>6.87</v>
      </c>
      <c r="N67" s="36">
        <v>9.64</v>
      </c>
      <c r="O67" s="36">
        <v>130</v>
      </c>
      <c r="P67" s="36">
        <v>8.19</v>
      </c>
      <c r="Q67" s="36">
        <v>13.9</v>
      </c>
      <c r="R67" s="46">
        <f t="shared" si="7"/>
        <v>0.87692307692307692</v>
      </c>
      <c r="S67" s="47">
        <f t="shared" si="8"/>
        <v>8.7181696470337078E-2</v>
      </c>
      <c r="T67" s="48">
        <f t="shared" si="9"/>
        <v>0.13632012082620662</v>
      </c>
      <c r="U67" s="35">
        <v>35.22739773</v>
      </c>
      <c r="V67" s="35">
        <v>-107.43230794</v>
      </c>
      <c r="W67" s="35">
        <v>35.093114999999997</v>
      </c>
      <c r="X67" s="35">
        <v>-107.322914</v>
      </c>
      <c r="Y67" s="15">
        <v>309.835369883</v>
      </c>
      <c r="Z67" s="8">
        <v>2332.8499999999899</v>
      </c>
      <c r="AA67" s="37">
        <v>2335.2909967845699</v>
      </c>
      <c r="AB67" s="37">
        <v>2334.8701298701299</v>
      </c>
      <c r="AC67" s="37">
        <f t="shared" ref="AC67:AC130" si="12">AVERAGE(Z67:AB67)</f>
        <v>2334.3370422182297</v>
      </c>
      <c r="AD67" s="37">
        <v>9.4747142283119263</v>
      </c>
      <c r="AE67" s="37">
        <v>10.762770546791501</v>
      </c>
      <c r="AF67" s="37">
        <v>13.203454587095919</v>
      </c>
      <c r="AG67" s="37">
        <f t="shared" ref="AG67:AG130" si="13">AVERAGE(AD67:AF67)</f>
        <v>11.146979787399781</v>
      </c>
      <c r="AH67" s="37">
        <v>243.98888215079799</v>
      </c>
      <c r="AI67" s="37">
        <v>131.06473092654599</v>
      </c>
      <c r="AJ67" s="37">
        <v>380.99548532731399</v>
      </c>
      <c r="AK67" s="37">
        <v>2264.9277652370201</v>
      </c>
      <c r="AL67" s="37">
        <v>0.80341334629184702</v>
      </c>
      <c r="AM67" s="37">
        <v>2.1872131269856201</v>
      </c>
      <c r="AN67" s="37" t="str">
        <f t="shared" si="10"/>
        <v>Active</v>
      </c>
      <c r="AO67" s="8" t="s">
        <v>1152</v>
      </c>
      <c r="AP67" s="8">
        <v>5</v>
      </c>
    </row>
    <row r="68" spans="1:42">
      <c r="A68" s="9" t="s">
        <v>897</v>
      </c>
      <c r="B68" s="8" t="s">
        <v>37</v>
      </c>
      <c r="C68" s="8" t="s">
        <v>38</v>
      </c>
      <c r="D68" s="12">
        <v>2007</v>
      </c>
      <c r="E68" s="9" t="s">
        <v>1329</v>
      </c>
      <c r="F68" s="15">
        <v>1424889</v>
      </c>
      <c r="G68" s="15">
        <v>1862.6000000000001</v>
      </c>
      <c r="H68" s="15">
        <v>7427000</v>
      </c>
      <c r="I68" s="15">
        <v>224000.00000000003</v>
      </c>
      <c r="J68" s="35">
        <v>5.2123358380898441</v>
      </c>
      <c r="K68" s="35">
        <f t="shared" si="11"/>
        <v>3.0188540690756809E-2</v>
      </c>
      <c r="L68" s="36">
        <v>2.98</v>
      </c>
      <c r="M68" s="36">
        <v>4.28E-3</v>
      </c>
      <c r="N68" s="36">
        <v>0.193</v>
      </c>
      <c r="O68" s="36">
        <v>3.77</v>
      </c>
      <c r="P68" s="36">
        <v>0.13100000000000001</v>
      </c>
      <c r="Q68" s="36">
        <v>0.39700000000000002</v>
      </c>
      <c r="R68" s="46">
        <f t="shared" si="7"/>
        <v>0.79045092838196285</v>
      </c>
      <c r="S68" s="47">
        <f t="shared" si="8"/>
        <v>3.477768007390112E-2</v>
      </c>
      <c r="T68" s="48">
        <f t="shared" si="9"/>
        <v>0.12362713969696472</v>
      </c>
      <c r="U68" s="35">
        <v>-25.63675186</v>
      </c>
      <c r="V68" s="35">
        <v>17.627259380000002</v>
      </c>
      <c r="W68" s="35">
        <v>-27.908707</v>
      </c>
      <c r="X68" s="35">
        <v>17.492875999999999</v>
      </c>
      <c r="Y68" s="15">
        <v>63788.621005599998</v>
      </c>
      <c r="Z68" s="8">
        <v>1181.1600000000001</v>
      </c>
      <c r="AA68" s="37">
        <v>1183.8145526380799</v>
      </c>
      <c r="AB68" s="37">
        <v>1183.92081008214</v>
      </c>
      <c r="AC68" s="37">
        <f t="shared" si="12"/>
        <v>1182.9651209067399</v>
      </c>
      <c r="AD68" s="37">
        <v>3.63164036622122</v>
      </c>
      <c r="AE68" s="37">
        <v>3.4753955208349687</v>
      </c>
      <c r="AF68" s="37">
        <v>3.7351200435337129</v>
      </c>
      <c r="AG68" s="37">
        <f t="shared" si="13"/>
        <v>3.6140519768632999</v>
      </c>
      <c r="AH68" s="37">
        <v>77.398965761168796</v>
      </c>
      <c r="AI68" s="37">
        <v>74.907010780394998</v>
      </c>
      <c r="AJ68" s="37">
        <v>174.106553306931</v>
      </c>
      <c r="AK68" s="37">
        <v>686.63142089075097</v>
      </c>
      <c r="AL68" s="37">
        <v>0.95118934120715204</v>
      </c>
      <c r="AM68" s="37">
        <v>0</v>
      </c>
      <c r="AN68" s="37" t="str">
        <f t="shared" si="10"/>
        <v>Post-Orogenic</v>
      </c>
      <c r="AO68" s="8" t="s">
        <v>1153</v>
      </c>
      <c r="AP68" s="8">
        <v>11</v>
      </c>
    </row>
    <row r="69" spans="1:42">
      <c r="A69" s="9" t="s">
        <v>898</v>
      </c>
      <c r="B69" s="8" t="s">
        <v>179</v>
      </c>
      <c r="C69" s="8" t="s">
        <v>38</v>
      </c>
      <c r="D69" s="12">
        <v>2007</v>
      </c>
      <c r="E69" s="9" t="s">
        <v>1329</v>
      </c>
      <c r="F69" s="15">
        <v>1612080.2999999998</v>
      </c>
      <c r="G69" s="15">
        <v>1862.6000000000001</v>
      </c>
      <c r="H69" s="15">
        <v>9169000</v>
      </c>
      <c r="I69" s="15">
        <v>183000</v>
      </c>
      <c r="J69" s="35">
        <v>5.6876819349507599</v>
      </c>
      <c r="K69" s="35">
        <f t="shared" si="11"/>
        <v>1.9991971148256897E-2</v>
      </c>
      <c r="L69" s="36">
        <v>4.53</v>
      </c>
      <c r="M69" s="36">
        <v>5.5700000000000003E-3</v>
      </c>
      <c r="N69" s="36">
        <v>0.28499999999999998</v>
      </c>
      <c r="O69" s="36">
        <v>5.27</v>
      </c>
      <c r="P69" s="36">
        <v>0.11700000000000001</v>
      </c>
      <c r="Q69" s="36">
        <v>0.51700000000000002</v>
      </c>
      <c r="R69" s="46">
        <f t="shared" si="7"/>
        <v>0.8595825426944973</v>
      </c>
      <c r="S69" s="47">
        <f t="shared" si="8"/>
        <v>2.2235161793175612E-2</v>
      </c>
      <c r="T69" s="48">
        <f t="shared" si="9"/>
        <v>0.11654292651525966</v>
      </c>
      <c r="U69" s="35">
        <v>-31.499069519999999</v>
      </c>
      <c r="V69" s="35">
        <v>26.357724260000001</v>
      </c>
      <c r="W69" s="35">
        <v>-31.465102999999999</v>
      </c>
      <c r="X69" s="35">
        <v>26.355602000000001</v>
      </c>
      <c r="Y69" s="15">
        <v>18.1634548016</v>
      </c>
      <c r="Z69" s="8">
        <v>1715.76999999999</v>
      </c>
      <c r="AA69" s="37">
        <v>1723.3333333333301</v>
      </c>
      <c r="AB69" s="37">
        <v>1725.44444444444</v>
      </c>
      <c r="AC69" s="37">
        <f t="shared" si="12"/>
        <v>1721.5159259259199</v>
      </c>
      <c r="AD69" s="37">
        <v>9.388484352385948</v>
      </c>
      <c r="AE69" s="37">
        <v>9.6550241216189381</v>
      </c>
      <c r="AF69" s="37">
        <v>8.0899414163236774</v>
      </c>
      <c r="AG69" s="37">
        <f t="shared" si="13"/>
        <v>9.0444832967761872</v>
      </c>
      <c r="AH69" s="37">
        <v>199.184027777778</v>
      </c>
      <c r="AI69" s="37">
        <v>98.786126417963601</v>
      </c>
      <c r="AJ69" s="37">
        <v>563.79999999999995</v>
      </c>
      <c r="AK69" s="37">
        <v>3246.5</v>
      </c>
      <c r="AL69" s="37">
        <v>0.90288096666336104</v>
      </c>
      <c r="AM69" s="37">
        <v>0</v>
      </c>
      <c r="AN69" s="37" t="str">
        <f t="shared" si="10"/>
        <v>Post-Orogenic</v>
      </c>
      <c r="AO69" s="8" t="s">
        <v>1153</v>
      </c>
      <c r="AP69" s="8">
        <v>1</v>
      </c>
    </row>
    <row r="70" spans="1:42">
      <c r="A70" s="9" t="s">
        <v>899</v>
      </c>
      <c r="B70" s="8" t="s">
        <v>149</v>
      </c>
      <c r="C70" s="8" t="s">
        <v>38</v>
      </c>
      <c r="D70" s="12">
        <v>2007</v>
      </c>
      <c r="E70" s="9" t="s">
        <v>1329</v>
      </c>
      <c r="F70" s="15">
        <v>431191.9</v>
      </c>
      <c r="G70" s="15">
        <v>931.30000000000007</v>
      </c>
      <c r="H70" s="15">
        <v>2537000</v>
      </c>
      <c r="I70" s="15">
        <v>78000</v>
      </c>
      <c r="J70" s="35">
        <v>5.883691228893678</v>
      </c>
      <c r="K70" s="35">
        <f t="shared" si="11"/>
        <v>3.0820744688772488E-2</v>
      </c>
      <c r="L70" s="36">
        <v>14.8</v>
      </c>
      <c r="M70" s="36">
        <v>3.2500000000000001E-2</v>
      </c>
      <c r="N70" s="36">
        <v>0.88900000000000001</v>
      </c>
      <c r="O70" s="36">
        <v>17.2</v>
      </c>
      <c r="P70" s="36">
        <v>0.54600000000000004</v>
      </c>
      <c r="Q70" s="36">
        <v>1.62</v>
      </c>
      <c r="R70" s="46">
        <f t="shared" si="7"/>
        <v>0.86046511627906985</v>
      </c>
      <c r="S70" s="47">
        <f t="shared" si="8"/>
        <v>3.1820049125560128E-2</v>
      </c>
      <c r="T70" s="48">
        <f t="shared" si="9"/>
        <v>0.11170999969105197</v>
      </c>
      <c r="U70" s="35">
        <v>-31.413092549999998</v>
      </c>
      <c r="V70" s="35">
        <v>27.405184819999999</v>
      </c>
      <c r="W70" s="35">
        <v>-31.448718</v>
      </c>
      <c r="X70" s="35">
        <v>27.380396999999999</v>
      </c>
      <c r="Y70" s="15">
        <v>123.55388850600001</v>
      </c>
      <c r="Z70" s="8">
        <v>1480.25999999999</v>
      </c>
      <c r="AA70" s="37">
        <v>1488.39754098361</v>
      </c>
      <c r="AB70" s="37">
        <v>1492.4715447154499</v>
      </c>
      <c r="AC70" s="37">
        <f t="shared" si="12"/>
        <v>1487.0430285663499</v>
      </c>
      <c r="AD70" s="37">
        <v>12.311012285551676</v>
      </c>
      <c r="AE70" s="37">
        <v>14.803724044067467</v>
      </c>
      <c r="AF70" s="37">
        <v>15.890881294231345</v>
      </c>
      <c r="AG70" s="37">
        <f t="shared" si="13"/>
        <v>14.335205874616827</v>
      </c>
      <c r="AH70" s="37">
        <v>323.00505305709999</v>
      </c>
      <c r="AI70" s="37">
        <v>160.12346163469101</v>
      </c>
      <c r="AJ70" s="37">
        <v>613.27380952380997</v>
      </c>
      <c r="AK70" s="37">
        <v>3494.5119047619</v>
      </c>
      <c r="AL70" s="37">
        <v>0.92987624742090702</v>
      </c>
      <c r="AM70" s="37">
        <v>0</v>
      </c>
      <c r="AN70" s="37" t="str">
        <f t="shared" si="10"/>
        <v>Post-Orogenic</v>
      </c>
      <c r="AO70" s="8" t="s">
        <v>1153</v>
      </c>
      <c r="AP70" s="8">
        <v>2</v>
      </c>
    </row>
    <row r="71" spans="1:42">
      <c r="A71" s="8" t="s">
        <v>1193</v>
      </c>
      <c r="B71" s="8" t="s">
        <v>1106</v>
      </c>
      <c r="C71" s="8" t="s">
        <v>1127</v>
      </c>
      <c r="D71" s="12">
        <v>2022</v>
      </c>
      <c r="E71" s="8" t="s">
        <v>1309</v>
      </c>
      <c r="F71" s="15">
        <v>42760.256488825587</v>
      </c>
      <c r="G71" s="15">
        <v>1807.3480164659998</v>
      </c>
      <c r="H71" s="15">
        <v>308865.83121069032</v>
      </c>
      <c r="I71" s="15">
        <v>24424.390574920115</v>
      </c>
      <c r="J71" s="35">
        <v>7.2231987497877927</v>
      </c>
      <c r="K71" s="35">
        <f t="shared" si="11"/>
        <v>8.9664808260216264E-2</v>
      </c>
      <c r="L71" s="36">
        <v>54.5</v>
      </c>
      <c r="M71" s="36">
        <v>2.3199999999999998</v>
      </c>
      <c r="N71" s="36">
        <v>3.98</v>
      </c>
      <c r="O71" s="36">
        <v>53.2</v>
      </c>
      <c r="P71" s="36">
        <v>4.25</v>
      </c>
      <c r="Q71" s="36">
        <v>6.28</v>
      </c>
      <c r="R71" s="46">
        <f t="shared" si="7"/>
        <v>1.0244360902255638</v>
      </c>
      <c r="S71" s="47">
        <f t="shared" si="8"/>
        <v>9.0521107843919854E-2</v>
      </c>
      <c r="T71" s="48">
        <f t="shared" si="9"/>
        <v>0.13880802483228516</v>
      </c>
      <c r="U71" s="35">
        <v>22.15297301</v>
      </c>
      <c r="V71" s="35">
        <v>-79.78294124</v>
      </c>
      <c r="W71" s="25">
        <v>22.066217999999999</v>
      </c>
      <c r="X71" s="25">
        <v>-79.796231000000006</v>
      </c>
      <c r="Y71" s="15">
        <v>738.94399871300004</v>
      </c>
      <c r="Z71" s="37">
        <v>182.78305299585099</v>
      </c>
      <c r="AA71" s="37">
        <v>182.541299932295</v>
      </c>
      <c r="AB71" s="37">
        <v>182.095945945946</v>
      </c>
      <c r="AC71" s="37">
        <f t="shared" si="12"/>
        <v>182.47343295803068</v>
      </c>
      <c r="AD71" s="37">
        <v>6.7493343659405172</v>
      </c>
      <c r="AE71" s="37">
        <v>5.033135523242219</v>
      </c>
      <c r="AF71" s="37">
        <v>4.9914724552791032</v>
      </c>
      <c r="AG71" s="37">
        <f t="shared" si="13"/>
        <v>5.5913141148206122</v>
      </c>
      <c r="AH71" s="37">
        <v>123.58196582642501</v>
      </c>
      <c r="AI71" s="37">
        <v>86.003113017781999</v>
      </c>
      <c r="AJ71" s="37">
        <v>1450.19396551724</v>
      </c>
      <c r="AK71" s="37">
        <v>7914.3599137930996</v>
      </c>
      <c r="AL71" s="37">
        <v>0.32605539926404198</v>
      </c>
      <c r="AM71" s="37">
        <v>0</v>
      </c>
      <c r="AN71" s="37" t="str">
        <f t="shared" si="10"/>
        <v>Post-Orogenic</v>
      </c>
      <c r="AO71" s="8" t="s">
        <v>1152</v>
      </c>
      <c r="AP71" s="8">
        <v>4</v>
      </c>
    </row>
    <row r="72" spans="1:42">
      <c r="A72" s="8" t="s">
        <v>1195</v>
      </c>
      <c r="B72" s="8" t="s">
        <v>1108</v>
      </c>
      <c r="C72" s="8" t="s">
        <v>1127</v>
      </c>
      <c r="D72" s="12">
        <v>2022</v>
      </c>
      <c r="E72" s="8" t="s">
        <v>1309</v>
      </c>
      <c r="F72" s="15">
        <v>103878.2305309462</v>
      </c>
      <c r="G72" s="15">
        <v>4019.7032999191279</v>
      </c>
      <c r="H72" s="15">
        <v>650024.60878921649</v>
      </c>
      <c r="I72" s="15">
        <v>29444.274887946096</v>
      </c>
      <c r="J72" s="35">
        <v>6.2575633553516177</v>
      </c>
      <c r="K72" s="35">
        <f t="shared" si="11"/>
        <v>5.9575475610818378E-2</v>
      </c>
      <c r="L72" s="36">
        <v>21.5</v>
      </c>
      <c r="M72" s="36">
        <v>0.84299999999999997</v>
      </c>
      <c r="N72" s="36">
        <v>1.54</v>
      </c>
      <c r="O72" s="36">
        <v>24</v>
      </c>
      <c r="P72" s="36">
        <v>1.1100000000000001</v>
      </c>
      <c r="Q72" s="36">
        <v>2.39</v>
      </c>
      <c r="R72" s="46">
        <f t="shared" si="7"/>
        <v>0.89583333333333337</v>
      </c>
      <c r="S72" s="47">
        <f t="shared" si="8"/>
        <v>6.0633587135009943E-2</v>
      </c>
      <c r="T72" s="48">
        <f t="shared" si="9"/>
        <v>0.12266783333721559</v>
      </c>
      <c r="U72" s="35">
        <v>22.257819099999999</v>
      </c>
      <c r="V72" s="35">
        <v>-79.469374389999999</v>
      </c>
      <c r="W72" s="25">
        <v>22.148453</v>
      </c>
      <c r="X72" s="25">
        <v>-79.423129000000003</v>
      </c>
      <c r="Y72" s="15">
        <v>458.51135517</v>
      </c>
      <c r="Z72" s="37">
        <v>167.87265345633901</v>
      </c>
      <c r="AA72" s="37">
        <v>167.44015233949901</v>
      </c>
      <c r="AB72" s="37">
        <v>168.24945770065099</v>
      </c>
      <c r="AC72" s="37">
        <f t="shared" si="12"/>
        <v>167.854087832163</v>
      </c>
      <c r="AD72" s="37">
        <v>3.0774120675749463</v>
      </c>
      <c r="AE72" s="37">
        <v>2.6213303756731907</v>
      </c>
      <c r="AF72" s="37">
        <v>2.9713544229734619</v>
      </c>
      <c r="AG72" s="37">
        <f t="shared" si="13"/>
        <v>2.890032288740533</v>
      </c>
      <c r="AH72" s="37">
        <v>61.264084026735802</v>
      </c>
      <c r="AI72" s="37">
        <v>21.199105914480299</v>
      </c>
      <c r="AJ72" s="37">
        <v>1435.36805555556</v>
      </c>
      <c r="AK72" s="37">
        <v>7765.4131944444398</v>
      </c>
      <c r="AL72" s="37">
        <v>0.42153320487885299</v>
      </c>
      <c r="AM72" s="37">
        <v>0</v>
      </c>
      <c r="AN72" s="37" t="str">
        <f t="shared" si="10"/>
        <v>Post-Orogenic</v>
      </c>
      <c r="AO72" s="8" t="s">
        <v>1150</v>
      </c>
      <c r="AP72" s="8">
        <v>3</v>
      </c>
    </row>
    <row r="73" spans="1:42">
      <c r="A73" s="8" t="s">
        <v>1197</v>
      </c>
      <c r="B73" s="8" t="s">
        <v>1110</v>
      </c>
      <c r="C73" s="8" t="s">
        <v>1127</v>
      </c>
      <c r="D73" s="12">
        <v>2022</v>
      </c>
      <c r="E73" s="8" t="s">
        <v>1309</v>
      </c>
      <c r="F73" s="15">
        <v>261006.24292423448</v>
      </c>
      <c r="G73" s="15">
        <v>6627.6766561867489</v>
      </c>
      <c r="H73" s="15">
        <v>753576.83514163957</v>
      </c>
      <c r="I73" s="15">
        <v>32036.274075549634</v>
      </c>
      <c r="J73" s="35">
        <v>2.8871985079697486</v>
      </c>
      <c r="K73" s="35">
        <f t="shared" si="11"/>
        <v>4.9518564689377514E-2</v>
      </c>
      <c r="L73" s="36">
        <v>8.32</v>
      </c>
      <c r="M73" s="36">
        <v>0.219</v>
      </c>
      <c r="N73" s="36">
        <v>0.55300000000000005</v>
      </c>
      <c r="O73" s="36">
        <v>21</v>
      </c>
      <c r="P73" s="36">
        <v>0.91700000000000004</v>
      </c>
      <c r="Q73" s="36">
        <v>2.0699999999999998</v>
      </c>
      <c r="R73" s="46">
        <f t="shared" si="7"/>
        <v>0.3961904761904762</v>
      </c>
      <c r="S73" s="47">
        <f t="shared" si="8"/>
        <v>5.0986581922097735E-2</v>
      </c>
      <c r="T73" s="48">
        <f t="shared" si="9"/>
        <v>0.11888692822028477</v>
      </c>
      <c r="U73" s="35">
        <v>22.170330530000001</v>
      </c>
      <c r="V73" s="35">
        <v>-79.106723529999996</v>
      </c>
      <c r="W73" s="25">
        <v>22.208998000000001</v>
      </c>
      <c r="X73" s="25">
        <v>-79.017223999999999</v>
      </c>
      <c r="Y73" s="15">
        <v>164.676119857</v>
      </c>
      <c r="Z73" s="37">
        <v>207.43972749428201</v>
      </c>
      <c r="AA73" s="37">
        <v>207.484114977307</v>
      </c>
      <c r="AB73" s="37">
        <v>206.36526946107799</v>
      </c>
      <c r="AC73" s="37">
        <f t="shared" si="12"/>
        <v>207.09637064422233</v>
      </c>
      <c r="AD73" s="37">
        <v>4.0989530238188747</v>
      </c>
      <c r="AE73" s="37">
        <v>3.2828037532817191</v>
      </c>
      <c r="AF73" s="37">
        <v>3.2557282668949594</v>
      </c>
      <c r="AG73" s="37">
        <f t="shared" si="13"/>
        <v>3.5458283479985178</v>
      </c>
      <c r="AH73" s="37">
        <v>80.897765997728101</v>
      </c>
      <c r="AI73" s="37">
        <v>60.424242913750099</v>
      </c>
      <c r="AJ73" s="37">
        <v>1411.4154589371999</v>
      </c>
      <c r="AK73" s="37">
        <v>7722.27053140097</v>
      </c>
      <c r="AL73" s="37">
        <v>0.38361639179141299</v>
      </c>
      <c r="AM73" s="37">
        <v>0</v>
      </c>
      <c r="AN73" s="37" t="str">
        <f t="shared" si="10"/>
        <v>Post-Orogenic</v>
      </c>
      <c r="AO73" s="8" t="s">
        <v>1156</v>
      </c>
      <c r="AP73" s="8">
        <v>3</v>
      </c>
    </row>
    <row r="74" spans="1:42">
      <c r="A74" s="8" t="s">
        <v>1199</v>
      </c>
      <c r="B74" s="8" t="s">
        <v>1112</v>
      </c>
      <c r="C74" s="8" t="s">
        <v>1127</v>
      </c>
      <c r="D74" s="12">
        <v>2022</v>
      </c>
      <c r="E74" s="8" t="s">
        <v>1309</v>
      </c>
      <c r="F74" s="29">
        <v>111903.96493259273</v>
      </c>
      <c r="G74" s="29">
        <v>2468.3297218124721</v>
      </c>
      <c r="H74" s="29">
        <v>724837.9922748229</v>
      </c>
      <c r="I74" s="15">
        <v>25269.376305998368</v>
      </c>
      <c r="J74" s="35">
        <v>6.4773218063492344</v>
      </c>
      <c r="K74" s="35">
        <f t="shared" si="11"/>
        <v>4.1254122817253373E-2</v>
      </c>
      <c r="L74" s="36">
        <v>23.1</v>
      </c>
      <c r="M74" s="36">
        <v>0.51500000000000001</v>
      </c>
      <c r="N74" s="36">
        <v>1.47</v>
      </c>
      <c r="O74" s="36">
        <v>24.8</v>
      </c>
      <c r="P74" s="36">
        <v>0.88400000000000001</v>
      </c>
      <c r="Q74" s="36">
        <v>2.35</v>
      </c>
      <c r="R74" s="46">
        <f t="shared" si="7"/>
        <v>0.93145161290322587</v>
      </c>
      <c r="S74" s="47">
        <f t="shared" si="8"/>
        <v>4.2043032233809993E-2</v>
      </c>
      <c r="T74" s="48">
        <f t="shared" si="9"/>
        <v>0.11414323268465097</v>
      </c>
      <c r="U74" s="35">
        <v>22.016050960000001</v>
      </c>
      <c r="V74" s="35">
        <v>-80.225412509999998</v>
      </c>
      <c r="W74" s="25">
        <v>22.052579999999999</v>
      </c>
      <c r="X74" s="25">
        <v>-80.292180000000002</v>
      </c>
      <c r="Y74" s="15">
        <v>80.330643148199997</v>
      </c>
      <c r="Z74" s="37">
        <v>373.653529610286</v>
      </c>
      <c r="AA74" s="37">
        <v>375.47663551401899</v>
      </c>
      <c r="AB74" s="37">
        <v>387.82926829268303</v>
      </c>
      <c r="AC74" s="37">
        <f t="shared" si="12"/>
        <v>378.98647780566267</v>
      </c>
      <c r="AD74" s="37">
        <v>19.199862453773569</v>
      </c>
      <c r="AE74" s="37">
        <v>20.417484636433031</v>
      </c>
      <c r="AF74" s="37">
        <v>23.500097458985557</v>
      </c>
      <c r="AG74" s="37">
        <f t="shared" si="13"/>
        <v>21.039148183064054</v>
      </c>
      <c r="AH74" s="37">
        <v>432.87984496124</v>
      </c>
      <c r="AI74" s="37">
        <v>153.87376880273499</v>
      </c>
      <c r="AJ74" s="37">
        <v>1387.8834951456299</v>
      </c>
      <c r="AK74" s="37">
        <v>8141.9417475728196</v>
      </c>
      <c r="AL74" s="37">
        <v>0.246323696039255</v>
      </c>
      <c r="AM74" s="37">
        <v>0</v>
      </c>
      <c r="AN74" s="37" t="str">
        <f t="shared" si="10"/>
        <v>Post-Orogenic</v>
      </c>
      <c r="AO74" s="8" t="s">
        <v>1156</v>
      </c>
      <c r="AP74" s="8">
        <v>2</v>
      </c>
    </row>
    <row r="75" spans="1:42">
      <c r="A75" s="8" t="s">
        <v>1212</v>
      </c>
      <c r="B75" s="8" t="s">
        <v>1125</v>
      </c>
      <c r="C75" s="8" t="s">
        <v>1127</v>
      </c>
      <c r="D75" s="12">
        <v>2022</v>
      </c>
      <c r="E75" s="8" t="s">
        <v>1309</v>
      </c>
      <c r="F75" s="15">
        <v>191657.47219444899</v>
      </c>
      <c r="G75" s="15">
        <v>10787.607024928679</v>
      </c>
      <c r="H75" s="30">
        <v>1254060.4639774424</v>
      </c>
      <c r="I75" s="30">
        <v>138892.83814850738</v>
      </c>
      <c r="J75" s="35">
        <v>6.54</v>
      </c>
      <c r="K75" s="35">
        <f t="shared" si="11"/>
        <v>0.12423629843347235</v>
      </c>
      <c r="L75" s="36">
        <v>10.3</v>
      </c>
      <c r="M75" s="36">
        <v>0.59499999999999997</v>
      </c>
      <c r="N75" s="36">
        <v>0.86199999999999999</v>
      </c>
      <c r="O75" s="36">
        <v>10.7</v>
      </c>
      <c r="P75" s="36">
        <v>1.25</v>
      </c>
      <c r="Q75" s="36">
        <v>1.58</v>
      </c>
      <c r="R75" s="46">
        <f t="shared" si="7"/>
        <v>0.96261682242990665</v>
      </c>
      <c r="S75" s="47">
        <f t="shared" si="8"/>
        <v>0.1303246150831826</v>
      </c>
      <c r="T75" s="48">
        <f t="shared" si="9"/>
        <v>0.16973045324771943</v>
      </c>
      <c r="U75" s="25">
        <v>22.3</v>
      </c>
      <c r="V75" s="25">
        <v>-80.48</v>
      </c>
      <c r="W75" s="25" t="s">
        <v>1233</v>
      </c>
      <c r="X75" s="25" t="s">
        <v>1233</v>
      </c>
      <c r="Y75" s="15">
        <v>19.5027984647</v>
      </c>
      <c r="Z75" s="37">
        <v>46.905528203309402</v>
      </c>
      <c r="AA75" s="37">
        <v>46.6883116883117</v>
      </c>
      <c r="AB75" s="37">
        <v>46.35</v>
      </c>
      <c r="AC75" s="37">
        <f t="shared" si="12"/>
        <v>46.647946630540368</v>
      </c>
      <c r="AD75" s="37">
        <v>2.0292276457056428</v>
      </c>
      <c r="AE75" s="37">
        <v>1.9937291057998094</v>
      </c>
      <c r="AF75" s="37">
        <v>2.1147161655361884</v>
      </c>
      <c r="AG75" s="37">
        <f t="shared" si="13"/>
        <v>2.0458909723472138</v>
      </c>
      <c r="AH75" s="37">
        <v>43.9675324675325</v>
      </c>
      <c r="AI75" s="37">
        <v>10.547923308361501</v>
      </c>
      <c r="AJ75" s="37">
        <v>1476.375</v>
      </c>
      <c r="AK75" s="37">
        <v>7999.125</v>
      </c>
      <c r="AL75" s="37">
        <v>0.40942609310150102</v>
      </c>
      <c r="AM75" s="37">
        <v>0</v>
      </c>
      <c r="AN75" s="37" t="str">
        <f t="shared" si="10"/>
        <v>Post-Orogenic</v>
      </c>
      <c r="AO75" s="8" t="s">
        <v>1156</v>
      </c>
      <c r="AP75" s="8">
        <v>2</v>
      </c>
    </row>
    <row r="76" spans="1:42">
      <c r="A76" s="8" t="s">
        <v>1198</v>
      </c>
      <c r="B76" s="8" t="s">
        <v>1111</v>
      </c>
      <c r="C76" s="8" t="s">
        <v>1127</v>
      </c>
      <c r="D76" s="12">
        <v>2022</v>
      </c>
      <c r="E76" s="8" t="s">
        <v>1309</v>
      </c>
      <c r="F76" s="15">
        <v>968533.57911065686</v>
      </c>
      <c r="G76" s="15">
        <v>18185.284007150003</v>
      </c>
      <c r="H76" s="15">
        <v>3677446.379078113</v>
      </c>
      <c r="I76" s="15">
        <v>122198.62571096365</v>
      </c>
      <c r="J76" s="35">
        <v>3.7969219223714261</v>
      </c>
      <c r="K76" s="35">
        <f t="shared" si="11"/>
        <v>3.8167029390888542E-2</v>
      </c>
      <c r="L76" s="36">
        <v>1.68</v>
      </c>
      <c r="M76" s="36">
        <v>3.7100000000000001E-2</v>
      </c>
      <c r="N76" s="36">
        <v>0.122</v>
      </c>
      <c r="O76" s="36">
        <v>3.11</v>
      </c>
      <c r="P76" s="36">
        <v>0.123</v>
      </c>
      <c r="Q76" s="36">
        <v>0.34100000000000003</v>
      </c>
      <c r="R76" s="46">
        <f t="shared" si="7"/>
        <v>0.54019292604501612</v>
      </c>
      <c r="S76" s="47">
        <f t="shared" si="8"/>
        <v>4.5297498762019502E-2</v>
      </c>
      <c r="T76" s="48">
        <f t="shared" si="9"/>
        <v>0.13151364063994328</v>
      </c>
      <c r="U76" s="35">
        <v>22.704155490000002</v>
      </c>
      <c r="V76" s="35">
        <v>-80.437265280000005</v>
      </c>
      <c r="W76" s="25">
        <v>22.706792</v>
      </c>
      <c r="X76" s="25">
        <v>-80.366741000000005</v>
      </c>
      <c r="Y76" s="15">
        <v>127.917814902</v>
      </c>
      <c r="Z76" s="37">
        <v>80.399140669255402</v>
      </c>
      <c r="AA76" s="37">
        <v>80.463178294573595</v>
      </c>
      <c r="AB76" s="37">
        <v>80.353846153846106</v>
      </c>
      <c r="AC76" s="37">
        <f t="shared" si="12"/>
        <v>80.405388372558377</v>
      </c>
      <c r="AD76" s="37">
        <v>1.1133202023116695</v>
      </c>
      <c r="AE76" s="37">
        <v>0.93530542534178751</v>
      </c>
      <c r="AF76" s="37">
        <v>1.0472970032597397</v>
      </c>
      <c r="AG76" s="37">
        <f t="shared" si="13"/>
        <v>1.031974210304399</v>
      </c>
      <c r="AH76" s="37">
        <v>20.877870053737201</v>
      </c>
      <c r="AI76" s="37">
        <v>4.8929661245068203</v>
      </c>
      <c r="AJ76" s="37">
        <v>1465.68711656442</v>
      </c>
      <c r="AK76" s="37">
        <v>8162.5092024539899</v>
      </c>
      <c r="AL76" s="37">
        <v>0.44059529161268401</v>
      </c>
      <c r="AM76" s="37">
        <v>0</v>
      </c>
      <c r="AN76" s="37" t="str">
        <f t="shared" si="10"/>
        <v>Post-Orogenic</v>
      </c>
      <c r="AO76" s="8" t="s">
        <v>1156</v>
      </c>
      <c r="AP76" s="8">
        <v>3</v>
      </c>
    </row>
    <row r="77" spans="1:42">
      <c r="A77" s="8" t="s">
        <v>1207</v>
      </c>
      <c r="B77" s="8" t="s">
        <v>1120</v>
      </c>
      <c r="C77" s="8" t="s">
        <v>1127</v>
      </c>
      <c r="D77" s="12">
        <v>2022</v>
      </c>
      <c r="E77" s="8" t="s">
        <v>1309</v>
      </c>
      <c r="F77" s="15">
        <v>261621.46763639708</v>
      </c>
      <c r="G77" s="15">
        <v>11338.254542625373</v>
      </c>
      <c r="H77" s="30">
        <v>1405510.9716590417</v>
      </c>
      <c r="I77" s="30">
        <v>142191.56240220336</v>
      </c>
      <c r="J77" s="35">
        <v>5.37</v>
      </c>
      <c r="K77" s="35">
        <f t="shared" si="11"/>
        <v>0.11005912983049475</v>
      </c>
      <c r="L77" s="36">
        <v>7.65</v>
      </c>
      <c r="M77" s="36">
        <v>0.34499999999999997</v>
      </c>
      <c r="N77" s="36">
        <v>0.58199999999999996</v>
      </c>
      <c r="O77" s="36">
        <v>9.82</v>
      </c>
      <c r="P77" s="36">
        <v>1.05</v>
      </c>
      <c r="Q77" s="36">
        <v>1.38</v>
      </c>
      <c r="R77" s="46">
        <f t="shared" si="7"/>
        <v>0.77902240325865579</v>
      </c>
      <c r="S77" s="47">
        <f t="shared" si="8"/>
        <v>0.1160461655841179</v>
      </c>
      <c r="T77" s="48">
        <f t="shared" si="9"/>
        <v>0.15980136721221525</v>
      </c>
      <c r="U77" s="25">
        <v>22.54</v>
      </c>
      <c r="V77" s="25">
        <v>-79.91</v>
      </c>
      <c r="W77" s="25" t="s">
        <v>1233</v>
      </c>
      <c r="X77" s="25" t="s">
        <v>1233</v>
      </c>
      <c r="Y77" s="15">
        <v>36.589425737500001</v>
      </c>
      <c r="Z77" s="37">
        <v>100.75162568710201</v>
      </c>
      <c r="AA77" s="37">
        <v>101</v>
      </c>
      <c r="AB77" s="37">
        <v>101.648648648649</v>
      </c>
      <c r="AC77" s="37">
        <f t="shared" si="12"/>
        <v>101.13342477858367</v>
      </c>
      <c r="AD77" s="37">
        <v>2.2751694832016605</v>
      </c>
      <c r="AE77" s="37">
        <v>2.4866890724234532</v>
      </c>
      <c r="AF77" s="37">
        <v>2.8811981805583629</v>
      </c>
      <c r="AG77" s="37">
        <f t="shared" si="13"/>
        <v>2.5476855787278256</v>
      </c>
      <c r="AH77" s="37">
        <v>55.731369150779898</v>
      </c>
      <c r="AI77" s="37">
        <v>13.0158789982735</v>
      </c>
      <c r="AJ77" s="37">
        <v>1407.5</v>
      </c>
      <c r="AK77" s="37">
        <v>7737.3695652173901</v>
      </c>
      <c r="AL77" s="37">
        <v>0.41772073507308999</v>
      </c>
      <c r="AM77" s="37">
        <v>0</v>
      </c>
      <c r="AN77" s="37" t="str">
        <f t="shared" si="10"/>
        <v>Post-Orogenic</v>
      </c>
      <c r="AO77" s="8" t="s">
        <v>1156</v>
      </c>
      <c r="AP77" s="8">
        <v>2</v>
      </c>
    </row>
    <row r="78" spans="1:42">
      <c r="A78" s="8" t="s">
        <v>1203</v>
      </c>
      <c r="B78" s="8" t="s">
        <v>1116</v>
      </c>
      <c r="C78" s="8" t="s">
        <v>1127</v>
      </c>
      <c r="D78" s="12">
        <v>2022</v>
      </c>
      <c r="E78" s="8" t="s">
        <v>1309</v>
      </c>
      <c r="F78" s="15">
        <v>87859.223067714862</v>
      </c>
      <c r="G78" s="15">
        <v>5370.4364708882194</v>
      </c>
      <c r="H78" s="30">
        <v>600185.13536915521</v>
      </c>
      <c r="I78" s="30">
        <v>119951.12652884044</v>
      </c>
      <c r="J78" s="35">
        <v>6.83</v>
      </c>
      <c r="K78" s="35">
        <f t="shared" si="11"/>
        <v>0.20899544118058608</v>
      </c>
      <c r="L78" s="36">
        <v>25.6</v>
      </c>
      <c r="M78" s="36">
        <v>1.58</v>
      </c>
      <c r="N78" s="36">
        <v>2.2000000000000002</v>
      </c>
      <c r="O78" s="36">
        <v>26</v>
      </c>
      <c r="P78" s="36">
        <v>5.32</v>
      </c>
      <c r="Q78" s="36">
        <v>5.79</v>
      </c>
      <c r="R78" s="46">
        <f t="shared" si="7"/>
        <v>0.98461538461538467</v>
      </c>
      <c r="S78" s="47">
        <f t="shared" si="8"/>
        <v>0.21372098568662898</v>
      </c>
      <c r="T78" s="48">
        <f t="shared" si="9"/>
        <v>0.23869880144561983</v>
      </c>
      <c r="U78" s="25">
        <v>22.36</v>
      </c>
      <c r="V78" s="25">
        <v>-79.63</v>
      </c>
      <c r="W78" s="25" t="s">
        <v>1233</v>
      </c>
      <c r="X78" s="25" t="s">
        <v>1233</v>
      </c>
      <c r="Y78" s="15">
        <v>64.268966366399994</v>
      </c>
      <c r="Z78" s="37">
        <v>160.812661128157</v>
      </c>
      <c r="AA78" s="37">
        <v>160.56640625</v>
      </c>
      <c r="AB78" s="37">
        <v>160.47692307692299</v>
      </c>
      <c r="AC78" s="37">
        <f t="shared" si="12"/>
        <v>160.61866348502667</v>
      </c>
      <c r="AD78" s="37">
        <v>4.1971733054562312</v>
      </c>
      <c r="AE78" s="37">
        <v>3.5876075365194997</v>
      </c>
      <c r="AF78" s="37">
        <v>3.8749095004934753</v>
      </c>
      <c r="AG78" s="37">
        <f t="shared" si="13"/>
        <v>3.8865634474897353</v>
      </c>
      <c r="AH78" s="37">
        <v>78.918866080156405</v>
      </c>
      <c r="AI78" s="37">
        <v>23.8972684378869</v>
      </c>
      <c r="AJ78" s="37">
        <v>1432.1325301204799</v>
      </c>
      <c r="AK78" s="37">
        <v>7800.9759036144596</v>
      </c>
      <c r="AL78" s="37">
        <v>0.34302512385758999</v>
      </c>
      <c r="AM78" s="37">
        <v>0</v>
      </c>
      <c r="AN78" s="37" t="str">
        <f t="shared" si="10"/>
        <v>Post-Orogenic</v>
      </c>
      <c r="AO78" s="8" t="s">
        <v>1156</v>
      </c>
      <c r="AP78" s="8">
        <v>3</v>
      </c>
    </row>
    <row r="79" spans="1:42">
      <c r="A79" s="8" t="s">
        <v>1202</v>
      </c>
      <c r="B79" s="8" t="s">
        <v>1115</v>
      </c>
      <c r="C79" s="8" t="s">
        <v>1127</v>
      </c>
      <c r="D79" s="12">
        <v>2022</v>
      </c>
      <c r="E79" s="8" t="s">
        <v>1309</v>
      </c>
      <c r="F79" s="15">
        <v>72341.270632725355</v>
      </c>
      <c r="G79" s="15">
        <v>3972.4247081202302</v>
      </c>
      <c r="H79" s="15">
        <v>480709.64437828836</v>
      </c>
      <c r="I79" s="15">
        <v>36651.524584583749</v>
      </c>
      <c r="J79" s="35">
        <v>6.6450262785518106</v>
      </c>
      <c r="K79" s="35">
        <f t="shared" si="11"/>
        <v>9.3960638656769735E-2</v>
      </c>
      <c r="L79" s="36">
        <v>31.3</v>
      </c>
      <c r="M79" s="36">
        <v>1.73</v>
      </c>
      <c r="N79" s="36">
        <v>2.5499999999999998</v>
      </c>
      <c r="O79" s="36">
        <v>32.9</v>
      </c>
      <c r="P79" s="36">
        <v>2.5499999999999998</v>
      </c>
      <c r="Q79" s="36">
        <v>3.85</v>
      </c>
      <c r="R79" s="46">
        <f t="shared" si="7"/>
        <v>0.9513677811550153</v>
      </c>
      <c r="S79" s="47">
        <f t="shared" si="8"/>
        <v>9.5196501099476888E-2</v>
      </c>
      <c r="T79" s="48">
        <f t="shared" si="9"/>
        <v>0.14258780737833968</v>
      </c>
      <c r="U79" s="35">
        <v>22.324485169999999</v>
      </c>
      <c r="V79" s="35">
        <v>-79.715083890000002</v>
      </c>
      <c r="W79" s="25">
        <v>22.35697</v>
      </c>
      <c r="X79" s="25">
        <v>-79.761219999999994</v>
      </c>
      <c r="Y79" s="15">
        <v>67.351917631700005</v>
      </c>
      <c r="Z79" s="37">
        <v>158.09924287768499</v>
      </c>
      <c r="AA79" s="37">
        <v>157.627306273063</v>
      </c>
      <c r="AB79" s="37">
        <v>157.56923076923101</v>
      </c>
      <c r="AC79" s="37">
        <f t="shared" si="12"/>
        <v>157.76525997332632</v>
      </c>
      <c r="AD79" s="37">
        <v>4.8671690709386422</v>
      </c>
      <c r="AE79" s="37">
        <v>3.4018280006931252</v>
      </c>
      <c r="AF79" s="37">
        <v>3.8910647452638338</v>
      </c>
      <c r="AG79" s="37">
        <f t="shared" si="13"/>
        <v>4.0533539389652011</v>
      </c>
      <c r="AH79" s="37">
        <v>83.887245841035096</v>
      </c>
      <c r="AI79" s="37">
        <v>43.743710865550803</v>
      </c>
      <c r="AJ79" s="37">
        <v>1436.61176470588</v>
      </c>
      <c r="AK79" s="37">
        <v>7813.7882352941197</v>
      </c>
      <c r="AL79" s="37">
        <v>0.35231113038501</v>
      </c>
      <c r="AM79" s="37">
        <v>0</v>
      </c>
      <c r="AN79" s="37" t="str">
        <f t="shared" si="10"/>
        <v>Post-Orogenic</v>
      </c>
      <c r="AO79" s="8" t="s">
        <v>1150</v>
      </c>
      <c r="AP79" s="8">
        <v>2</v>
      </c>
    </row>
    <row r="80" spans="1:42">
      <c r="A80" s="8" t="s">
        <v>1200</v>
      </c>
      <c r="B80" s="8" t="s">
        <v>1113</v>
      </c>
      <c r="C80" s="8" t="s">
        <v>1127</v>
      </c>
      <c r="D80" s="12">
        <v>2022</v>
      </c>
      <c r="E80" s="8" t="s">
        <v>1309</v>
      </c>
      <c r="F80" s="15">
        <v>168412.99452259002</v>
      </c>
      <c r="G80" s="15">
        <v>4498.21954104819</v>
      </c>
      <c r="H80" s="15">
        <v>946879.66609758593</v>
      </c>
      <c r="I80" s="15">
        <v>35289.38491016128</v>
      </c>
      <c r="J80" s="35">
        <v>5.622367019728852</v>
      </c>
      <c r="K80" s="35">
        <f t="shared" si="11"/>
        <v>4.5851754523904123E-2</v>
      </c>
      <c r="L80" s="36">
        <v>15.9</v>
      </c>
      <c r="M80" s="36">
        <v>0.432</v>
      </c>
      <c r="N80" s="36">
        <v>1.05</v>
      </c>
      <c r="O80" s="36">
        <v>19.600000000000001</v>
      </c>
      <c r="P80" s="36">
        <v>0.753</v>
      </c>
      <c r="Q80" s="36">
        <v>1.89</v>
      </c>
      <c r="R80" s="46">
        <f t="shared" si="7"/>
        <v>0.81122448979591832</v>
      </c>
      <c r="S80" s="47">
        <f t="shared" si="8"/>
        <v>4.7054963572504681E-2</v>
      </c>
      <c r="T80" s="48">
        <f t="shared" si="9"/>
        <v>0.11687365804074447</v>
      </c>
      <c r="U80" s="35">
        <v>21.951848380000001</v>
      </c>
      <c r="V80" s="35">
        <v>-80.207874399999994</v>
      </c>
      <c r="W80" s="25">
        <v>21.918680999999999</v>
      </c>
      <c r="X80" s="25">
        <v>-80.265871000000004</v>
      </c>
      <c r="Y80" s="15">
        <v>75.912722244299999</v>
      </c>
      <c r="Z80" s="37">
        <v>451.27477762644702</v>
      </c>
      <c r="AA80" s="37">
        <v>450.95751633986902</v>
      </c>
      <c r="AB80" s="37">
        <v>452.25333333333299</v>
      </c>
      <c r="AC80" s="37">
        <f t="shared" si="12"/>
        <v>451.49520909988297</v>
      </c>
      <c r="AD80" s="37">
        <v>20.811135349949282</v>
      </c>
      <c r="AE80" s="37">
        <v>19.652938498853654</v>
      </c>
      <c r="AF80" s="37">
        <v>21.216341137707847</v>
      </c>
      <c r="AG80" s="37">
        <f t="shared" si="13"/>
        <v>20.560138328836928</v>
      </c>
      <c r="AH80" s="37">
        <v>426.478189300412</v>
      </c>
      <c r="AI80" s="37">
        <v>148.428750478935</v>
      </c>
      <c r="AJ80" s="37">
        <v>1409.01020408163</v>
      </c>
      <c r="AK80" s="37">
        <v>8406.0204081632692</v>
      </c>
      <c r="AL80" s="37">
        <v>0.218232580737488</v>
      </c>
      <c r="AM80" s="37">
        <v>0</v>
      </c>
      <c r="AN80" s="37" t="str">
        <f t="shared" si="10"/>
        <v>Post-Orogenic</v>
      </c>
      <c r="AO80" s="8" t="s">
        <v>1156</v>
      </c>
      <c r="AP80" s="8">
        <v>1</v>
      </c>
    </row>
    <row r="81" spans="1:42">
      <c r="A81" s="8" t="s">
        <v>1210</v>
      </c>
      <c r="B81" s="8" t="s">
        <v>1123</v>
      </c>
      <c r="C81" s="8" t="s">
        <v>1127</v>
      </c>
      <c r="D81" s="12">
        <v>2022</v>
      </c>
      <c r="E81" s="8" t="s">
        <v>1309</v>
      </c>
      <c r="F81" s="15">
        <v>41702.31586993247</v>
      </c>
      <c r="G81" s="15">
        <v>2082.0054117530967</v>
      </c>
      <c r="H81" s="15">
        <v>281541.54366472753</v>
      </c>
      <c r="I81" s="15">
        <v>16853.787192328651</v>
      </c>
      <c r="J81" s="35">
        <v>6.7512208325034546</v>
      </c>
      <c r="K81" s="35">
        <f t="shared" si="11"/>
        <v>7.794914183804795E-2</v>
      </c>
      <c r="L81" s="36">
        <v>62.4</v>
      </c>
      <c r="M81" s="36">
        <v>3.13</v>
      </c>
      <c r="N81" s="36">
        <v>4.8499999999999996</v>
      </c>
      <c r="O81" s="36">
        <v>65.400000000000006</v>
      </c>
      <c r="P81" s="36">
        <v>3.95</v>
      </c>
      <c r="Q81" s="36">
        <v>6.92</v>
      </c>
      <c r="R81" s="46">
        <f t="shared" si="7"/>
        <v>0.95412844036697242</v>
      </c>
      <c r="S81" s="47">
        <f t="shared" si="8"/>
        <v>7.8510609435666415E-2</v>
      </c>
      <c r="T81" s="48">
        <f t="shared" si="9"/>
        <v>0.13128943677390156</v>
      </c>
      <c r="U81" s="35">
        <v>22.079703290000001</v>
      </c>
      <c r="V81" s="35">
        <v>-79.946161739999994</v>
      </c>
      <c r="W81" s="25">
        <v>22.089492</v>
      </c>
      <c r="X81" s="25">
        <v>-79.916892000000004</v>
      </c>
      <c r="Y81" s="15">
        <v>24.8635535361</v>
      </c>
      <c r="Z81" s="37">
        <v>361.93165260125897</v>
      </c>
      <c r="AA81" s="37">
        <v>361.816326530612</v>
      </c>
      <c r="AB81" s="37">
        <v>355.69230769230802</v>
      </c>
      <c r="AC81" s="37">
        <f t="shared" si="12"/>
        <v>359.81342894139306</v>
      </c>
      <c r="AD81" s="37">
        <v>15.931371873611338</v>
      </c>
      <c r="AE81" s="37">
        <v>14.470370967245218</v>
      </c>
      <c r="AF81" s="37">
        <v>13.530248951484259</v>
      </c>
      <c r="AG81" s="37">
        <f t="shared" si="13"/>
        <v>14.643997264113606</v>
      </c>
      <c r="AH81" s="37">
        <v>334.18136020151098</v>
      </c>
      <c r="AI81" s="37">
        <v>76.219802494866201</v>
      </c>
      <c r="AJ81" s="37">
        <v>1484.38709677419</v>
      </c>
      <c r="AK81" s="37">
        <v>8548.3225806451592</v>
      </c>
      <c r="AL81" s="37">
        <v>0.22047221660614</v>
      </c>
      <c r="AM81" s="37">
        <v>0</v>
      </c>
      <c r="AN81" s="37" t="str">
        <f t="shared" si="10"/>
        <v>Post-Orogenic</v>
      </c>
      <c r="AO81" s="8" t="s">
        <v>1156</v>
      </c>
      <c r="AP81" s="8">
        <v>1</v>
      </c>
    </row>
    <row r="82" spans="1:42">
      <c r="A82" s="8" t="s">
        <v>1201</v>
      </c>
      <c r="B82" s="8" t="s">
        <v>1114</v>
      </c>
      <c r="C82" s="8" t="s">
        <v>1127</v>
      </c>
      <c r="D82" s="12">
        <v>2022</v>
      </c>
      <c r="E82" s="8" t="s">
        <v>1309</v>
      </c>
      <c r="F82" s="15">
        <v>201595.68074983719</v>
      </c>
      <c r="G82" s="15">
        <v>6669.3092873304704</v>
      </c>
      <c r="H82" s="15">
        <v>1256651.5200990171</v>
      </c>
      <c r="I82" s="15">
        <v>44949.488693296938</v>
      </c>
      <c r="J82" s="35">
        <v>6.23352402901138</v>
      </c>
      <c r="K82" s="35">
        <f t="shared" si="11"/>
        <v>4.8722664477387059E-2</v>
      </c>
      <c r="L82" s="36">
        <v>14.7</v>
      </c>
      <c r="M82" s="36">
        <v>0.496</v>
      </c>
      <c r="N82" s="36">
        <v>1.01</v>
      </c>
      <c r="O82" s="36">
        <v>16.2</v>
      </c>
      <c r="P82" s="36">
        <v>0.60199999999999998</v>
      </c>
      <c r="Q82" s="36">
        <v>1.57</v>
      </c>
      <c r="R82" s="46">
        <f t="shared" si="7"/>
        <v>0.90740740740740744</v>
      </c>
      <c r="S82" s="47">
        <f t="shared" si="8"/>
        <v>5.0193534386357291E-2</v>
      </c>
      <c r="T82" s="48">
        <f t="shared" si="9"/>
        <v>0.11879798085630687</v>
      </c>
      <c r="U82" s="35">
        <v>21.91012491</v>
      </c>
      <c r="V82" s="35">
        <v>-80.131160159999993</v>
      </c>
      <c r="W82" s="25">
        <v>21.832637999999999</v>
      </c>
      <c r="X82" s="25">
        <v>-80.150301999999996</v>
      </c>
      <c r="Y82" s="15">
        <v>70.552874343900001</v>
      </c>
      <c r="Z82" s="37">
        <v>602.51159077128898</v>
      </c>
      <c r="AA82" s="37">
        <v>607.95454545454504</v>
      </c>
      <c r="AB82" s="37">
        <v>609.19178082191797</v>
      </c>
      <c r="AC82" s="37">
        <f t="shared" si="12"/>
        <v>606.55263901591729</v>
      </c>
      <c r="AD82" s="37">
        <v>19.099378043325178</v>
      </c>
      <c r="AE82" s="37">
        <v>15.5678160013175</v>
      </c>
      <c r="AF82" s="37">
        <v>15.071058131983676</v>
      </c>
      <c r="AG82" s="37">
        <f t="shared" si="13"/>
        <v>16.579417392208786</v>
      </c>
      <c r="AH82" s="37">
        <v>357.15398230088499</v>
      </c>
      <c r="AI82" s="37">
        <v>134.46794271083601</v>
      </c>
      <c r="AJ82" s="37">
        <v>1476.4886363636399</v>
      </c>
      <c r="AK82" s="37">
        <v>9067.3977272727298</v>
      </c>
      <c r="AL82" s="37">
        <v>0.22108002379536601</v>
      </c>
      <c r="AM82" s="37">
        <v>0</v>
      </c>
      <c r="AN82" s="37" t="str">
        <f t="shared" si="10"/>
        <v>Post-Orogenic</v>
      </c>
      <c r="AO82" s="8" t="s">
        <v>1156</v>
      </c>
      <c r="AP82" s="8">
        <v>1</v>
      </c>
    </row>
    <row r="83" spans="1:42">
      <c r="A83" s="8" t="s">
        <v>1204</v>
      </c>
      <c r="B83" s="8" t="s">
        <v>1117</v>
      </c>
      <c r="C83" s="8" t="s">
        <v>1127</v>
      </c>
      <c r="D83" s="12">
        <v>2022</v>
      </c>
      <c r="E83" s="8" t="s">
        <v>1309</v>
      </c>
      <c r="F83" s="29">
        <v>192642.09661809501</v>
      </c>
      <c r="G83" s="29">
        <v>4552.4631559748404</v>
      </c>
      <c r="H83" s="29">
        <v>1202151.0435687171</v>
      </c>
      <c r="I83" s="15">
        <v>36372.827686518896</v>
      </c>
      <c r="J83" s="35">
        <v>6.2403340945355872</v>
      </c>
      <c r="K83" s="35">
        <f t="shared" si="11"/>
        <v>3.839154811981367E-2</v>
      </c>
      <c r="L83" s="36">
        <v>15.2</v>
      </c>
      <c r="M83" s="36">
        <v>0.36699999999999999</v>
      </c>
      <c r="N83" s="36">
        <v>0.98599999999999999</v>
      </c>
      <c r="O83" s="36">
        <v>16.8</v>
      </c>
      <c r="P83" s="36">
        <v>0.52600000000000002</v>
      </c>
      <c r="Q83" s="36">
        <v>1.58</v>
      </c>
      <c r="R83" s="46">
        <f t="shared" si="7"/>
        <v>0.90476190476190466</v>
      </c>
      <c r="S83" s="47">
        <f t="shared" si="8"/>
        <v>3.9538014598025195E-2</v>
      </c>
      <c r="T83" s="48">
        <f t="shared" si="9"/>
        <v>0.11424914309695094</v>
      </c>
      <c r="U83" s="35">
        <v>21.90173004</v>
      </c>
      <c r="V83" s="35">
        <v>-80.085732160000006</v>
      </c>
      <c r="W83" s="25">
        <v>21.837603999999999</v>
      </c>
      <c r="X83" s="25">
        <v>-80.104536999999993</v>
      </c>
      <c r="Y83" s="15">
        <v>56.319525625799997</v>
      </c>
      <c r="Z83" s="37">
        <v>589.76337473346905</v>
      </c>
      <c r="AA83" s="37">
        <v>590.47085201793698</v>
      </c>
      <c r="AB83" s="37">
        <v>584.09090909090901</v>
      </c>
      <c r="AC83" s="37">
        <f t="shared" si="12"/>
        <v>588.10837861410494</v>
      </c>
      <c r="AD83" s="37">
        <v>22.519130454764639</v>
      </c>
      <c r="AE83" s="37">
        <v>23.474610717173654</v>
      </c>
      <c r="AF83" s="37">
        <v>21.239913651955831</v>
      </c>
      <c r="AG83" s="37">
        <f t="shared" si="13"/>
        <v>22.411218274631377</v>
      </c>
      <c r="AH83" s="37">
        <v>454.10011123470503</v>
      </c>
      <c r="AI83" s="37">
        <v>155.81385242438799</v>
      </c>
      <c r="AJ83" s="37">
        <v>1492.3472222222199</v>
      </c>
      <c r="AK83" s="37">
        <v>9184.0555555555493</v>
      </c>
      <c r="AL83" s="37">
        <v>0.16082936525344799</v>
      </c>
      <c r="AM83" s="37">
        <v>0</v>
      </c>
      <c r="AN83" s="37" t="str">
        <f t="shared" si="10"/>
        <v>Post-Orogenic</v>
      </c>
      <c r="AO83" s="8" t="s">
        <v>1156</v>
      </c>
      <c r="AP83" s="8">
        <v>1</v>
      </c>
    </row>
    <row r="84" spans="1:42">
      <c r="A84" s="8" t="s">
        <v>1209</v>
      </c>
      <c r="B84" s="8" t="s">
        <v>1122</v>
      </c>
      <c r="C84" s="8" t="s">
        <v>1127</v>
      </c>
      <c r="D84" s="12">
        <v>2022</v>
      </c>
      <c r="E84" s="8" t="s">
        <v>1309</v>
      </c>
      <c r="F84" s="15">
        <v>105348.77629826633</v>
      </c>
      <c r="G84" s="15">
        <v>2880.8919653979119</v>
      </c>
      <c r="H84" s="15">
        <v>738333.70517822308</v>
      </c>
      <c r="I84" s="15">
        <v>34515.63475137559</v>
      </c>
      <c r="J84" s="35">
        <v>7.0084696863287013</v>
      </c>
      <c r="K84" s="35">
        <f t="shared" si="11"/>
        <v>5.4158962374960692E-2</v>
      </c>
      <c r="L84" s="36">
        <v>23.4</v>
      </c>
      <c r="M84" s="36">
        <v>0.64700000000000002</v>
      </c>
      <c r="N84" s="36">
        <v>1.54</v>
      </c>
      <c r="O84" s="36">
        <v>23.1</v>
      </c>
      <c r="P84" s="36">
        <v>1.1100000000000001</v>
      </c>
      <c r="Q84" s="36">
        <v>2.31</v>
      </c>
      <c r="R84" s="46">
        <f t="shared" si="7"/>
        <v>1.0129870129870129</v>
      </c>
      <c r="S84" s="47">
        <f t="shared" si="8"/>
        <v>5.5439052835443633E-2</v>
      </c>
      <c r="T84" s="48">
        <f t="shared" si="9"/>
        <v>0.11971305210391787</v>
      </c>
      <c r="U84" s="35">
        <v>22.080646179999999</v>
      </c>
      <c r="V84" s="35">
        <v>-80.196591639999994</v>
      </c>
      <c r="W84" s="25">
        <v>22.105606999999999</v>
      </c>
      <c r="X84" s="25">
        <v>-80.225296999999998</v>
      </c>
      <c r="Y84" s="15">
        <v>32.371793975700001</v>
      </c>
      <c r="Z84" s="37">
        <v>309.453594857236</v>
      </c>
      <c r="AA84" s="37">
        <v>308.64615384615399</v>
      </c>
      <c r="AB84" s="37">
        <v>301.06060606060601</v>
      </c>
      <c r="AC84" s="37">
        <f t="shared" si="12"/>
        <v>306.38678492133198</v>
      </c>
      <c r="AD84" s="37">
        <v>17.458017914821053</v>
      </c>
      <c r="AE84" s="37">
        <v>14.318446676748311</v>
      </c>
      <c r="AF84" s="37">
        <v>16.053570695408744</v>
      </c>
      <c r="AG84" s="37">
        <f t="shared" si="13"/>
        <v>15.943345095659369</v>
      </c>
      <c r="AH84" s="37">
        <v>323.98843930635798</v>
      </c>
      <c r="AI84" s="37">
        <v>74.065766882961199</v>
      </c>
      <c r="AJ84" s="37">
        <v>1393.7750000000001</v>
      </c>
      <c r="AK84" s="37">
        <v>7982.2250000000004</v>
      </c>
      <c r="AL84" s="37">
        <v>0.28486260771751398</v>
      </c>
      <c r="AM84" s="37">
        <v>0</v>
      </c>
      <c r="AN84" s="37" t="str">
        <f t="shared" si="10"/>
        <v>Post-Orogenic</v>
      </c>
      <c r="AO84" s="8" t="s">
        <v>1156</v>
      </c>
      <c r="AP84" s="8">
        <v>1</v>
      </c>
    </row>
    <row r="85" spans="1:42">
      <c r="A85" s="8" t="s">
        <v>1196</v>
      </c>
      <c r="B85" s="8" t="s">
        <v>1109</v>
      </c>
      <c r="C85" s="8" t="s">
        <v>1127</v>
      </c>
      <c r="D85" s="12">
        <v>2022</v>
      </c>
      <c r="E85" s="8" t="s">
        <v>1309</v>
      </c>
      <c r="F85" s="15">
        <v>82618.567730555864</v>
      </c>
      <c r="G85" s="15">
        <v>3343.1059680045787</v>
      </c>
      <c r="H85" s="15">
        <v>687054.13669715228</v>
      </c>
      <c r="I85" s="15">
        <v>29907.481654751471</v>
      </c>
      <c r="J85" s="35">
        <v>8.3159773349962158</v>
      </c>
      <c r="K85" s="35">
        <f t="shared" si="11"/>
        <v>5.9432531268294689E-2</v>
      </c>
      <c r="L85" s="36">
        <v>35.5</v>
      </c>
      <c r="M85" s="36">
        <v>1.45</v>
      </c>
      <c r="N85" s="36">
        <v>2.56</v>
      </c>
      <c r="O85" s="36">
        <v>29.6</v>
      </c>
      <c r="P85" s="36">
        <v>1.31</v>
      </c>
      <c r="Q85" s="36">
        <v>2.91</v>
      </c>
      <c r="R85" s="46">
        <f t="shared" si="7"/>
        <v>1.1993243243243243</v>
      </c>
      <c r="S85" s="47">
        <f t="shared" si="8"/>
        <v>6.0224416115464301E-2</v>
      </c>
      <c r="T85" s="48">
        <f t="shared" si="9"/>
        <v>0.12192314616300461</v>
      </c>
      <c r="U85" s="35">
        <v>22.025953340000001</v>
      </c>
      <c r="V85" s="35">
        <v>-80.072539160000005</v>
      </c>
      <c r="W85" s="25">
        <v>22.110610000000001</v>
      </c>
      <c r="X85" s="25">
        <v>-80.129099999999994</v>
      </c>
      <c r="Y85" s="15">
        <v>326.26748516999999</v>
      </c>
      <c r="Z85" s="37">
        <v>554.38446756615895</v>
      </c>
      <c r="AA85" s="37">
        <v>553.14681014604196</v>
      </c>
      <c r="AB85" s="37">
        <v>551.32507739938103</v>
      </c>
      <c r="AC85" s="37">
        <f t="shared" si="12"/>
        <v>552.95211837052727</v>
      </c>
      <c r="AD85" s="37">
        <v>21.316205258363748</v>
      </c>
      <c r="AE85" s="37">
        <v>20.150350958508344</v>
      </c>
      <c r="AF85" s="37">
        <v>18.130688181408924</v>
      </c>
      <c r="AG85" s="37">
        <f t="shared" si="13"/>
        <v>19.865748132760341</v>
      </c>
      <c r="AH85" s="37">
        <v>386.82838536678798</v>
      </c>
      <c r="AI85" s="37">
        <v>81.003191267125203</v>
      </c>
      <c r="AJ85" s="37">
        <v>1521.1037037036999</v>
      </c>
      <c r="AK85" s="37">
        <v>9262.67654320988</v>
      </c>
      <c r="AL85" s="37">
        <v>0.17280387960983801</v>
      </c>
      <c r="AM85" s="37">
        <v>0</v>
      </c>
      <c r="AN85" s="37" t="str">
        <f t="shared" si="10"/>
        <v>Post-Orogenic</v>
      </c>
      <c r="AO85" s="8" t="s">
        <v>1156</v>
      </c>
      <c r="AP85" s="8">
        <v>1</v>
      </c>
    </row>
    <row r="86" spans="1:42">
      <c r="A86" s="8" t="s">
        <v>1208</v>
      </c>
      <c r="B86" s="8" t="s">
        <v>1121</v>
      </c>
      <c r="C86" s="8" t="s">
        <v>1127</v>
      </c>
      <c r="D86" s="12">
        <v>2022</v>
      </c>
      <c r="E86" s="8" t="s">
        <v>1309</v>
      </c>
      <c r="F86" s="15">
        <v>109687.38767309501</v>
      </c>
      <c r="G86" s="15">
        <v>2443.299092191296</v>
      </c>
      <c r="H86" s="15">
        <v>724990.39999219659</v>
      </c>
      <c r="I86" s="15">
        <v>39469.486818674872</v>
      </c>
      <c r="J86" s="35">
        <v>6.6096058569004281</v>
      </c>
      <c r="K86" s="35">
        <f t="shared" si="11"/>
        <v>5.882215497804115E-2</v>
      </c>
      <c r="L86" s="36">
        <v>25.1</v>
      </c>
      <c r="M86" s="36">
        <v>0.56499999999999995</v>
      </c>
      <c r="N86" s="36">
        <v>1.6</v>
      </c>
      <c r="O86" s="36">
        <v>26.4</v>
      </c>
      <c r="P86" s="36">
        <v>1.47</v>
      </c>
      <c r="Q86" s="36">
        <v>2.74</v>
      </c>
      <c r="R86" s="46">
        <f t="shared" si="7"/>
        <v>0.95075757575757591</v>
      </c>
      <c r="S86" s="47">
        <f t="shared" si="8"/>
        <v>6.0059663522277144E-2</v>
      </c>
      <c r="T86" s="48">
        <f t="shared" si="9"/>
        <v>0.12180045709244795</v>
      </c>
      <c r="U86" s="35">
        <v>22.061400859999999</v>
      </c>
      <c r="V86" s="35">
        <v>-80.001236599999999</v>
      </c>
      <c r="W86" s="25">
        <v>22.027663</v>
      </c>
      <c r="X86" s="25">
        <v>-79.988887000000005</v>
      </c>
      <c r="Y86" s="15">
        <v>33.381964335299998</v>
      </c>
      <c r="Z86" s="37">
        <v>470.64143353430001</v>
      </c>
      <c r="AA86" s="37">
        <v>469.748148148148</v>
      </c>
      <c r="AB86" s="37">
        <v>461.90625</v>
      </c>
      <c r="AC86" s="37">
        <f t="shared" si="12"/>
        <v>467.4319438941493</v>
      </c>
      <c r="AD86" s="37">
        <v>20.786216969031429</v>
      </c>
      <c r="AE86" s="37">
        <v>17.269374011429374</v>
      </c>
      <c r="AF86" s="37">
        <v>10.044395389043677</v>
      </c>
      <c r="AG86" s="37">
        <f t="shared" si="13"/>
        <v>16.03332878983483</v>
      </c>
      <c r="AH86" s="37">
        <v>319.98137802607101</v>
      </c>
      <c r="AI86" s="37">
        <v>45.831441920281101</v>
      </c>
      <c r="AJ86" s="37">
        <v>1511.8837209302301</v>
      </c>
      <c r="AK86" s="37">
        <v>8950.7906976744198</v>
      </c>
      <c r="AL86" s="37">
        <v>0.20846378803253199</v>
      </c>
      <c r="AM86" s="37">
        <v>0</v>
      </c>
      <c r="AN86" s="37" t="str">
        <f t="shared" si="10"/>
        <v>Post-Orogenic</v>
      </c>
      <c r="AO86" s="8" t="s">
        <v>1156</v>
      </c>
      <c r="AP86" s="8">
        <v>1</v>
      </c>
    </row>
    <row r="87" spans="1:42">
      <c r="A87" s="8" t="s">
        <v>1206</v>
      </c>
      <c r="B87" s="8" t="s">
        <v>1119</v>
      </c>
      <c r="C87" s="8" t="s">
        <v>1127</v>
      </c>
      <c r="D87" s="12">
        <v>2022</v>
      </c>
      <c r="E87" s="8" t="s">
        <v>1309</v>
      </c>
      <c r="F87" s="15">
        <v>49387.078449182452</v>
      </c>
      <c r="G87" s="15">
        <v>2784.3442648412524</v>
      </c>
      <c r="H87" s="15">
        <v>289545.26925807347</v>
      </c>
      <c r="I87" s="15">
        <v>26546.419588795845</v>
      </c>
      <c r="J87" s="35">
        <v>5.8627737932707493</v>
      </c>
      <c r="K87" s="35">
        <f t="shared" si="11"/>
        <v>0.10763027507927986</v>
      </c>
      <c r="L87" s="36">
        <v>48.6</v>
      </c>
      <c r="M87" s="36">
        <v>2.76</v>
      </c>
      <c r="N87" s="36">
        <v>3.99</v>
      </c>
      <c r="O87" s="36">
        <v>58.4</v>
      </c>
      <c r="P87" s="36">
        <v>5.41</v>
      </c>
      <c r="Q87" s="36">
        <v>7.41</v>
      </c>
      <c r="R87" s="46">
        <f t="shared" si="7"/>
        <v>0.8321917808219178</v>
      </c>
      <c r="S87" s="47">
        <f t="shared" si="8"/>
        <v>0.1086587748561415</v>
      </c>
      <c r="T87" s="48">
        <f t="shared" si="9"/>
        <v>0.15112791105847989</v>
      </c>
      <c r="U87" s="35">
        <v>22.062363680000001</v>
      </c>
      <c r="V87" s="35">
        <v>-79.893949180000007</v>
      </c>
      <c r="W87" s="25">
        <v>22.049357000000001</v>
      </c>
      <c r="X87" s="25">
        <v>-79.843068000000002</v>
      </c>
      <c r="Y87" s="15">
        <v>41.726794620699998</v>
      </c>
      <c r="Z87" s="37">
        <v>227.427186390663</v>
      </c>
      <c r="AA87" s="37">
        <v>223.778443113772</v>
      </c>
      <c r="AB87" s="37">
        <v>235.14634146341501</v>
      </c>
      <c r="AC87" s="37">
        <f t="shared" si="12"/>
        <v>228.78399032261669</v>
      </c>
      <c r="AD87" s="37">
        <v>12.955721056091534</v>
      </c>
      <c r="AE87" s="37">
        <v>10.505648618731312</v>
      </c>
      <c r="AF87" s="37">
        <v>11.518402403010896</v>
      </c>
      <c r="AG87" s="37">
        <f t="shared" si="13"/>
        <v>11.659924025944582</v>
      </c>
      <c r="AH87" s="37">
        <v>238.65119760479001</v>
      </c>
      <c r="AI87" s="37">
        <v>151.841213395415</v>
      </c>
      <c r="AJ87" s="37">
        <v>1447.4716981132101</v>
      </c>
      <c r="AK87" s="37">
        <v>8081.1698113207503</v>
      </c>
      <c r="AL87" s="37">
        <v>0.23820039629936199</v>
      </c>
      <c r="AM87" s="37">
        <v>0</v>
      </c>
      <c r="AN87" s="37" t="str">
        <f t="shared" si="10"/>
        <v>Post-Orogenic</v>
      </c>
      <c r="AO87" s="8" t="s">
        <v>1156</v>
      </c>
      <c r="AP87" s="8">
        <v>1</v>
      </c>
    </row>
    <row r="88" spans="1:42">
      <c r="A88" s="8" t="s">
        <v>1194</v>
      </c>
      <c r="B88" s="8" t="s">
        <v>1107</v>
      </c>
      <c r="C88" s="8" t="s">
        <v>1127</v>
      </c>
      <c r="D88" s="12">
        <v>2022</v>
      </c>
      <c r="E88" s="8" t="s">
        <v>1309</v>
      </c>
      <c r="F88" s="15">
        <v>387834.08487226948</v>
      </c>
      <c r="G88" s="15">
        <v>7535.9696972263018</v>
      </c>
      <c r="H88" s="15">
        <v>2271615.9370949431</v>
      </c>
      <c r="I88" s="15">
        <v>94309.868663263391</v>
      </c>
      <c r="J88" s="35">
        <v>5.8571848780209308</v>
      </c>
      <c r="K88" s="35">
        <f t="shared" si="11"/>
        <v>4.5838760755173472E-2</v>
      </c>
      <c r="L88" s="36">
        <v>5.0199999999999996</v>
      </c>
      <c r="M88" s="36">
        <v>0.10299999999999999</v>
      </c>
      <c r="N88" s="36">
        <v>0.33</v>
      </c>
      <c r="O88" s="36">
        <v>5.74</v>
      </c>
      <c r="P88" s="36">
        <v>0.26300000000000001</v>
      </c>
      <c r="Q88" s="36">
        <v>0.60399999999999998</v>
      </c>
      <c r="R88" s="46">
        <f t="shared" si="7"/>
        <v>0.87456445993031351</v>
      </c>
      <c r="S88" s="47">
        <f t="shared" si="8"/>
        <v>5.0203079781241153E-2</v>
      </c>
      <c r="T88" s="48">
        <f t="shared" si="9"/>
        <v>0.12407244757637362</v>
      </c>
      <c r="U88" s="35">
        <v>22.402143160000001</v>
      </c>
      <c r="V88" s="35">
        <v>-80.083315979999995</v>
      </c>
      <c r="W88" s="25">
        <v>22.566842999999999</v>
      </c>
      <c r="X88" s="25">
        <v>-80.222009</v>
      </c>
      <c r="Y88" s="15">
        <v>688.29691079899999</v>
      </c>
      <c r="Z88" s="37">
        <v>115.347883488425</v>
      </c>
      <c r="AA88" s="37">
        <v>115.188</v>
      </c>
      <c r="AB88" s="37">
        <v>115.223032069971</v>
      </c>
      <c r="AC88" s="37">
        <f t="shared" si="12"/>
        <v>115.25297185279867</v>
      </c>
      <c r="AD88" s="37">
        <v>3.3665443991265711</v>
      </c>
      <c r="AE88" s="37">
        <v>2.4228788003918122</v>
      </c>
      <c r="AF88" s="37">
        <v>2.3215421670515832</v>
      </c>
      <c r="AG88" s="37">
        <f t="shared" si="13"/>
        <v>2.7036551221899892</v>
      </c>
      <c r="AH88" s="37">
        <v>59.6</v>
      </c>
      <c r="AI88" s="37">
        <v>42.974037321876601</v>
      </c>
      <c r="AJ88" s="37">
        <v>1443.02293577982</v>
      </c>
      <c r="AK88" s="37">
        <v>7890.79128440367</v>
      </c>
      <c r="AL88" s="37">
        <v>0.37850979628186299</v>
      </c>
      <c r="AM88" s="37">
        <v>0</v>
      </c>
      <c r="AN88" s="37" t="str">
        <f t="shared" si="10"/>
        <v>Post-Orogenic</v>
      </c>
      <c r="AO88" s="8" t="s">
        <v>1156</v>
      </c>
      <c r="AP88" s="8">
        <v>3</v>
      </c>
    </row>
    <row r="89" spans="1:42">
      <c r="A89" s="8" t="s">
        <v>1205</v>
      </c>
      <c r="B89" s="8" t="s">
        <v>1118</v>
      </c>
      <c r="C89" s="8" t="s">
        <v>1127</v>
      </c>
      <c r="D89" s="12">
        <v>2022</v>
      </c>
      <c r="E89" s="8" t="s">
        <v>1309</v>
      </c>
      <c r="F89" s="15">
        <v>741711.2707928248</v>
      </c>
      <c r="G89" s="15">
        <v>14276.457396386939</v>
      </c>
      <c r="H89" s="15">
        <v>3277564.31083549</v>
      </c>
      <c r="I89" s="15">
        <v>94642.684790114596</v>
      </c>
      <c r="J89" s="35">
        <v>4.4189220791158519</v>
      </c>
      <c r="K89" s="35">
        <f t="shared" si="11"/>
        <v>3.4703086313710191E-2</v>
      </c>
      <c r="L89" s="36">
        <v>2.25</v>
      </c>
      <c r="M89" s="36">
        <v>4.9099999999999998E-2</v>
      </c>
      <c r="N89" s="36">
        <v>0.158</v>
      </c>
      <c r="O89" s="36">
        <v>3.5</v>
      </c>
      <c r="P89" s="36">
        <v>0.11799999999999999</v>
      </c>
      <c r="Q89" s="36">
        <v>0.37</v>
      </c>
      <c r="R89" s="46">
        <f t="shared" si="7"/>
        <v>0.6428571428571429</v>
      </c>
      <c r="S89" s="47">
        <f t="shared" si="8"/>
        <v>4.0160458711779409E-2</v>
      </c>
      <c r="T89" s="48">
        <f t="shared" si="9"/>
        <v>0.12691205891446564</v>
      </c>
      <c r="U89" s="35">
        <v>22.507562159999999</v>
      </c>
      <c r="V89" s="35">
        <v>-80.435423709999995</v>
      </c>
      <c r="W89" s="25">
        <v>22.444158000000002</v>
      </c>
      <c r="X89" s="25">
        <v>-80.444816000000003</v>
      </c>
      <c r="Y89" s="15">
        <v>49.380577613299998</v>
      </c>
      <c r="Z89" s="37">
        <v>54.417137338860002</v>
      </c>
      <c r="AA89" s="37">
        <v>54.265306122448997</v>
      </c>
      <c r="AB89" s="37">
        <v>54.365384615384599</v>
      </c>
      <c r="AC89" s="37">
        <f t="shared" si="12"/>
        <v>54.349276025564528</v>
      </c>
      <c r="AD89" s="37">
        <v>1.3074293472264713</v>
      </c>
      <c r="AE89" s="37">
        <v>1.0719161181311532</v>
      </c>
      <c r="AF89" s="37">
        <v>0.98512855703130042</v>
      </c>
      <c r="AG89" s="37">
        <f t="shared" si="13"/>
        <v>1.1214913407963083</v>
      </c>
      <c r="AH89" s="37">
        <v>21.5629722921914</v>
      </c>
      <c r="AI89" s="37">
        <v>2.80548028489868</v>
      </c>
      <c r="AJ89" s="37">
        <v>1501.078125</v>
      </c>
      <c r="AK89" s="37">
        <v>8239.515625</v>
      </c>
      <c r="AL89" s="37">
        <v>0.43127692143122398</v>
      </c>
      <c r="AM89" s="37">
        <v>0</v>
      </c>
      <c r="AN89" s="37" t="str">
        <f t="shared" si="10"/>
        <v>Post-Orogenic</v>
      </c>
      <c r="AO89" s="8" t="s">
        <v>1156</v>
      </c>
      <c r="AP89" s="8">
        <v>1</v>
      </c>
    </row>
    <row r="90" spans="1:42">
      <c r="A90" s="8" t="s">
        <v>1213</v>
      </c>
      <c r="B90" s="8" t="s">
        <v>1126</v>
      </c>
      <c r="C90" s="8" t="s">
        <v>1127</v>
      </c>
      <c r="D90" s="12">
        <v>2022</v>
      </c>
      <c r="E90" s="8" t="s">
        <v>1309</v>
      </c>
      <c r="F90" s="30">
        <v>796558.35648878885</v>
      </c>
      <c r="G90" s="30">
        <v>9800.587854576941</v>
      </c>
      <c r="H90" s="30">
        <v>4051674.3618694227</v>
      </c>
      <c r="I90" s="30">
        <v>85516.597012447586</v>
      </c>
      <c r="J90" s="35">
        <v>5.086475245491255</v>
      </c>
      <c r="K90" s="35">
        <f t="shared" si="11"/>
        <v>2.4430796718504892E-2</v>
      </c>
      <c r="L90" s="36">
        <v>2.1</v>
      </c>
      <c r="M90" s="36">
        <v>2.9499999999999998E-2</v>
      </c>
      <c r="N90" s="36">
        <v>0.14399999999999999</v>
      </c>
      <c r="O90" s="36">
        <v>2.71</v>
      </c>
      <c r="P90" s="36">
        <v>6.9599999999999995E-2</v>
      </c>
      <c r="Q90" s="36">
        <v>0.29199999999999998</v>
      </c>
      <c r="R90" s="46">
        <f t="shared" si="7"/>
        <v>0.77490774907749083</v>
      </c>
      <c r="S90" s="47">
        <f t="shared" si="8"/>
        <v>2.9273442957368421E-2</v>
      </c>
      <c r="T90" s="48">
        <f t="shared" si="9"/>
        <v>0.12771806652325873</v>
      </c>
      <c r="U90" s="35">
        <v>22.509916659999998</v>
      </c>
      <c r="V90" s="35">
        <v>-80.278044179999995</v>
      </c>
      <c r="W90" s="25">
        <v>22.509916569800001</v>
      </c>
      <c r="X90" s="25">
        <v>-80.278044179399899</v>
      </c>
      <c r="Y90" s="15">
        <v>3.6636242234599998</v>
      </c>
      <c r="Z90" s="37">
        <v>69.475084836504095</v>
      </c>
      <c r="AA90" s="37">
        <v>68.285714285714306</v>
      </c>
      <c r="AB90" s="37">
        <v>70</v>
      </c>
      <c r="AC90" s="37">
        <f t="shared" si="12"/>
        <v>69.253599707406138</v>
      </c>
      <c r="AD90" s="37">
        <v>0.98990183408983201</v>
      </c>
      <c r="AE90" s="37">
        <v>0.7820640524317124</v>
      </c>
      <c r="AF90" s="37">
        <v>0.86134612025701351</v>
      </c>
      <c r="AG90" s="37">
        <f t="shared" si="13"/>
        <v>0.87777066892618594</v>
      </c>
      <c r="AH90" s="37">
        <v>16.8965517241379</v>
      </c>
      <c r="AI90" s="37">
        <v>2.2490584633269401</v>
      </c>
      <c r="AJ90" s="37">
        <v>1512.5</v>
      </c>
      <c r="AK90" s="37">
        <v>8311.75</v>
      </c>
      <c r="AL90" s="37" t="s">
        <v>1233</v>
      </c>
      <c r="AM90" s="37">
        <v>0</v>
      </c>
      <c r="AN90" s="37" t="str">
        <f t="shared" si="10"/>
        <v>Post-Orogenic</v>
      </c>
      <c r="AO90" s="8" t="s">
        <v>1156</v>
      </c>
      <c r="AP90" s="8">
        <v>1</v>
      </c>
    </row>
    <row r="91" spans="1:42">
      <c r="A91" s="8" t="s">
        <v>1211</v>
      </c>
      <c r="B91" s="8" t="s">
        <v>1124</v>
      </c>
      <c r="C91" s="8" t="s">
        <v>1127</v>
      </c>
      <c r="D91" s="12">
        <v>2022</v>
      </c>
      <c r="E91" s="8" t="s">
        <v>1309</v>
      </c>
      <c r="F91" s="30">
        <v>1248023.7313709036</v>
      </c>
      <c r="G91" s="30">
        <v>13592.813266791469</v>
      </c>
      <c r="H91" s="30">
        <v>5855099.4746578708</v>
      </c>
      <c r="I91" s="30">
        <v>125662.51184060033</v>
      </c>
      <c r="J91" s="35">
        <v>4.6914969062537626</v>
      </c>
      <c r="K91" s="35">
        <f t="shared" si="11"/>
        <v>2.4067493778546709E-2</v>
      </c>
      <c r="L91" s="36">
        <v>1.21</v>
      </c>
      <c r="M91" s="36">
        <v>1.6400000000000001E-2</v>
      </c>
      <c r="N91" s="36">
        <v>9.06E-2</v>
      </c>
      <c r="O91" s="36">
        <v>1.66</v>
      </c>
      <c r="P91" s="36">
        <v>4.82E-2</v>
      </c>
      <c r="Q91" s="36">
        <v>0.2</v>
      </c>
      <c r="R91" s="46">
        <f t="shared" si="7"/>
        <v>0.72891566265060237</v>
      </c>
      <c r="S91" s="47">
        <f t="shared" si="8"/>
        <v>3.2043735595708868E-2</v>
      </c>
      <c r="T91" s="48">
        <f t="shared" si="9"/>
        <v>0.14185314670955074</v>
      </c>
      <c r="U91" s="35">
        <v>22.47604892</v>
      </c>
      <c r="V91" s="35">
        <v>-80.267066760000006</v>
      </c>
      <c r="W91" s="25">
        <v>22.476047000600001</v>
      </c>
      <c r="X91" s="25">
        <v>-80.2670662214</v>
      </c>
      <c r="Y91" s="15">
        <v>21.9573872279</v>
      </c>
      <c r="Z91" s="37">
        <v>72.939598225719905</v>
      </c>
      <c r="AA91" s="37">
        <v>72.8</v>
      </c>
      <c r="AB91" s="37">
        <v>72.913043478260903</v>
      </c>
      <c r="AC91" s="37">
        <f t="shared" si="12"/>
        <v>72.88421390132693</v>
      </c>
      <c r="AD91" s="37">
        <v>1.0102507376795393</v>
      </c>
      <c r="AE91" s="37">
        <v>0.96503679613199367</v>
      </c>
      <c r="AF91" s="37">
        <v>1.0342620302999104</v>
      </c>
      <c r="AG91" s="37">
        <f t="shared" si="13"/>
        <v>1.0031831880371478</v>
      </c>
      <c r="AH91" s="37">
        <v>20.6228571428571</v>
      </c>
      <c r="AI91" s="37">
        <v>2.8436481311648798</v>
      </c>
      <c r="AJ91" s="37">
        <v>1514.2857142857099</v>
      </c>
      <c r="AK91" s="37">
        <v>8325.0714285714294</v>
      </c>
      <c r="AL91" s="37">
        <v>0.41982242465019198</v>
      </c>
      <c r="AM91" s="37">
        <v>0</v>
      </c>
      <c r="AN91" s="37" t="str">
        <f t="shared" si="10"/>
        <v>Post-Orogenic</v>
      </c>
      <c r="AO91" s="8" t="s">
        <v>1156</v>
      </c>
      <c r="AP91" s="8">
        <v>1</v>
      </c>
    </row>
    <row r="92" spans="1:42">
      <c r="A92" s="9" t="s">
        <v>870</v>
      </c>
      <c r="B92" s="8" t="s">
        <v>339</v>
      </c>
      <c r="C92" s="8" t="s">
        <v>274</v>
      </c>
      <c r="D92" s="12">
        <v>2019</v>
      </c>
      <c r="E92" s="8" t="s">
        <v>1310</v>
      </c>
      <c r="F92" s="30">
        <v>669890.6185171901</v>
      </c>
      <c r="G92" s="30">
        <v>22462.162337955739</v>
      </c>
      <c r="H92" s="30">
        <v>3485298.3686883096</v>
      </c>
      <c r="I92" s="30">
        <v>197713.73633210963</v>
      </c>
      <c r="J92" s="35">
        <v>5.2027872496603313</v>
      </c>
      <c r="K92" s="35">
        <f t="shared" si="11"/>
        <v>6.5896822218958914E-2</v>
      </c>
      <c r="L92" s="36">
        <v>3.29</v>
      </c>
      <c r="M92" s="36">
        <v>0.12</v>
      </c>
      <c r="N92" s="36">
        <v>0.24399999999999999</v>
      </c>
      <c r="O92" s="36">
        <v>4.24</v>
      </c>
      <c r="P92" s="36">
        <v>0.27300000000000002</v>
      </c>
      <c r="Q92" s="36">
        <v>0.497</v>
      </c>
      <c r="R92" s="46">
        <f t="shared" si="7"/>
        <v>0.77594339622641506</v>
      </c>
      <c r="S92" s="47">
        <f t="shared" si="8"/>
        <v>7.4000160078331809E-2</v>
      </c>
      <c r="T92" s="48">
        <f t="shared" si="9"/>
        <v>0.13870882956363864</v>
      </c>
      <c r="U92" s="35">
        <v>-15.392509069999999</v>
      </c>
      <c r="V92" s="35">
        <v>127.10928317</v>
      </c>
      <c r="W92" s="35">
        <v>-15.27084</v>
      </c>
      <c r="X92" s="35">
        <v>126.92019999999999</v>
      </c>
      <c r="Y92" s="15">
        <v>815.55812616000003</v>
      </c>
      <c r="Z92" s="8">
        <v>376.95999999999901</v>
      </c>
      <c r="AA92" s="37">
        <v>376.67802332719498</v>
      </c>
      <c r="AB92" s="37">
        <v>376.87561576354699</v>
      </c>
      <c r="AC92" s="37">
        <f t="shared" si="12"/>
        <v>376.83787969691366</v>
      </c>
      <c r="AD92" s="37">
        <v>3.6643392070455016</v>
      </c>
      <c r="AE92" s="37">
        <v>3.4247483303711252</v>
      </c>
      <c r="AF92" s="37">
        <v>3.4431095744788833</v>
      </c>
      <c r="AG92" s="37">
        <f t="shared" si="13"/>
        <v>3.5107323706318367</v>
      </c>
      <c r="AH92" s="37">
        <v>71.237788513150804</v>
      </c>
      <c r="AI92" s="37">
        <v>26.0741447471285</v>
      </c>
      <c r="AJ92" s="37">
        <v>965.08401639344299</v>
      </c>
      <c r="AK92" s="37">
        <v>3887.6721311475399</v>
      </c>
      <c r="AL92" s="37">
        <v>0.83382662838727395</v>
      </c>
      <c r="AM92" s="37">
        <v>0</v>
      </c>
      <c r="AN92" s="37" t="str">
        <f t="shared" si="10"/>
        <v>Post-Orogenic</v>
      </c>
      <c r="AO92" s="8" t="s">
        <v>1153</v>
      </c>
      <c r="AP92" s="8">
        <v>3</v>
      </c>
    </row>
    <row r="93" spans="1:42">
      <c r="A93" s="9" t="s">
        <v>871</v>
      </c>
      <c r="B93" s="8" t="s">
        <v>338</v>
      </c>
      <c r="C93" s="8" t="s">
        <v>274</v>
      </c>
      <c r="D93" s="12">
        <v>2019</v>
      </c>
      <c r="E93" s="8" t="s">
        <v>1310</v>
      </c>
      <c r="F93" s="30">
        <v>794581.22170323576</v>
      </c>
      <c r="G93" s="30">
        <v>27665.12448174668</v>
      </c>
      <c r="H93" s="30">
        <v>3676177.7698114254</v>
      </c>
      <c r="I93" s="30">
        <v>322534.865757855</v>
      </c>
      <c r="J93" s="35">
        <v>4.6265600915301057</v>
      </c>
      <c r="K93" s="35">
        <f t="shared" si="11"/>
        <v>9.439241792079732E-2</v>
      </c>
      <c r="L93" s="36">
        <v>2.2999999999999998</v>
      </c>
      <c r="M93" s="36">
        <v>9.0399999999999994E-2</v>
      </c>
      <c r="N93" s="36">
        <v>0.17799999999999999</v>
      </c>
      <c r="O93" s="36">
        <v>3.36</v>
      </c>
      <c r="P93" s="36">
        <v>0.34599999999999997</v>
      </c>
      <c r="Q93" s="36">
        <v>0.48399999999999999</v>
      </c>
      <c r="R93" s="46">
        <f t="shared" si="7"/>
        <v>0.68452380952380953</v>
      </c>
      <c r="S93" s="47">
        <f t="shared" si="8"/>
        <v>0.11022217364497348</v>
      </c>
      <c r="T93" s="48">
        <f t="shared" si="9"/>
        <v>0.16352104005890442</v>
      </c>
      <c r="U93" s="35">
        <v>-14.4033163</v>
      </c>
      <c r="V93" s="35">
        <v>127.12876783999999</v>
      </c>
      <c r="W93" s="35">
        <v>-14.27303</v>
      </c>
      <c r="X93" s="35">
        <v>127.30717</v>
      </c>
      <c r="Y93" s="15">
        <v>913.33816994100005</v>
      </c>
      <c r="Z93" s="8">
        <v>196.06</v>
      </c>
      <c r="AA93" s="37">
        <v>196.03060945613601</v>
      </c>
      <c r="AB93" s="37">
        <v>195.800880088009</v>
      </c>
      <c r="AC93" s="37">
        <f t="shared" si="12"/>
        <v>195.96382984804833</v>
      </c>
      <c r="AD93" s="37">
        <v>2.2065684796674363</v>
      </c>
      <c r="AE93" s="37">
        <v>2.3597936142986469</v>
      </c>
      <c r="AF93" s="37">
        <v>2.3735459979710627</v>
      </c>
      <c r="AG93" s="37">
        <f t="shared" si="13"/>
        <v>2.3133026973123818</v>
      </c>
      <c r="AH93" s="37">
        <v>49.471773088517402</v>
      </c>
      <c r="AI93" s="37">
        <v>21.008825369102698</v>
      </c>
      <c r="AJ93" s="37">
        <v>1110.58855585831</v>
      </c>
      <c r="AK93" s="37">
        <v>4621.58946412352</v>
      </c>
      <c r="AL93" s="37">
        <v>0.73648491377159697</v>
      </c>
      <c r="AM93" s="37">
        <v>0</v>
      </c>
      <c r="AN93" s="37" t="str">
        <f t="shared" si="10"/>
        <v>Post-Orogenic</v>
      </c>
      <c r="AO93" s="8" t="s">
        <v>1153</v>
      </c>
      <c r="AP93" s="8">
        <v>3</v>
      </c>
    </row>
    <row r="94" spans="1:42">
      <c r="A94" s="9" t="s">
        <v>872</v>
      </c>
      <c r="B94" s="8" t="s">
        <v>325</v>
      </c>
      <c r="C94" s="8" t="s">
        <v>274</v>
      </c>
      <c r="D94" s="12">
        <v>2019</v>
      </c>
      <c r="E94" s="8" t="s">
        <v>1310</v>
      </c>
      <c r="F94" s="30">
        <v>526784.08295701363</v>
      </c>
      <c r="G94" s="30">
        <v>17529.828699169077</v>
      </c>
      <c r="H94" s="30">
        <v>2739714.5580947036</v>
      </c>
      <c r="I94" s="30">
        <v>226203.00475224241</v>
      </c>
      <c r="J94" s="35">
        <v>5.2008301821037906</v>
      </c>
      <c r="K94" s="35">
        <f t="shared" si="11"/>
        <v>8.9018258050875876E-2</v>
      </c>
      <c r="L94" s="36">
        <v>3.97</v>
      </c>
      <c r="M94" s="36">
        <v>0.14199999999999999</v>
      </c>
      <c r="N94" s="36">
        <v>0.28899999999999998</v>
      </c>
      <c r="O94" s="36">
        <v>5.15</v>
      </c>
      <c r="P94" s="36">
        <v>0.47399999999999998</v>
      </c>
      <c r="Q94" s="36">
        <v>0.68400000000000005</v>
      </c>
      <c r="R94" s="46">
        <f t="shared" si="7"/>
        <v>0.77087378640776694</v>
      </c>
      <c r="S94" s="47">
        <f t="shared" si="8"/>
        <v>9.8744699620786525E-2</v>
      </c>
      <c r="T94" s="48">
        <f t="shared" si="9"/>
        <v>0.15145698822366183</v>
      </c>
      <c r="U94" s="35">
        <v>-15.876577640000001</v>
      </c>
      <c r="V94" s="35">
        <v>127.59892368</v>
      </c>
      <c r="W94" s="35">
        <v>-15.71589</v>
      </c>
      <c r="X94" s="35">
        <v>127.8368</v>
      </c>
      <c r="Y94" s="15">
        <v>889.89903260799997</v>
      </c>
      <c r="Z94" s="8">
        <v>271.52999999999901</v>
      </c>
      <c r="AA94" s="37">
        <v>271.530303030303</v>
      </c>
      <c r="AB94" s="37">
        <v>272.33258426966302</v>
      </c>
      <c r="AC94" s="37">
        <f t="shared" si="12"/>
        <v>271.79762909998834</v>
      </c>
      <c r="AD94" s="37">
        <v>6.9120233161283613</v>
      </c>
      <c r="AE94" s="37">
        <v>7.2497018695741255</v>
      </c>
      <c r="AF94" s="37">
        <v>7.5401175219285648</v>
      </c>
      <c r="AG94" s="37">
        <f t="shared" si="13"/>
        <v>7.2339475692103505</v>
      </c>
      <c r="AH94" s="37">
        <v>144.43269230769201</v>
      </c>
      <c r="AI94" s="37">
        <v>50.8114955000595</v>
      </c>
      <c r="AJ94" s="37">
        <v>887.46445060018505</v>
      </c>
      <c r="AK94" s="37">
        <v>3300.3471837488501</v>
      </c>
      <c r="AL94" s="37">
        <v>0.89392604094981198</v>
      </c>
      <c r="AM94" s="37">
        <v>0</v>
      </c>
      <c r="AN94" s="37" t="str">
        <f t="shared" si="10"/>
        <v>Post-Orogenic</v>
      </c>
      <c r="AO94" s="8" t="s">
        <v>1153</v>
      </c>
      <c r="AP94" s="8">
        <v>3</v>
      </c>
    </row>
    <row r="95" spans="1:42">
      <c r="A95" s="9" t="s">
        <v>873</v>
      </c>
      <c r="B95" s="8" t="s">
        <v>317</v>
      </c>
      <c r="C95" s="8" t="s">
        <v>274</v>
      </c>
      <c r="D95" s="12">
        <v>2019</v>
      </c>
      <c r="E95" s="8" t="s">
        <v>1310</v>
      </c>
      <c r="F95" s="30">
        <v>562121.61023751111</v>
      </c>
      <c r="G95" s="30">
        <v>19977.496053498358</v>
      </c>
      <c r="H95" s="30">
        <v>2998003.5974671417</v>
      </c>
      <c r="I95" s="30">
        <v>171706.0674886721</v>
      </c>
      <c r="J95" s="35">
        <v>5.3333718947407247</v>
      </c>
      <c r="K95" s="35">
        <f t="shared" si="11"/>
        <v>6.7404029659133655E-2</v>
      </c>
      <c r="L95" s="36">
        <v>4.37</v>
      </c>
      <c r="M95" s="36">
        <v>0.16600000000000001</v>
      </c>
      <c r="N95" s="36">
        <v>0.32200000000000001</v>
      </c>
      <c r="O95" s="36">
        <v>5.52</v>
      </c>
      <c r="P95" s="36">
        <v>0.35</v>
      </c>
      <c r="Q95" s="36">
        <v>0.63100000000000001</v>
      </c>
      <c r="R95" s="46">
        <f t="shared" si="7"/>
        <v>0.79166666666666674</v>
      </c>
      <c r="S95" s="47">
        <f t="shared" si="8"/>
        <v>7.3913813433765921E-2</v>
      </c>
      <c r="T95" s="48">
        <f t="shared" si="9"/>
        <v>0.13600185090687031</v>
      </c>
      <c r="U95" s="35">
        <v>-16.860943949999999</v>
      </c>
      <c r="V95" s="35">
        <v>127.50045772999999</v>
      </c>
      <c r="W95" s="35">
        <v>-15.97383</v>
      </c>
      <c r="X95" s="35">
        <v>127.92867</v>
      </c>
      <c r="Y95" s="15">
        <v>3048.9940929499999</v>
      </c>
      <c r="Z95" s="8">
        <v>473.58999999999901</v>
      </c>
      <c r="AA95" s="37">
        <v>473.53617719442201</v>
      </c>
      <c r="AB95" s="37">
        <v>473.79456983971198</v>
      </c>
      <c r="AC95" s="37">
        <f t="shared" si="12"/>
        <v>473.64024901137765</v>
      </c>
      <c r="AD95" s="37">
        <v>9.1520448087116844</v>
      </c>
      <c r="AE95" s="37">
        <v>8.7067310458499687</v>
      </c>
      <c r="AF95" s="37">
        <v>7.90039067517852</v>
      </c>
      <c r="AG95" s="37">
        <f t="shared" si="13"/>
        <v>8.5863888432467252</v>
      </c>
      <c r="AH95" s="37">
        <v>166.87676121331401</v>
      </c>
      <c r="AI95" s="37">
        <v>68.347789291493896</v>
      </c>
      <c r="AJ95" s="37">
        <v>738.56854838709705</v>
      </c>
      <c r="AK95" s="37">
        <v>2721.1048387096798</v>
      </c>
      <c r="AL95" s="37">
        <v>0.91642427065140497</v>
      </c>
      <c r="AM95" s="37">
        <v>0</v>
      </c>
      <c r="AN95" s="37" t="str">
        <f t="shared" si="10"/>
        <v>Post-Orogenic</v>
      </c>
      <c r="AO95" s="8" t="s">
        <v>1153</v>
      </c>
      <c r="AP95" s="8">
        <v>5</v>
      </c>
    </row>
    <row r="96" spans="1:42">
      <c r="A96" s="9" t="s">
        <v>874</v>
      </c>
      <c r="B96" s="8" t="s">
        <v>331</v>
      </c>
      <c r="C96" s="8" t="s">
        <v>274</v>
      </c>
      <c r="D96" s="12">
        <v>2019</v>
      </c>
      <c r="E96" s="8" t="s">
        <v>1310</v>
      </c>
      <c r="F96" s="30">
        <v>435543.09860229905</v>
      </c>
      <c r="G96" s="30">
        <v>14033.72665063197</v>
      </c>
      <c r="H96" s="30">
        <v>2439643.2384750177</v>
      </c>
      <c r="I96" s="30">
        <v>185241.16682886865</v>
      </c>
      <c r="J96" s="35">
        <v>5.601381921339299</v>
      </c>
      <c r="K96" s="35">
        <f t="shared" si="11"/>
        <v>8.2483408302737093E-2</v>
      </c>
      <c r="L96" s="36">
        <v>5</v>
      </c>
      <c r="M96" s="36">
        <v>0.17100000000000001</v>
      </c>
      <c r="N96" s="36">
        <v>0.35599999999999998</v>
      </c>
      <c r="O96" s="36">
        <v>6.01</v>
      </c>
      <c r="P96" s="36">
        <v>0.501</v>
      </c>
      <c r="Q96" s="36">
        <v>0.75700000000000001</v>
      </c>
      <c r="R96" s="46">
        <f t="shared" si="7"/>
        <v>0.83194675540765395</v>
      </c>
      <c r="S96" s="47">
        <f t="shared" si="8"/>
        <v>9.0103868617849664E-2</v>
      </c>
      <c r="T96" s="48">
        <f t="shared" si="9"/>
        <v>0.14468773286374786</v>
      </c>
      <c r="U96" s="35">
        <v>-15.14652227</v>
      </c>
      <c r="V96" s="35">
        <v>126.63072090999999</v>
      </c>
      <c r="W96" s="35">
        <v>-14.79045</v>
      </c>
      <c r="X96" s="35">
        <v>126.79049999999999</v>
      </c>
      <c r="Y96" s="15">
        <v>1263.4792711699999</v>
      </c>
      <c r="Z96" s="8">
        <v>298.79000000000002</v>
      </c>
      <c r="AA96" s="37">
        <v>298.51920031670602</v>
      </c>
      <c r="AB96" s="37">
        <v>299.09606299212601</v>
      </c>
      <c r="AC96" s="37">
        <f t="shared" si="12"/>
        <v>298.80175443627735</v>
      </c>
      <c r="AD96" s="37">
        <v>5.7266596928449527</v>
      </c>
      <c r="AE96" s="37">
        <v>5.463666885406437</v>
      </c>
      <c r="AF96" s="37">
        <v>5.5304332518603143</v>
      </c>
      <c r="AG96" s="37">
        <f t="shared" si="13"/>
        <v>5.5735866100372347</v>
      </c>
      <c r="AH96" s="37">
        <v>109.160318559557</v>
      </c>
      <c r="AI96" s="37">
        <v>44.666595339181001</v>
      </c>
      <c r="AJ96" s="37">
        <v>1085.61336828309</v>
      </c>
      <c r="AK96" s="37">
        <v>4475.1985583224096</v>
      </c>
      <c r="AL96" s="37">
        <v>0.75851004134229505</v>
      </c>
      <c r="AM96" s="37">
        <v>0</v>
      </c>
      <c r="AN96" s="37" t="str">
        <f t="shared" si="10"/>
        <v>Post-Orogenic</v>
      </c>
      <c r="AO96" s="8" t="s">
        <v>1152</v>
      </c>
      <c r="AP96" s="8">
        <v>3</v>
      </c>
    </row>
    <row r="97" spans="1:42">
      <c r="A97" s="9" t="s">
        <v>875</v>
      </c>
      <c r="B97" s="8" t="s">
        <v>371</v>
      </c>
      <c r="C97" s="8" t="s">
        <v>274</v>
      </c>
      <c r="D97" s="12">
        <v>2019</v>
      </c>
      <c r="E97" s="8" t="s">
        <v>1310</v>
      </c>
      <c r="F97" s="30">
        <v>488227.84729430074</v>
      </c>
      <c r="G97" s="30">
        <v>17365.998429077878</v>
      </c>
      <c r="H97" s="30">
        <v>2505584.2474293262</v>
      </c>
      <c r="I97" s="30">
        <v>172493.10442021006</v>
      </c>
      <c r="J97" s="35">
        <v>5.131997818876922</v>
      </c>
      <c r="K97" s="35">
        <f t="shared" si="11"/>
        <v>7.7489411945445341E-2</v>
      </c>
      <c r="L97" s="36">
        <v>4.24</v>
      </c>
      <c r="M97" s="36">
        <v>0.161</v>
      </c>
      <c r="N97" s="36">
        <v>0.312</v>
      </c>
      <c r="O97" s="36">
        <v>5.6</v>
      </c>
      <c r="P97" s="36">
        <v>0.42599999999999999</v>
      </c>
      <c r="Q97" s="36">
        <v>0.68200000000000005</v>
      </c>
      <c r="R97" s="46">
        <f t="shared" si="7"/>
        <v>0.75714285714285723</v>
      </c>
      <c r="S97" s="47">
        <f t="shared" si="8"/>
        <v>8.5021833093026924E-2</v>
      </c>
      <c r="T97" s="48">
        <f t="shared" si="9"/>
        <v>0.14229019131735071</v>
      </c>
      <c r="U97" s="35">
        <v>-15.017585759999999</v>
      </c>
      <c r="V97" s="35">
        <v>126.82972015999999</v>
      </c>
      <c r="W97" s="35">
        <v>-15.004250000000001</v>
      </c>
      <c r="X97" s="35">
        <v>126.81722000000001</v>
      </c>
      <c r="Y97" s="15">
        <v>13.606860273400001</v>
      </c>
      <c r="Z97" s="8">
        <v>253</v>
      </c>
      <c r="AA97" s="37">
        <v>254.52631578947401</v>
      </c>
      <c r="AB97" s="37">
        <v>249.38461538461499</v>
      </c>
      <c r="AC97" s="37">
        <f t="shared" si="12"/>
        <v>252.30364372469634</v>
      </c>
      <c r="AD97" s="37">
        <v>5.6409809875567687</v>
      </c>
      <c r="AE97" s="37">
        <v>8.1769871917602188</v>
      </c>
      <c r="AF97" s="37">
        <v>9.5062160561848881</v>
      </c>
      <c r="AG97" s="37">
        <f t="shared" si="13"/>
        <v>7.7747280785006252</v>
      </c>
      <c r="AH97" s="37">
        <v>160.78801843318001</v>
      </c>
      <c r="AI97" s="37">
        <v>16.0796188436276</v>
      </c>
      <c r="AJ97" s="37">
        <v>1069.5</v>
      </c>
      <c r="AK97" s="37">
        <v>4390.5625</v>
      </c>
      <c r="AL97" s="37" t="s">
        <v>1233</v>
      </c>
      <c r="AM97" s="37">
        <v>0</v>
      </c>
      <c r="AN97" s="37" t="str">
        <f t="shared" si="10"/>
        <v>Post-Orogenic</v>
      </c>
      <c r="AO97" s="8" t="s">
        <v>1153</v>
      </c>
      <c r="AP97" s="8">
        <v>3</v>
      </c>
    </row>
    <row r="98" spans="1:42">
      <c r="A98" s="9" t="s">
        <v>876</v>
      </c>
      <c r="B98" s="8" t="s">
        <v>368</v>
      </c>
      <c r="C98" s="8" t="s">
        <v>274</v>
      </c>
      <c r="D98" s="12">
        <v>2019</v>
      </c>
      <c r="E98" s="8" t="s">
        <v>1310</v>
      </c>
      <c r="F98" s="30">
        <v>284132.18691858964</v>
      </c>
      <c r="G98" s="30">
        <v>9528.1854376253868</v>
      </c>
      <c r="H98" s="30">
        <v>1435114.1924409871</v>
      </c>
      <c r="I98" s="30">
        <v>175651.19695517197</v>
      </c>
      <c r="J98" s="35">
        <v>5.0508680765976726</v>
      </c>
      <c r="K98" s="35">
        <f t="shared" si="11"/>
        <v>0.12690608906424822</v>
      </c>
      <c r="L98" s="36">
        <v>7.57</v>
      </c>
      <c r="M98" s="36">
        <v>0.26400000000000001</v>
      </c>
      <c r="N98" s="36">
        <v>0.53400000000000003</v>
      </c>
      <c r="O98" s="36">
        <v>10.4</v>
      </c>
      <c r="P98" s="36">
        <v>1.34</v>
      </c>
      <c r="Q98" s="36">
        <v>1.64</v>
      </c>
      <c r="R98" s="46">
        <f t="shared" si="7"/>
        <v>0.72788461538461535</v>
      </c>
      <c r="S98" s="47">
        <f t="shared" si="8"/>
        <v>0.13348244241727913</v>
      </c>
      <c r="T98" s="48">
        <f t="shared" si="9"/>
        <v>0.17275121671338375</v>
      </c>
      <c r="U98" s="35">
        <v>-15.084827750000001</v>
      </c>
      <c r="V98" s="35">
        <v>126.7813458</v>
      </c>
      <c r="W98" s="35">
        <v>-15.053240000000001</v>
      </c>
      <c r="X98" s="35">
        <v>126.80405</v>
      </c>
      <c r="Y98" s="15">
        <v>29.3977555305</v>
      </c>
      <c r="Z98" s="8">
        <v>233.25</v>
      </c>
      <c r="AA98" s="37">
        <v>232.91304347826099</v>
      </c>
      <c r="AB98" s="37">
        <v>234.89655172413799</v>
      </c>
      <c r="AC98" s="37">
        <f t="shared" si="12"/>
        <v>233.68653173413301</v>
      </c>
      <c r="AD98" s="37">
        <v>8.727630195225009</v>
      </c>
      <c r="AE98" s="37">
        <v>10.348947457159344</v>
      </c>
      <c r="AF98" s="37">
        <v>9.5117903689392822</v>
      </c>
      <c r="AG98" s="37">
        <f t="shared" si="13"/>
        <v>9.5294560071078767</v>
      </c>
      <c r="AH98" s="37">
        <v>159.476694915254</v>
      </c>
      <c r="AI98" s="37">
        <v>21.9260961906391</v>
      </c>
      <c r="AJ98" s="37">
        <v>1058</v>
      </c>
      <c r="AK98" s="37">
        <v>4340.9705882352901</v>
      </c>
      <c r="AL98" s="37">
        <v>0.75611853599548295</v>
      </c>
      <c r="AM98" s="37">
        <v>0</v>
      </c>
      <c r="AN98" s="37" t="str">
        <f t="shared" si="10"/>
        <v>Post-Orogenic</v>
      </c>
      <c r="AO98" s="8" t="s">
        <v>1152</v>
      </c>
      <c r="AP98" s="8">
        <v>3</v>
      </c>
    </row>
    <row r="99" spans="1:42">
      <c r="A99" s="9" t="s">
        <v>877</v>
      </c>
      <c r="B99" s="8" t="s">
        <v>336</v>
      </c>
      <c r="C99" s="8" t="s">
        <v>274</v>
      </c>
      <c r="D99" s="12">
        <v>2019</v>
      </c>
      <c r="E99" s="8" t="s">
        <v>1310</v>
      </c>
      <c r="F99" s="30">
        <v>992370.54175463307</v>
      </c>
      <c r="G99" s="30">
        <v>34885.628413712868</v>
      </c>
      <c r="H99" s="30">
        <v>4977604.289177129</v>
      </c>
      <c r="I99" s="30">
        <v>481115.13793046796</v>
      </c>
      <c r="J99" s="35">
        <v>5.0158726803559821</v>
      </c>
      <c r="K99" s="35">
        <f t="shared" si="11"/>
        <v>0.10285021750595144</v>
      </c>
      <c r="L99" s="36">
        <v>2.13</v>
      </c>
      <c r="M99" s="36">
        <v>8.5300000000000001E-2</v>
      </c>
      <c r="N99" s="36">
        <v>0.16700000000000001</v>
      </c>
      <c r="O99" s="36">
        <v>2.79</v>
      </c>
      <c r="P99" s="36">
        <v>0.32600000000000001</v>
      </c>
      <c r="Q99" s="36">
        <v>0.437</v>
      </c>
      <c r="R99" s="46">
        <f t="shared" si="7"/>
        <v>0.76344086021505375</v>
      </c>
      <c r="S99" s="47">
        <f t="shared" si="8"/>
        <v>0.12351808495160811</v>
      </c>
      <c r="T99" s="48">
        <f t="shared" si="9"/>
        <v>0.17515811165339926</v>
      </c>
      <c r="U99" s="35">
        <v>-15.54482054</v>
      </c>
      <c r="V99" s="35">
        <v>126.90803569000001</v>
      </c>
      <c r="W99" s="35">
        <v>-15.34253</v>
      </c>
      <c r="X99" s="35">
        <v>126.87868</v>
      </c>
      <c r="Y99" s="15">
        <v>964.19383326599996</v>
      </c>
      <c r="Z99" s="8">
        <v>397.43</v>
      </c>
      <c r="AA99" s="37">
        <v>397.45223919233803</v>
      </c>
      <c r="AB99" s="37">
        <v>397.39318885448898</v>
      </c>
      <c r="AC99" s="37">
        <f t="shared" si="12"/>
        <v>397.42514268227569</v>
      </c>
      <c r="AD99" s="37">
        <v>2.3885953357024601</v>
      </c>
      <c r="AE99" s="37">
        <v>2.6447709487458688</v>
      </c>
      <c r="AF99" s="37">
        <v>2.9192294048696903</v>
      </c>
      <c r="AG99" s="37">
        <f t="shared" si="13"/>
        <v>2.6508652297726729</v>
      </c>
      <c r="AH99" s="37">
        <v>56.180951763485503</v>
      </c>
      <c r="AI99" s="37">
        <v>20.3312173794756</v>
      </c>
      <c r="AJ99" s="37">
        <v>959.03242320819095</v>
      </c>
      <c r="AK99" s="37">
        <v>3851.52815699659</v>
      </c>
      <c r="AL99" s="37">
        <v>0.825019316120984</v>
      </c>
      <c r="AM99" s="37">
        <v>0</v>
      </c>
      <c r="AN99" s="37" t="str">
        <f t="shared" si="10"/>
        <v>Post-Orogenic</v>
      </c>
      <c r="AO99" s="8" t="s">
        <v>1158</v>
      </c>
      <c r="AP99" s="8">
        <v>3</v>
      </c>
    </row>
    <row r="100" spans="1:42">
      <c r="A100" s="9" t="s">
        <v>878</v>
      </c>
      <c r="B100" s="8" t="s">
        <v>273</v>
      </c>
      <c r="C100" s="8" t="s">
        <v>274</v>
      </c>
      <c r="D100" s="12">
        <v>2019</v>
      </c>
      <c r="E100" s="8" t="s">
        <v>1310</v>
      </c>
      <c r="F100" s="30">
        <v>845961.95060053025</v>
      </c>
      <c r="G100" s="30">
        <v>26112.264212049144</v>
      </c>
      <c r="H100" s="30">
        <v>4088784.4831312262</v>
      </c>
      <c r="I100" s="30">
        <v>271402.98575064761</v>
      </c>
      <c r="J100" s="35">
        <v>4.8332959658867463</v>
      </c>
      <c r="K100" s="35">
        <f t="shared" si="11"/>
        <v>7.3203354362495379E-2</v>
      </c>
      <c r="L100" s="36">
        <v>2.58</v>
      </c>
      <c r="M100" s="36">
        <v>8.8900000000000007E-2</v>
      </c>
      <c r="N100" s="36">
        <v>0.192</v>
      </c>
      <c r="O100" s="36">
        <v>3.58</v>
      </c>
      <c r="P100" s="36">
        <v>0.27700000000000002</v>
      </c>
      <c r="Q100" s="36">
        <v>0.45300000000000001</v>
      </c>
      <c r="R100" s="46">
        <f t="shared" si="7"/>
        <v>0.72067039106145248</v>
      </c>
      <c r="S100" s="47">
        <f t="shared" si="8"/>
        <v>8.4700014859381778E-2</v>
      </c>
      <c r="T100" s="48">
        <f t="shared" si="9"/>
        <v>0.14679770838704218</v>
      </c>
      <c r="U100" s="35">
        <v>-15.61445119</v>
      </c>
      <c r="V100" s="35">
        <v>126.56599261</v>
      </c>
      <c r="W100" s="35">
        <v>-14.608169999999999</v>
      </c>
      <c r="X100" s="35">
        <v>126.93326999999999</v>
      </c>
      <c r="Y100" s="15">
        <v>13940.9519292</v>
      </c>
      <c r="Z100" s="8">
        <v>403.88999999999902</v>
      </c>
      <c r="AA100" s="37">
        <v>403.77882753675198</v>
      </c>
      <c r="AB100" s="37">
        <v>403.79339791890902</v>
      </c>
      <c r="AC100" s="37">
        <f t="shared" si="12"/>
        <v>403.82074181855336</v>
      </c>
      <c r="AD100" s="37">
        <v>3.2248886329679225</v>
      </c>
      <c r="AE100" s="37">
        <v>3.2862084196933123</v>
      </c>
      <c r="AF100" s="37">
        <v>3.3064514305202959</v>
      </c>
      <c r="AG100" s="37">
        <f t="shared" si="13"/>
        <v>3.2725161610605102</v>
      </c>
      <c r="AH100" s="37">
        <v>69.466322312196795</v>
      </c>
      <c r="AI100" s="37">
        <v>35.804028971760196</v>
      </c>
      <c r="AJ100" s="37">
        <v>987.85722734800095</v>
      </c>
      <c r="AK100" s="37">
        <v>3991.2015613910598</v>
      </c>
      <c r="AL100" s="37">
        <v>0.81855671143958098</v>
      </c>
      <c r="AM100" s="37">
        <v>0</v>
      </c>
      <c r="AN100" s="37" t="str">
        <f t="shared" si="10"/>
        <v>Post-Orogenic</v>
      </c>
      <c r="AO100" s="8" t="s">
        <v>1153</v>
      </c>
      <c r="AP100" s="8">
        <v>5</v>
      </c>
    </row>
    <row r="101" spans="1:42">
      <c r="A101" s="9" t="s">
        <v>879</v>
      </c>
      <c r="B101" s="8" t="s">
        <v>292</v>
      </c>
      <c r="C101" s="8" t="s">
        <v>274</v>
      </c>
      <c r="D101" s="12">
        <v>2019</v>
      </c>
      <c r="E101" s="8" t="s">
        <v>1310</v>
      </c>
      <c r="F101" s="30">
        <v>892190.78138178214</v>
      </c>
      <c r="G101" s="30">
        <v>28195.492550371146</v>
      </c>
      <c r="H101" s="30">
        <v>4625191.2893182253</v>
      </c>
      <c r="I101" s="30">
        <v>304649.34312572452</v>
      </c>
      <c r="J101" s="35">
        <v>5.1840832542059578</v>
      </c>
      <c r="K101" s="35">
        <f t="shared" si="11"/>
        <v>7.3056384237133162E-2</v>
      </c>
      <c r="L101" s="36">
        <v>2.5099999999999998</v>
      </c>
      <c r="M101" s="36">
        <v>8.8800000000000004E-2</v>
      </c>
      <c r="N101" s="36">
        <v>0.188</v>
      </c>
      <c r="O101" s="36">
        <v>3.19</v>
      </c>
      <c r="P101" s="36">
        <v>0.249</v>
      </c>
      <c r="Q101" s="36">
        <v>0.40899999999999997</v>
      </c>
      <c r="R101" s="46">
        <f t="shared" si="7"/>
        <v>0.78683385579937304</v>
      </c>
      <c r="S101" s="47">
        <f t="shared" si="8"/>
        <v>8.5699725596799711E-2</v>
      </c>
      <c r="T101" s="48">
        <f t="shared" si="9"/>
        <v>0.14848799835055365</v>
      </c>
      <c r="U101" s="35">
        <v>-15.8347994</v>
      </c>
      <c r="V101" s="35">
        <v>126.36229797</v>
      </c>
      <c r="W101" s="35">
        <v>-15.35154</v>
      </c>
      <c r="X101" s="35">
        <v>126.82264000000001</v>
      </c>
      <c r="Y101" s="15">
        <v>9302.7294175799998</v>
      </c>
      <c r="Z101" s="8">
        <v>442.70999999999901</v>
      </c>
      <c r="AA101" s="37">
        <v>442.64401998710503</v>
      </c>
      <c r="AB101" s="37">
        <v>442.71018389074101</v>
      </c>
      <c r="AC101" s="37">
        <f t="shared" si="12"/>
        <v>442.68806795928168</v>
      </c>
      <c r="AD101" s="37">
        <v>3.0664519924566216</v>
      </c>
      <c r="AE101" s="37">
        <v>3.1204821688034405</v>
      </c>
      <c r="AF101" s="37">
        <v>3.0805792518325159</v>
      </c>
      <c r="AG101" s="37">
        <f t="shared" si="13"/>
        <v>3.0891711376975262</v>
      </c>
      <c r="AH101" s="37">
        <v>65.979795604351295</v>
      </c>
      <c r="AI101" s="37">
        <v>37.135751890378103</v>
      </c>
      <c r="AJ101" s="37">
        <v>972.79483551468002</v>
      </c>
      <c r="AK101" s="37">
        <v>3908.6204457021599</v>
      </c>
      <c r="AL101" s="37">
        <v>0.82410499284070704</v>
      </c>
      <c r="AM101" s="37">
        <v>0</v>
      </c>
      <c r="AN101" s="37" t="str">
        <f t="shared" si="10"/>
        <v>Post-Orogenic</v>
      </c>
      <c r="AO101" s="8" t="s">
        <v>1153</v>
      </c>
      <c r="AP101" s="8">
        <v>5</v>
      </c>
    </row>
    <row r="102" spans="1:42">
      <c r="A102" s="9" t="s">
        <v>880</v>
      </c>
      <c r="B102" s="8" t="s">
        <v>316</v>
      </c>
      <c r="C102" s="8" t="s">
        <v>274</v>
      </c>
      <c r="D102" s="12">
        <v>2019</v>
      </c>
      <c r="E102" s="8" t="s">
        <v>1310</v>
      </c>
      <c r="F102" s="30">
        <v>822634.13033993274</v>
      </c>
      <c r="G102" s="30">
        <v>24718.896713432292</v>
      </c>
      <c r="H102" s="30">
        <v>4513180.4060806166</v>
      </c>
      <c r="I102" s="30">
        <v>268286.8878997158</v>
      </c>
      <c r="J102" s="35">
        <v>5.4862547512047168</v>
      </c>
      <c r="K102" s="35">
        <f t="shared" si="11"/>
        <v>6.660812038211944E-2</v>
      </c>
      <c r="L102" s="36">
        <v>2.85</v>
      </c>
      <c r="M102" s="36">
        <v>9.4500000000000001E-2</v>
      </c>
      <c r="N102" s="36">
        <v>0.20799999999999999</v>
      </c>
      <c r="O102" s="36">
        <v>3.4</v>
      </c>
      <c r="P102" s="36">
        <v>0.23699999999999999</v>
      </c>
      <c r="Q102" s="36">
        <v>0.41699999999999998</v>
      </c>
      <c r="R102" s="46">
        <f t="shared" si="7"/>
        <v>0.83823529411764708</v>
      </c>
      <c r="S102" s="47">
        <f t="shared" si="8"/>
        <v>7.7190388119127734E-2</v>
      </c>
      <c r="T102" s="48">
        <f t="shared" si="9"/>
        <v>0.14271909452606726</v>
      </c>
      <c r="U102" s="35">
        <v>-15.88004437</v>
      </c>
      <c r="V102" s="35">
        <v>126.07493927</v>
      </c>
      <c r="W102" s="35">
        <v>-15.68538</v>
      </c>
      <c r="X102" s="35">
        <v>126.37836</v>
      </c>
      <c r="Y102" s="15">
        <v>3094.5374845599999</v>
      </c>
      <c r="Z102" s="8">
        <v>477.95999999999901</v>
      </c>
      <c r="AA102" s="37">
        <v>477.93534065224401</v>
      </c>
      <c r="AB102" s="37">
        <v>477.90038809831799</v>
      </c>
      <c r="AC102" s="37">
        <f t="shared" si="12"/>
        <v>477.93190958352034</v>
      </c>
      <c r="AD102" s="37">
        <v>4.0209108935449489</v>
      </c>
      <c r="AE102" s="37">
        <v>3.8722368567569059</v>
      </c>
      <c r="AF102" s="37">
        <v>3.6205720453993679</v>
      </c>
      <c r="AG102" s="37">
        <f t="shared" si="13"/>
        <v>3.8379065985670748</v>
      </c>
      <c r="AH102" s="37">
        <v>84.125484809308304</v>
      </c>
      <c r="AI102" s="37">
        <v>50.945624937119298</v>
      </c>
      <c r="AJ102" s="37">
        <v>1029.06941489362</v>
      </c>
      <c r="AK102" s="37">
        <v>4165.7510638297899</v>
      </c>
      <c r="AL102" s="37">
        <v>0.80234658742551601</v>
      </c>
      <c r="AM102" s="37">
        <v>0</v>
      </c>
      <c r="AN102" s="37" t="str">
        <f t="shared" si="10"/>
        <v>Post-Orogenic</v>
      </c>
      <c r="AO102" s="8" t="s">
        <v>1153</v>
      </c>
      <c r="AP102" s="8">
        <v>4</v>
      </c>
    </row>
    <row r="103" spans="1:42">
      <c r="A103" s="9" t="s">
        <v>881</v>
      </c>
      <c r="B103" s="8" t="s">
        <v>315</v>
      </c>
      <c r="C103" s="8" t="s">
        <v>274</v>
      </c>
      <c r="D103" s="12">
        <v>2019</v>
      </c>
      <c r="E103" s="8" t="s">
        <v>1310</v>
      </c>
      <c r="F103" s="30">
        <v>317562.62754248717</v>
      </c>
      <c r="G103" s="30">
        <v>12111.436581537404</v>
      </c>
      <c r="H103" s="30">
        <v>1702380.1725802224</v>
      </c>
      <c r="I103" s="30">
        <v>103398.55027199288</v>
      </c>
      <c r="J103" s="35">
        <v>5.3607698920820219</v>
      </c>
      <c r="K103" s="35">
        <f t="shared" si="11"/>
        <v>7.1719060740786239E-2</v>
      </c>
      <c r="L103" s="36">
        <v>6.72</v>
      </c>
      <c r="M103" s="36">
        <v>0.26700000000000002</v>
      </c>
      <c r="N103" s="36">
        <v>0.49299999999999999</v>
      </c>
      <c r="O103" s="36">
        <v>8.57</v>
      </c>
      <c r="P103" s="36">
        <v>0.55600000000000005</v>
      </c>
      <c r="Q103" s="36">
        <v>0.96399999999999997</v>
      </c>
      <c r="R103" s="46">
        <f t="shared" si="7"/>
        <v>0.78413068844807465</v>
      </c>
      <c r="S103" s="47">
        <f t="shared" si="8"/>
        <v>7.6077135413109773E-2</v>
      </c>
      <c r="T103" s="48">
        <f t="shared" si="9"/>
        <v>0.13429487018755479</v>
      </c>
      <c r="U103" s="35">
        <v>-16.219589249999999</v>
      </c>
      <c r="V103" s="35">
        <v>128.27214375</v>
      </c>
      <c r="W103" s="35">
        <v>-15.786809999999999</v>
      </c>
      <c r="X103" s="35">
        <v>128.68004999999999</v>
      </c>
      <c r="Y103" s="15">
        <v>4139.7968328200004</v>
      </c>
      <c r="Z103" s="8">
        <v>227.219999999999</v>
      </c>
      <c r="AA103" s="37">
        <v>226.819175930401</v>
      </c>
      <c r="AB103" s="37">
        <v>226.32004830917899</v>
      </c>
      <c r="AC103" s="37">
        <f t="shared" si="12"/>
        <v>226.78640807985968</v>
      </c>
      <c r="AD103" s="37">
        <v>11.656065078135159</v>
      </c>
      <c r="AE103" s="37">
        <v>9.2236885206836572</v>
      </c>
      <c r="AF103" s="37">
        <v>8.6984850675895071</v>
      </c>
      <c r="AG103" s="37">
        <f t="shared" si="13"/>
        <v>9.8594128888027743</v>
      </c>
      <c r="AH103" s="37">
        <v>194.094961357324</v>
      </c>
      <c r="AI103" s="37">
        <v>84.386961160088902</v>
      </c>
      <c r="AJ103" s="37">
        <v>754.68161969035305</v>
      </c>
      <c r="AK103" s="37">
        <v>2838.2465263993599</v>
      </c>
      <c r="AL103" s="37">
        <v>0.90425202111717196</v>
      </c>
      <c r="AM103" s="37">
        <v>0</v>
      </c>
      <c r="AN103" s="37" t="str">
        <f t="shared" si="10"/>
        <v>Post-Orogenic</v>
      </c>
      <c r="AO103" s="8" t="s">
        <v>1153</v>
      </c>
      <c r="AP103" s="8">
        <v>9</v>
      </c>
    </row>
    <row r="104" spans="1:42">
      <c r="A104" s="9" t="s">
        <v>882</v>
      </c>
      <c r="B104" s="8" t="s">
        <v>295</v>
      </c>
      <c r="C104" s="8" t="s">
        <v>274</v>
      </c>
      <c r="D104" s="12">
        <v>2019</v>
      </c>
      <c r="E104" s="8" t="s">
        <v>1310</v>
      </c>
      <c r="F104" s="30">
        <v>724292.15666516125</v>
      </c>
      <c r="G104" s="30">
        <v>24165.470261645194</v>
      </c>
      <c r="H104" s="30">
        <v>3941957.2649803255</v>
      </c>
      <c r="I104" s="30">
        <v>285348.62751808797</v>
      </c>
      <c r="J104" s="35">
        <v>5.4424961373738636</v>
      </c>
      <c r="K104" s="35">
        <f t="shared" si="11"/>
        <v>7.9706530820420549E-2</v>
      </c>
      <c r="L104" s="36">
        <v>3.22</v>
      </c>
      <c r="M104" s="36">
        <v>0.11700000000000001</v>
      </c>
      <c r="N104" s="36">
        <v>0.23899999999999999</v>
      </c>
      <c r="O104" s="36">
        <v>3.92</v>
      </c>
      <c r="P104" s="36">
        <v>0.32600000000000001</v>
      </c>
      <c r="Q104" s="36">
        <v>0.50600000000000001</v>
      </c>
      <c r="R104" s="46">
        <f t="shared" si="7"/>
        <v>0.82142857142857151</v>
      </c>
      <c r="S104" s="47">
        <f t="shared" si="8"/>
        <v>9.0754560548544222E-2</v>
      </c>
      <c r="T104" s="48">
        <f t="shared" si="9"/>
        <v>0.14890000353980104</v>
      </c>
      <c r="U104" s="35">
        <v>-16.575351019999999</v>
      </c>
      <c r="V104" s="35">
        <v>127.00861401</v>
      </c>
      <c r="W104" s="35">
        <v>-15.94214</v>
      </c>
      <c r="X104" s="35">
        <v>127.21904000000001</v>
      </c>
      <c r="Y104" s="15">
        <v>8798.5195464200006</v>
      </c>
      <c r="Z104" s="8">
        <v>449.45999999999901</v>
      </c>
      <c r="AA104" s="37">
        <v>449.26398521887398</v>
      </c>
      <c r="AB104" s="37">
        <v>449.30855779065803</v>
      </c>
      <c r="AC104" s="37">
        <f t="shared" si="12"/>
        <v>449.34418100317697</v>
      </c>
      <c r="AD104" s="37">
        <v>4.3324482820154806</v>
      </c>
      <c r="AE104" s="37">
        <v>4.042321672473344</v>
      </c>
      <c r="AF104" s="37">
        <v>4.1329971814113273</v>
      </c>
      <c r="AG104" s="37">
        <f t="shared" si="13"/>
        <v>4.1692557119667173</v>
      </c>
      <c r="AH104" s="37">
        <v>85.111773228972794</v>
      </c>
      <c r="AI104" s="37">
        <v>38.107497576470102</v>
      </c>
      <c r="AJ104" s="37">
        <v>753.10944346042697</v>
      </c>
      <c r="AK104" s="37">
        <v>2814.9308287498802</v>
      </c>
      <c r="AL104" s="37">
        <v>0.93555514285468599</v>
      </c>
      <c r="AM104" s="37">
        <v>0</v>
      </c>
      <c r="AN104" s="37" t="str">
        <f t="shared" si="10"/>
        <v>Post-Orogenic</v>
      </c>
      <c r="AO104" s="8" t="s">
        <v>1153</v>
      </c>
      <c r="AP104" s="8">
        <v>4</v>
      </c>
    </row>
    <row r="105" spans="1:42">
      <c r="A105" s="9" t="s">
        <v>883</v>
      </c>
      <c r="B105" s="8" t="s">
        <v>351</v>
      </c>
      <c r="C105" s="8" t="s">
        <v>274</v>
      </c>
      <c r="D105" s="12">
        <v>2019</v>
      </c>
      <c r="E105" s="8" t="s">
        <v>1310</v>
      </c>
      <c r="F105" s="30">
        <v>649814.37106214906</v>
      </c>
      <c r="G105" s="30">
        <v>22342.777002635426</v>
      </c>
      <c r="H105" s="30">
        <v>3302282.1605839459</v>
      </c>
      <c r="I105" s="30">
        <v>189362.14597680571</v>
      </c>
      <c r="J105" s="35">
        <v>5.0818853931873287</v>
      </c>
      <c r="K105" s="35">
        <f t="shared" si="11"/>
        <v>6.6861132025397035E-2</v>
      </c>
      <c r="L105" s="36">
        <v>3.46</v>
      </c>
      <c r="M105" s="36">
        <v>0.129</v>
      </c>
      <c r="N105" s="36">
        <v>0.25700000000000001</v>
      </c>
      <c r="O105" s="36">
        <v>4.58</v>
      </c>
      <c r="P105" s="36">
        <v>0.29599999999999999</v>
      </c>
      <c r="Q105" s="36">
        <v>0.53400000000000003</v>
      </c>
      <c r="R105" s="46">
        <f t="shared" si="7"/>
        <v>0.75545851528384278</v>
      </c>
      <c r="S105" s="47">
        <f t="shared" si="8"/>
        <v>7.4611823858804008E-2</v>
      </c>
      <c r="T105" s="48">
        <f t="shared" si="9"/>
        <v>0.13824353484530716</v>
      </c>
      <c r="U105" s="35">
        <v>-16.071674290000001</v>
      </c>
      <c r="V105" s="35">
        <v>126.90244334</v>
      </c>
      <c r="W105" s="35">
        <v>-15.99006</v>
      </c>
      <c r="X105" s="35">
        <v>127.02275</v>
      </c>
      <c r="Y105" s="15">
        <v>431.302440655</v>
      </c>
      <c r="Z105" s="8">
        <v>390.37999999999897</v>
      </c>
      <c r="AA105" s="37">
        <v>390.140706427331</v>
      </c>
      <c r="AB105" s="37">
        <v>389.66511627906999</v>
      </c>
      <c r="AC105" s="37">
        <f t="shared" si="12"/>
        <v>390.0619409021333</v>
      </c>
      <c r="AD105" s="37">
        <v>4.296702063394088</v>
      </c>
      <c r="AE105" s="37">
        <v>4.232231036836219</v>
      </c>
      <c r="AF105" s="37">
        <v>4.5122010280012113</v>
      </c>
      <c r="AG105" s="37">
        <f t="shared" si="13"/>
        <v>4.3470447094105067</v>
      </c>
      <c r="AH105" s="37">
        <v>91.177578215527205</v>
      </c>
      <c r="AI105" s="37">
        <v>43.379299869533199</v>
      </c>
      <c r="AJ105" s="37">
        <v>832.17399617590797</v>
      </c>
      <c r="AK105" s="37">
        <v>3224.0975143403398</v>
      </c>
      <c r="AL105" s="37">
        <v>0.91679525118188798</v>
      </c>
      <c r="AM105" s="37">
        <v>0</v>
      </c>
      <c r="AN105" s="37" t="str">
        <f t="shared" si="10"/>
        <v>Post-Orogenic</v>
      </c>
      <c r="AO105" s="8" t="s">
        <v>1153</v>
      </c>
      <c r="AP105" s="8">
        <v>2</v>
      </c>
    </row>
    <row r="106" spans="1:42">
      <c r="A106" s="9" t="s">
        <v>884</v>
      </c>
      <c r="B106" s="8" t="s">
        <v>337</v>
      </c>
      <c r="C106" s="8" t="s">
        <v>274</v>
      </c>
      <c r="D106" s="12">
        <v>2019</v>
      </c>
      <c r="E106" s="8" t="s">
        <v>1310</v>
      </c>
      <c r="F106" s="30">
        <v>984248.53656626737</v>
      </c>
      <c r="G106" s="30">
        <v>35540.064179506015</v>
      </c>
      <c r="H106" s="30">
        <v>5207688.0574232619</v>
      </c>
      <c r="I106" s="30">
        <v>291004.01406924741</v>
      </c>
      <c r="J106" s="35">
        <v>5.2910295153612754</v>
      </c>
      <c r="K106" s="35">
        <f t="shared" si="11"/>
        <v>6.653110448352513E-2</v>
      </c>
      <c r="L106" s="36">
        <v>2.38</v>
      </c>
      <c r="M106" s="36">
        <v>9.6500000000000002E-2</v>
      </c>
      <c r="N106" s="36">
        <v>0.185</v>
      </c>
      <c r="O106" s="36">
        <v>2.93</v>
      </c>
      <c r="P106" s="36">
        <v>0.19600000000000001</v>
      </c>
      <c r="Q106" s="36">
        <v>0.36099999999999999</v>
      </c>
      <c r="R106" s="46">
        <f t="shared" si="7"/>
        <v>0.81228668941979509</v>
      </c>
      <c r="S106" s="47">
        <f t="shared" si="8"/>
        <v>7.8222947741044338E-2</v>
      </c>
      <c r="T106" s="48">
        <f t="shared" si="9"/>
        <v>0.14567903449726533</v>
      </c>
      <c r="U106" s="35">
        <v>-16.25251312</v>
      </c>
      <c r="V106" s="35">
        <v>126.43407189</v>
      </c>
      <c r="W106" s="35">
        <v>-16.098880000000001</v>
      </c>
      <c r="X106" s="35">
        <v>126.51099000000001</v>
      </c>
      <c r="Y106" s="15">
        <v>949.15134316599995</v>
      </c>
      <c r="Z106" s="8">
        <v>506.17</v>
      </c>
      <c r="AA106" s="37">
        <v>506.23439557545402</v>
      </c>
      <c r="AB106" s="37">
        <v>506.38275499474202</v>
      </c>
      <c r="AC106" s="37">
        <f t="shared" si="12"/>
        <v>506.26238352339868</v>
      </c>
      <c r="AD106" s="37">
        <v>2.8844872962399917</v>
      </c>
      <c r="AE106" s="37">
        <v>3.1628168839111876</v>
      </c>
      <c r="AF106" s="37">
        <v>3.1999410389073404</v>
      </c>
      <c r="AG106" s="37">
        <f t="shared" si="13"/>
        <v>3.0824150730195066</v>
      </c>
      <c r="AH106" s="37">
        <v>63.556741092010803</v>
      </c>
      <c r="AI106" s="37">
        <v>25.711559581071398</v>
      </c>
      <c r="AJ106" s="37">
        <v>845.93609671848003</v>
      </c>
      <c r="AK106" s="37">
        <v>3283.3523316062201</v>
      </c>
      <c r="AL106" s="37">
        <v>0.88850793809213902</v>
      </c>
      <c r="AM106" s="37">
        <v>0</v>
      </c>
      <c r="AN106" s="37" t="str">
        <f t="shared" si="10"/>
        <v>Post-Orogenic</v>
      </c>
      <c r="AO106" s="8" t="s">
        <v>1153</v>
      </c>
      <c r="AP106" s="8">
        <v>4</v>
      </c>
    </row>
    <row r="107" spans="1:42">
      <c r="A107" s="9" t="s">
        <v>885</v>
      </c>
      <c r="B107" s="8" t="s">
        <v>321</v>
      </c>
      <c r="C107" s="8" t="s">
        <v>274</v>
      </c>
      <c r="D107" s="12">
        <v>2019</v>
      </c>
      <c r="E107" s="8" t="s">
        <v>1310</v>
      </c>
      <c r="F107" s="30">
        <v>1122587.1524624985</v>
      </c>
      <c r="G107" s="30">
        <v>36513.667508212588</v>
      </c>
      <c r="H107" s="30">
        <v>5376417.4933127416</v>
      </c>
      <c r="I107" s="30">
        <v>302496.92815693183</v>
      </c>
      <c r="J107" s="35">
        <v>4.7893096598505283</v>
      </c>
      <c r="K107" s="35">
        <f t="shared" si="11"/>
        <v>6.4988946843634474E-2</v>
      </c>
      <c r="L107" s="36">
        <v>2.17</v>
      </c>
      <c r="M107" s="36">
        <v>8.0399999999999999E-2</v>
      </c>
      <c r="N107" s="36">
        <v>0.16700000000000001</v>
      </c>
      <c r="O107" s="36">
        <v>3.01</v>
      </c>
      <c r="P107" s="36">
        <v>0.20200000000000001</v>
      </c>
      <c r="Q107" s="36">
        <v>0.37</v>
      </c>
      <c r="R107" s="46">
        <f t="shared" si="7"/>
        <v>0.72093023255813959</v>
      </c>
      <c r="S107" s="47">
        <f t="shared" si="8"/>
        <v>7.6658050922986498E-2</v>
      </c>
      <c r="T107" s="48">
        <f t="shared" si="9"/>
        <v>0.14502697376684009</v>
      </c>
      <c r="U107" s="35">
        <v>-16.305535760000001</v>
      </c>
      <c r="V107" s="35">
        <v>126.18375603</v>
      </c>
      <c r="W107" s="35">
        <v>-16.514420000000001</v>
      </c>
      <c r="X107" s="35">
        <v>126.35572000000001</v>
      </c>
      <c r="Y107" s="15">
        <v>915.99838828500003</v>
      </c>
      <c r="Z107" s="8">
        <v>579.46</v>
      </c>
      <c r="AA107" s="37">
        <v>579.35175054704598</v>
      </c>
      <c r="AB107" s="37">
        <v>579.10549450549502</v>
      </c>
      <c r="AC107" s="37">
        <f t="shared" si="12"/>
        <v>579.30574835084701</v>
      </c>
      <c r="AD107" s="37">
        <v>2.8732416762496107</v>
      </c>
      <c r="AE107" s="37">
        <v>3.1979164797207185</v>
      </c>
      <c r="AF107" s="37">
        <v>3.3020370847438207</v>
      </c>
      <c r="AG107" s="37">
        <f t="shared" si="13"/>
        <v>3.1243984135713831</v>
      </c>
      <c r="AH107" s="37">
        <v>67.199290683399298</v>
      </c>
      <c r="AI107" s="37">
        <v>27.7491364410652</v>
      </c>
      <c r="AJ107" s="37">
        <v>917.96684587813604</v>
      </c>
      <c r="AK107" s="37">
        <v>3608.9238351254498</v>
      </c>
      <c r="AL107" s="37">
        <v>0.82793597518988504</v>
      </c>
      <c r="AM107" s="37">
        <v>0</v>
      </c>
      <c r="AN107" s="37" t="str">
        <f t="shared" si="10"/>
        <v>Post-Orogenic</v>
      </c>
      <c r="AO107" s="8" t="s">
        <v>1153</v>
      </c>
      <c r="AP107" s="8">
        <v>4</v>
      </c>
    </row>
    <row r="108" spans="1:42">
      <c r="A108" s="9" t="s">
        <v>886</v>
      </c>
      <c r="B108" s="8" t="s">
        <v>342</v>
      </c>
      <c r="C108" s="8" t="s">
        <v>274</v>
      </c>
      <c r="D108" s="12">
        <v>2019</v>
      </c>
      <c r="E108" s="8" t="s">
        <v>1310</v>
      </c>
      <c r="F108" s="30">
        <v>643549.46335319965</v>
      </c>
      <c r="G108" s="30">
        <v>23451.964929417329</v>
      </c>
      <c r="H108" s="30">
        <v>3378628.5643305965</v>
      </c>
      <c r="I108" s="30">
        <v>268354.43162764306</v>
      </c>
      <c r="J108" s="35">
        <v>5.2499904929239323</v>
      </c>
      <c r="K108" s="35">
        <f t="shared" si="11"/>
        <v>8.7387885070041652E-2</v>
      </c>
      <c r="L108" s="36">
        <v>3.24</v>
      </c>
      <c r="M108" s="36">
        <v>0.129</v>
      </c>
      <c r="N108" s="36">
        <v>0.245</v>
      </c>
      <c r="O108" s="36">
        <v>4.12</v>
      </c>
      <c r="P108" s="36">
        <v>0.373</v>
      </c>
      <c r="Q108" s="36">
        <v>0.55000000000000004</v>
      </c>
      <c r="R108" s="46">
        <f t="shared" si="7"/>
        <v>0.78640776699029125</v>
      </c>
      <c r="S108" s="47">
        <f t="shared" si="8"/>
        <v>9.890207843546503E-2</v>
      </c>
      <c r="T108" s="48">
        <f t="shared" si="9"/>
        <v>0.15342401226381847</v>
      </c>
      <c r="U108" s="35">
        <v>-14.860349920000001</v>
      </c>
      <c r="V108" s="35">
        <v>127.10964764000001</v>
      </c>
      <c r="W108" s="35">
        <v>-14.694929999999999</v>
      </c>
      <c r="X108" s="35">
        <v>126.99706</v>
      </c>
      <c r="Y108" s="15">
        <v>678.20744071000001</v>
      </c>
      <c r="Z108" s="8">
        <v>304.57999999999902</v>
      </c>
      <c r="AA108" s="37">
        <v>304.32915591595997</v>
      </c>
      <c r="AB108" s="37">
        <v>304.23235294117598</v>
      </c>
      <c r="AC108" s="37">
        <f t="shared" si="12"/>
        <v>304.38050295237832</v>
      </c>
      <c r="AD108" s="37">
        <v>4.1394063490976034</v>
      </c>
      <c r="AE108" s="37">
        <v>4.009363111767656</v>
      </c>
      <c r="AF108" s="37">
        <v>3.9257829917967713</v>
      </c>
      <c r="AG108" s="37">
        <f t="shared" si="13"/>
        <v>4.0248508175540101</v>
      </c>
      <c r="AH108" s="37">
        <v>80.968839310408399</v>
      </c>
      <c r="AI108" s="37">
        <v>30.152306088105501</v>
      </c>
      <c r="AJ108" s="37">
        <v>1052.5018315018301</v>
      </c>
      <c r="AK108" s="37">
        <v>4365.2747252747204</v>
      </c>
      <c r="AL108" s="37">
        <v>0.79440579353234697</v>
      </c>
      <c r="AM108" s="37">
        <v>0</v>
      </c>
      <c r="AN108" s="37" t="str">
        <f t="shared" si="10"/>
        <v>Post-Orogenic</v>
      </c>
      <c r="AO108" s="8" t="s">
        <v>1153</v>
      </c>
      <c r="AP108" s="8">
        <v>3</v>
      </c>
    </row>
    <row r="109" spans="1:42">
      <c r="A109" s="9" t="s">
        <v>887</v>
      </c>
      <c r="B109" s="8" t="s">
        <v>354</v>
      </c>
      <c r="C109" s="8" t="s">
        <v>274</v>
      </c>
      <c r="D109" s="12">
        <v>2019</v>
      </c>
      <c r="E109" s="8" t="s">
        <v>1310</v>
      </c>
      <c r="F109" s="30">
        <v>1180511.9344215312</v>
      </c>
      <c r="G109" s="30">
        <v>35686.585270619267</v>
      </c>
      <c r="H109" s="30">
        <v>6522120.2042996874</v>
      </c>
      <c r="I109" s="30">
        <v>460584.99217937904</v>
      </c>
      <c r="J109" s="35">
        <v>5.5248236075610926</v>
      </c>
      <c r="K109" s="35">
        <f t="shared" si="11"/>
        <v>7.6817106655946502E-2</v>
      </c>
      <c r="L109" s="36">
        <v>1.82</v>
      </c>
      <c r="M109" s="36">
        <v>6.4000000000000001E-2</v>
      </c>
      <c r="N109" s="36">
        <v>0.14000000000000001</v>
      </c>
      <c r="O109" s="36">
        <v>2.0699999999999998</v>
      </c>
      <c r="P109" s="36">
        <v>0.187</v>
      </c>
      <c r="Q109" s="36">
        <v>0.29599999999999999</v>
      </c>
      <c r="R109" s="46">
        <f t="shared" si="7"/>
        <v>0.87922705314009675</v>
      </c>
      <c r="S109" s="47">
        <f t="shared" si="8"/>
        <v>9.6940959106294258E-2</v>
      </c>
      <c r="T109" s="48">
        <f t="shared" si="9"/>
        <v>0.16237234414807006</v>
      </c>
      <c r="U109" s="35">
        <v>-15.43931469</v>
      </c>
      <c r="V109" s="35">
        <v>126.09391156</v>
      </c>
      <c r="W109" s="35">
        <v>-15.36844</v>
      </c>
      <c r="X109" s="35">
        <v>126.14821000000001</v>
      </c>
      <c r="Y109" s="15">
        <v>337.06311784600001</v>
      </c>
      <c r="Z109" s="8">
        <v>450.72</v>
      </c>
      <c r="AA109" s="37">
        <v>450.85947955390299</v>
      </c>
      <c r="AB109" s="37">
        <v>450.57692307692298</v>
      </c>
      <c r="AC109" s="37">
        <f t="shared" si="12"/>
        <v>450.718800876942</v>
      </c>
      <c r="AD109" s="37">
        <v>1.8905455298742231</v>
      </c>
      <c r="AE109" s="37">
        <v>2.1549215767970562</v>
      </c>
      <c r="AF109" s="37">
        <v>2.0973000844569012</v>
      </c>
      <c r="AG109" s="37">
        <f t="shared" si="13"/>
        <v>2.0475890637093936</v>
      </c>
      <c r="AH109" s="37">
        <v>44.356387910254</v>
      </c>
      <c r="AI109" s="37">
        <v>10.754332564641199</v>
      </c>
      <c r="AJ109" s="37">
        <v>1155.40097799511</v>
      </c>
      <c r="AK109" s="37">
        <v>4784.95843520782</v>
      </c>
      <c r="AL109" s="37">
        <v>0.70133488035913705</v>
      </c>
      <c r="AM109" s="37">
        <v>0</v>
      </c>
      <c r="AN109" s="37" t="str">
        <f t="shared" si="10"/>
        <v>Post-Orogenic</v>
      </c>
      <c r="AO109" s="8" t="s">
        <v>1153</v>
      </c>
      <c r="AP109" s="8">
        <v>3</v>
      </c>
    </row>
    <row r="110" spans="1:42">
      <c r="A110" s="9" t="s">
        <v>888</v>
      </c>
      <c r="B110" s="8" t="s">
        <v>340</v>
      </c>
      <c r="C110" s="8" t="s">
        <v>274</v>
      </c>
      <c r="D110" s="12">
        <v>2019</v>
      </c>
      <c r="E110" s="8" t="s">
        <v>1310</v>
      </c>
      <c r="F110" s="30">
        <v>1069643.6625110502</v>
      </c>
      <c r="G110" s="30">
        <v>32463.797574793232</v>
      </c>
      <c r="H110" s="30">
        <v>5368746.2488036724</v>
      </c>
      <c r="I110" s="30">
        <v>341871.39762737887</v>
      </c>
      <c r="J110" s="35">
        <v>5.0191913783700928</v>
      </c>
      <c r="K110" s="35">
        <f t="shared" si="11"/>
        <v>7.0540948641986706E-2</v>
      </c>
      <c r="L110" s="36">
        <v>1.99</v>
      </c>
      <c r="M110" s="36">
        <v>6.9400000000000003E-2</v>
      </c>
      <c r="N110" s="36">
        <v>0.152</v>
      </c>
      <c r="O110" s="36">
        <v>2.59</v>
      </c>
      <c r="P110" s="36">
        <v>0.20200000000000001</v>
      </c>
      <c r="Q110" s="36">
        <v>0.34</v>
      </c>
      <c r="R110" s="46">
        <f t="shared" si="7"/>
        <v>0.76833976833976836</v>
      </c>
      <c r="S110" s="47">
        <f t="shared" si="8"/>
        <v>8.5434286085887448E-2</v>
      </c>
      <c r="T110" s="48">
        <f t="shared" si="9"/>
        <v>0.15187854900523903</v>
      </c>
      <c r="U110" s="35">
        <v>-15.335192340000001</v>
      </c>
      <c r="V110" s="35">
        <v>126.13223203</v>
      </c>
      <c r="W110" s="35">
        <v>-15.115830000000001</v>
      </c>
      <c r="X110" s="35">
        <v>126.12966</v>
      </c>
      <c r="Y110" s="15">
        <v>783.98540014499997</v>
      </c>
      <c r="Z110" s="8">
        <v>420.41</v>
      </c>
      <c r="AA110" s="37">
        <v>420.42207999999999</v>
      </c>
      <c r="AB110" s="37">
        <v>420.428753180662</v>
      </c>
      <c r="AC110" s="37">
        <f t="shared" si="12"/>
        <v>420.42027772688738</v>
      </c>
      <c r="AD110" s="37">
        <v>2.2311122668524743</v>
      </c>
      <c r="AE110" s="37">
        <v>2.2964240127839157</v>
      </c>
      <c r="AF110" s="37">
        <v>2.3434884064035111</v>
      </c>
      <c r="AG110" s="37">
        <f t="shared" si="13"/>
        <v>2.2903415620133001</v>
      </c>
      <c r="AH110" s="37">
        <v>48.699282868525898</v>
      </c>
      <c r="AI110" s="37">
        <v>13.1280336081985</v>
      </c>
      <c r="AJ110" s="37">
        <v>1179.07505285412</v>
      </c>
      <c r="AK110" s="37">
        <v>4886.7230443974604</v>
      </c>
      <c r="AL110" s="37">
        <v>0.70679069467572997</v>
      </c>
      <c r="AM110" s="37">
        <v>0</v>
      </c>
      <c r="AN110" s="37" t="str">
        <f t="shared" si="10"/>
        <v>Post-Orogenic</v>
      </c>
      <c r="AO110" s="8" t="s">
        <v>1153</v>
      </c>
      <c r="AP110" s="8">
        <v>3</v>
      </c>
    </row>
    <row r="111" spans="1:42">
      <c r="A111" s="9" t="s">
        <v>889</v>
      </c>
      <c r="B111" s="8" t="s">
        <v>283</v>
      </c>
      <c r="C111" s="8" t="s">
        <v>274</v>
      </c>
      <c r="D111" s="12">
        <v>2019</v>
      </c>
      <c r="E111" s="8" t="s">
        <v>1310</v>
      </c>
      <c r="F111" s="30">
        <v>1025431.083503307</v>
      </c>
      <c r="G111" s="30">
        <v>34272.397644546923</v>
      </c>
      <c r="H111" s="30">
        <v>4995080.5313959289</v>
      </c>
      <c r="I111" s="30">
        <v>341423.23514338583</v>
      </c>
      <c r="J111" s="35">
        <v>4.8712006216259978</v>
      </c>
      <c r="K111" s="35">
        <f t="shared" si="11"/>
        <v>7.6085745898014812E-2</v>
      </c>
      <c r="L111" s="36">
        <v>2.02</v>
      </c>
      <c r="M111" s="36">
        <v>7.7399999999999997E-2</v>
      </c>
      <c r="N111" s="36">
        <v>0.157</v>
      </c>
      <c r="O111" s="36">
        <v>2.73</v>
      </c>
      <c r="P111" s="36">
        <v>0.22700000000000001</v>
      </c>
      <c r="Q111" s="36">
        <v>0.36499999999999999</v>
      </c>
      <c r="R111" s="46">
        <f t="shared" si="7"/>
        <v>0.73992673992673996</v>
      </c>
      <c r="S111" s="47">
        <f t="shared" si="8"/>
        <v>9.1553987068533807E-2</v>
      </c>
      <c r="T111" s="48">
        <f t="shared" si="9"/>
        <v>0.1546493497622089</v>
      </c>
      <c r="U111" s="35">
        <v>-15.19446411</v>
      </c>
      <c r="V111" s="35">
        <v>126.12369391</v>
      </c>
      <c r="W111" s="35">
        <v>-14.900539999999999</v>
      </c>
      <c r="X111" s="35">
        <v>126.20171000000001</v>
      </c>
      <c r="Y111" s="15">
        <v>1457.58925537</v>
      </c>
      <c r="Z111" s="8">
        <v>381.97</v>
      </c>
      <c r="AA111" s="37">
        <v>381.88142292490102</v>
      </c>
      <c r="AB111" s="37">
        <v>382.030864197531</v>
      </c>
      <c r="AC111" s="37">
        <f t="shared" si="12"/>
        <v>381.960762374144</v>
      </c>
      <c r="AD111" s="37">
        <v>2.4632424918938445</v>
      </c>
      <c r="AE111" s="37">
        <v>2.5025452724072563</v>
      </c>
      <c r="AF111" s="37">
        <v>2.5487803852375426</v>
      </c>
      <c r="AG111" s="37">
        <f t="shared" si="13"/>
        <v>2.5048560498462145</v>
      </c>
      <c r="AH111" s="37">
        <v>52.265760939442004</v>
      </c>
      <c r="AI111" s="37">
        <v>15.6835059043391</v>
      </c>
      <c r="AJ111" s="37">
        <v>1239.5859330686301</v>
      </c>
      <c r="AK111" s="37">
        <v>5127.96993760635</v>
      </c>
      <c r="AL111" s="37">
        <v>0.70323892531037802</v>
      </c>
      <c r="AM111" s="37">
        <v>0</v>
      </c>
      <c r="AN111" s="37" t="str">
        <f t="shared" si="10"/>
        <v>Post-Orogenic</v>
      </c>
      <c r="AO111" s="8" t="s">
        <v>1153</v>
      </c>
      <c r="AP111" s="8">
        <v>3</v>
      </c>
    </row>
    <row r="112" spans="1:42">
      <c r="A112" s="9" t="s">
        <v>890</v>
      </c>
      <c r="B112" s="8" t="s">
        <v>348</v>
      </c>
      <c r="C112" s="8" t="s">
        <v>274</v>
      </c>
      <c r="D112" s="12">
        <v>2019</v>
      </c>
      <c r="E112" s="8" t="s">
        <v>1310</v>
      </c>
      <c r="F112" s="30">
        <v>446028.74372067209</v>
      </c>
      <c r="G112" s="30">
        <v>17741.839239730773</v>
      </c>
      <c r="H112" s="30">
        <v>2488697.242496063</v>
      </c>
      <c r="I112" s="30">
        <v>143068.45966823617</v>
      </c>
      <c r="J112" s="35">
        <v>5.5796790622413859</v>
      </c>
      <c r="K112" s="35">
        <f t="shared" si="11"/>
        <v>6.9907264790507517E-2</v>
      </c>
      <c r="L112" s="36">
        <v>4.59</v>
      </c>
      <c r="M112" s="36">
        <v>0.19400000000000001</v>
      </c>
      <c r="N112" s="36">
        <v>0.34699999999999998</v>
      </c>
      <c r="O112" s="36">
        <v>5.52</v>
      </c>
      <c r="P112" s="36">
        <v>0.35099999999999998</v>
      </c>
      <c r="Q112" s="36">
        <v>0.63100000000000001</v>
      </c>
      <c r="R112" s="46">
        <f t="shared" si="7"/>
        <v>0.83152173913043481</v>
      </c>
      <c r="S112" s="47">
        <f t="shared" si="8"/>
        <v>7.6352462201131496E-2</v>
      </c>
      <c r="T112" s="48">
        <f t="shared" si="9"/>
        <v>0.13704878257489816</v>
      </c>
      <c r="U112" s="35">
        <v>-16.02469254</v>
      </c>
      <c r="V112" s="35">
        <v>128.17692787999999</v>
      </c>
      <c r="W112" s="35">
        <v>-15.911809999999999</v>
      </c>
      <c r="X112" s="35">
        <v>128.18494999999999</v>
      </c>
      <c r="Y112" s="15">
        <v>522.20734744200001</v>
      </c>
      <c r="Z112" s="8">
        <v>219.36</v>
      </c>
      <c r="AA112" s="37">
        <v>219.348637015782</v>
      </c>
      <c r="AB112" s="37">
        <v>218.92322456813801</v>
      </c>
      <c r="AC112" s="37">
        <f t="shared" si="12"/>
        <v>219.21062052797333</v>
      </c>
      <c r="AD112" s="37">
        <v>10.888894690067476</v>
      </c>
      <c r="AE112" s="37">
        <v>8.4258537475785307</v>
      </c>
      <c r="AF112" s="37">
        <v>8.3346473454362329</v>
      </c>
      <c r="AG112" s="37">
        <f t="shared" si="13"/>
        <v>9.2164652610274143</v>
      </c>
      <c r="AH112" s="37">
        <v>189.94000718476801</v>
      </c>
      <c r="AI112" s="37">
        <v>83.455121997216693</v>
      </c>
      <c r="AJ112" s="37">
        <v>799.07472178060402</v>
      </c>
      <c r="AK112" s="37">
        <v>2999.5262321144701</v>
      </c>
      <c r="AL112" s="37">
        <v>0.91658543373242096</v>
      </c>
      <c r="AM112" s="37">
        <v>0</v>
      </c>
      <c r="AN112" s="37" t="str">
        <f t="shared" si="10"/>
        <v>Post-Orogenic</v>
      </c>
      <c r="AO112" s="8" t="s">
        <v>1153</v>
      </c>
      <c r="AP112" s="8">
        <v>4</v>
      </c>
    </row>
    <row r="113" spans="1:42">
      <c r="A113" s="9" t="s">
        <v>891</v>
      </c>
      <c r="B113" s="8" t="s">
        <v>330</v>
      </c>
      <c r="C113" s="8" t="s">
        <v>274</v>
      </c>
      <c r="D113" s="12">
        <v>2019</v>
      </c>
      <c r="E113" s="8" t="s">
        <v>1310</v>
      </c>
      <c r="F113" s="30">
        <v>684626.12371431803</v>
      </c>
      <c r="G113" s="30">
        <v>23376.745394112608</v>
      </c>
      <c r="H113" s="30">
        <v>3319856.6090170019</v>
      </c>
      <c r="I113" s="30">
        <v>255196.8634544049</v>
      </c>
      <c r="J113" s="35">
        <v>4.8491526893623433</v>
      </c>
      <c r="K113" s="35">
        <f t="shared" si="11"/>
        <v>8.4112262550760888E-2</v>
      </c>
      <c r="L113" s="36">
        <v>2.82</v>
      </c>
      <c r="M113" s="36">
        <v>0.106</v>
      </c>
      <c r="N113" s="36">
        <v>0.21199999999999999</v>
      </c>
      <c r="O113" s="36">
        <v>3.92</v>
      </c>
      <c r="P113" s="36">
        <v>0.34599999999999997</v>
      </c>
      <c r="Q113" s="36">
        <v>0.52</v>
      </c>
      <c r="R113" s="46">
        <f t="shared" si="7"/>
        <v>0.71938775510204078</v>
      </c>
      <c r="S113" s="47">
        <f t="shared" si="8"/>
        <v>9.5935765282414112E-2</v>
      </c>
      <c r="T113" s="48">
        <f t="shared" si="9"/>
        <v>0.15247446289119873</v>
      </c>
      <c r="U113" s="35">
        <v>-14.557251539999999</v>
      </c>
      <c r="V113" s="35">
        <v>127.27892321</v>
      </c>
      <c r="W113" s="35">
        <v>-14.284610000000001</v>
      </c>
      <c r="X113" s="35">
        <v>127.32677</v>
      </c>
      <c r="Y113" s="15">
        <v>1353.1245623</v>
      </c>
      <c r="Z113" s="8">
        <v>228.12</v>
      </c>
      <c r="AA113" s="37">
        <v>228.08805611962299</v>
      </c>
      <c r="AB113" s="37">
        <v>228.031065088757</v>
      </c>
      <c r="AC113" s="37">
        <f t="shared" si="12"/>
        <v>228.07970706946</v>
      </c>
      <c r="AD113" s="37">
        <v>2.6830781688928176</v>
      </c>
      <c r="AE113" s="37">
        <v>2.6534405663949157</v>
      </c>
      <c r="AF113" s="37">
        <v>2.6123319975985337</v>
      </c>
      <c r="AG113" s="37">
        <f t="shared" si="13"/>
        <v>2.6496169109620888</v>
      </c>
      <c r="AH113" s="37">
        <v>55.742911240417499</v>
      </c>
      <c r="AI113" s="37">
        <v>15.958675082089201</v>
      </c>
      <c r="AJ113" s="37">
        <v>1066.6644171779101</v>
      </c>
      <c r="AK113" s="37">
        <v>4395.7159509202502</v>
      </c>
      <c r="AL113" s="37">
        <v>0.77111392840472104</v>
      </c>
      <c r="AM113" s="37">
        <v>0</v>
      </c>
      <c r="AN113" s="37" t="str">
        <f t="shared" si="10"/>
        <v>Post-Orogenic</v>
      </c>
      <c r="AO113" s="8" t="s">
        <v>1153</v>
      </c>
      <c r="AP113" s="8">
        <v>2</v>
      </c>
    </row>
    <row r="114" spans="1:42">
      <c r="A114" s="9" t="s">
        <v>892</v>
      </c>
      <c r="B114" s="8" t="s">
        <v>290</v>
      </c>
      <c r="C114" s="8" t="s">
        <v>274</v>
      </c>
      <c r="D114" s="12">
        <v>2019</v>
      </c>
      <c r="E114" s="8" t="s">
        <v>1310</v>
      </c>
      <c r="F114" s="30">
        <v>721147.45376239822</v>
      </c>
      <c r="G114" s="30">
        <v>26552.037267627536</v>
      </c>
      <c r="H114" s="30">
        <v>3668423.9428040045</v>
      </c>
      <c r="I114" s="30">
        <v>258032.90758118092</v>
      </c>
      <c r="J114" s="35">
        <v>5.0869262917936711</v>
      </c>
      <c r="K114" s="35">
        <f t="shared" si="11"/>
        <v>7.9392763307047226E-2</v>
      </c>
      <c r="L114" s="36">
        <v>2.83</v>
      </c>
      <c r="M114" s="36">
        <v>0.115</v>
      </c>
      <c r="N114" s="36">
        <v>0.217</v>
      </c>
      <c r="O114" s="36">
        <v>3.71</v>
      </c>
      <c r="P114" s="36">
        <v>0.30199999999999999</v>
      </c>
      <c r="Q114" s="36">
        <v>0.47699999999999998</v>
      </c>
      <c r="R114" s="46">
        <f t="shared" si="7"/>
        <v>0.76280323450134768</v>
      </c>
      <c r="S114" s="47">
        <f t="shared" si="8"/>
        <v>9.0980828932196181E-2</v>
      </c>
      <c r="T114" s="48">
        <f t="shared" si="9"/>
        <v>0.14970035473484788</v>
      </c>
      <c r="U114" s="35">
        <v>-14.9678725</v>
      </c>
      <c r="V114" s="35">
        <v>126.46029473</v>
      </c>
      <c r="W114" s="35">
        <v>-14.792339999999999</v>
      </c>
      <c r="X114" s="35">
        <v>126.74863000000001</v>
      </c>
      <c r="Y114" s="15">
        <v>2284.9884428</v>
      </c>
      <c r="Z114" s="8">
        <v>299.11</v>
      </c>
      <c r="AA114" s="37">
        <v>299.26228970941702</v>
      </c>
      <c r="AB114" s="37">
        <v>299.24912434325699</v>
      </c>
      <c r="AC114" s="37">
        <f t="shared" si="12"/>
        <v>299.20713801755801</v>
      </c>
      <c r="AD114" s="37">
        <v>3.2596404341727787</v>
      </c>
      <c r="AE114" s="37">
        <v>3.1050405969185215</v>
      </c>
      <c r="AF114" s="37">
        <v>3.1809868642896681</v>
      </c>
      <c r="AG114" s="37">
        <f t="shared" si="13"/>
        <v>3.1818892984603231</v>
      </c>
      <c r="AH114" s="37">
        <v>67.558248310949395</v>
      </c>
      <c r="AI114" s="37">
        <v>36.504917956223402</v>
      </c>
      <c r="AJ114" s="37">
        <v>1196.4272266473599</v>
      </c>
      <c r="AK114" s="37">
        <v>4958.3005068790699</v>
      </c>
      <c r="AL114" s="37">
        <v>0.70936766035535603</v>
      </c>
      <c r="AM114" s="37">
        <v>0</v>
      </c>
      <c r="AN114" s="37" t="str">
        <f t="shared" si="10"/>
        <v>Post-Orogenic</v>
      </c>
      <c r="AO114" s="8" t="s">
        <v>1153</v>
      </c>
      <c r="AP114" s="8">
        <v>4</v>
      </c>
    </row>
    <row r="115" spans="1:42">
      <c r="A115" s="9" t="s">
        <v>893</v>
      </c>
      <c r="B115" s="8" t="s">
        <v>301</v>
      </c>
      <c r="C115" s="8" t="s">
        <v>274</v>
      </c>
      <c r="D115" s="12">
        <v>2019</v>
      </c>
      <c r="E115" s="8" t="s">
        <v>1310</v>
      </c>
      <c r="F115" s="30">
        <v>602001.11364057858</v>
      </c>
      <c r="G115" s="30">
        <v>19792.004458470077</v>
      </c>
      <c r="H115" s="30">
        <v>3272764.4973216685</v>
      </c>
      <c r="I115" s="30">
        <v>230417.90521732013</v>
      </c>
      <c r="J115" s="35">
        <v>5.4364758190059668</v>
      </c>
      <c r="K115" s="35">
        <f t="shared" si="11"/>
        <v>7.7702742765661748E-2</v>
      </c>
      <c r="L115" s="36">
        <v>3.85</v>
      </c>
      <c r="M115" s="36">
        <v>0.13600000000000001</v>
      </c>
      <c r="N115" s="36">
        <v>0.28000000000000003</v>
      </c>
      <c r="O115" s="36">
        <v>4.74</v>
      </c>
      <c r="P115" s="36">
        <v>0.375</v>
      </c>
      <c r="Q115" s="36">
        <v>0.59199999999999997</v>
      </c>
      <c r="R115" s="46">
        <f t="shared" si="7"/>
        <v>0.81223628691983119</v>
      </c>
      <c r="S115" s="47">
        <f t="shared" si="8"/>
        <v>8.6642054831836929E-2</v>
      </c>
      <c r="T115" s="48">
        <f t="shared" si="9"/>
        <v>0.14452645438626249</v>
      </c>
      <c r="U115" s="35">
        <v>-16.49767129</v>
      </c>
      <c r="V115" s="35">
        <v>127.59989462</v>
      </c>
      <c r="W115" s="35">
        <v>-15.797459999999999</v>
      </c>
      <c r="X115" s="35">
        <v>127.88096</v>
      </c>
      <c r="Y115" s="15">
        <v>7692.5088037699998</v>
      </c>
      <c r="Z115" s="8">
        <v>414.67</v>
      </c>
      <c r="AA115" s="37">
        <v>414.439392954634</v>
      </c>
      <c r="AB115" s="37">
        <v>414.46164846593899</v>
      </c>
      <c r="AC115" s="37">
        <f t="shared" si="12"/>
        <v>414.52368047352434</v>
      </c>
      <c r="AD115" s="37">
        <v>8.2287115674912794</v>
      </c>
      <c r="AE115" s="37">
        <v>7.4907391234473124</v>
      </c>
      <c r="AF115" s="37">
        <v>7.0315190653858295</v>
      </c>
      <c r="AG115" s="37">
        <f t="shared" si="13"/>
        <v>7.5836565854414744</v>
      </c>
      <c r="AH115" s="37">
        <v>150.52370155464001</v>
      </c>
      <c r="AI115" s="37">
        <v>79.379478386863994</v>
      </c>
      <c r="AJ115" s="37">
        <v>787.05785035756196</v>
      </c>
      <c r="AK115" s="37">
        <v>2937.06553527591</v>
      </c>
      <c r="AL115" s="37">
        <v>0.92075070397216596</v>
      </c>
      <c r="AM115" s="37">
        <v>0</v>
      </c>
      <c r="AN115" s="37" t="str">
        <f t="shared" si="10"/>
        <v>Post-Orogenic</v>
      </c>
      <c r="AO115" s="8" t="s">
        <v>1153</v>
      </c>
      <c r="AP115" s="8">
        <v>6</v>
      </c>
    </row>
    <row r="116" spans="1:42">
      <c r="A116" s="9" t="s">
        <v>894</v>
      </c>
      <c r="B116" s="8" t="s">
        <v>353</v>
      </c>
      <c r="C116" s="8" t="s">
        <v>274</v>
      </c>
      <c r="D116" s="12">
        <v>2019</v>
      </c>
      <c r="E116" s="8" t="s">
        <v>1310</v>
      </c>
      <c r="F116" s="30">
        <v>1155146.8653956035</v>
      </c>
      <c r="G116" s="30">
        <v>35317.354733385677</v>
      </c>
      <c r="H116" s="30">
        <v>5406140.4968411922</v>
      </c>
      <c r="I116" s="30">
        <v>409884.19444464176</v>
      </c>
      <c r="J116" s="35">
        <v>4.680046026000122</v>
      </c>
      <c r="K116" s="35">
        <f t="shared" si="11"/>
        <v>8.175067732479574E-2</v>
      </c>
      <c r="L116" s="36">
        <v>1.92</v>
      </c>
      <c r="M116" s="36">
        <v>6.7699999999999996E-2</v>
      </c>
      <c r="N116" s="36">
        <v>0.14699999999999999</v>
      </c>
      <c r="O116" s="36">
        <v>2.72</v>
      </c>
      <c r="P116" s="36">
        <v>0.25</v>
      </c>
      <c r="Q116" s="36">
        <v>0.378</v>
      </c>
      <c r="R116" s="46">
        <f t="shared" si="7"/>
        <v>0.70588235294117641</v>
      </c>
      <c r="S116" s="47">
        <f t="shared" si="8"/>
        <v>9.8443229705533444E-2</v>
      </c>
      <c r="T116" s="48">
        <f t="shared" si="9"/>
        <v>0.15866518458916454</v>
      </c>
      <c r="U116" s="35">
        <v>-16.040674939999999</v>
      </c>
      <c r="V116" s="35">
        <v>126.30259612</v>
      </c>
      <c r="W116" s="35">
        <v>-16.015940000000001</v>
      </c>
      <c r="X116" s="35">
        <v>126.44969</v>
      </c>
      <c r="Y116" s="15">
        <v>396.03717064199998</v>
      </c>
      <c r="Z116" s="8">
        <v>475.50999999999902</v>
      </c>
      <c r="AA116" s="37">
        <v>475.51228733459402</v>
      </c>
      <c r="AB116" s="37">
        <v>477.0025</v>
      </c>
      <c r="AC116" s="37">
        <f t="shared" si="12"/>
        <v>476.00826244486439</v>
      </c>
      <c r="AD116" s="37">
        <v>2.2894027269474186</v>
      </c>
      <c r="AE116" s="37">
        <v>2.5512877274746217</v>
      </c>
      <c r="AF116" s="37">
        <v>2.6471722210786686</v>
      </c>
      <c r="AG116" s="37">
        <f t="shared" si="13"/>
        <v>2.4959542251669027</v>
      </c>
      <c r="AH116" s="37">
        <v>54.665930250907401</v>
      </c>
      <c r="AI116" s="37">
        <v>36.983108569289797</v>
      </c>
      <c r="AJ116" s="37">
        <v>929.78914405010403</v>
      </c>
      <c r="AK116" s="37">
        <v>3698.6388308976998</v>
      </c>
      <c r="AL116" s="37">
        <v>0.83738157478804398</v>
      </c>
      <c r="AM116" s="37">
        <v>0</v>
      </c>
      <c r="AN116" s="37" t="str">
        <f t="shared" si="10"/>
        <v>Post-Orogenic</v>
      </c>
      <c r="AO116" s="8" t="s">
        <v>1153</v>
      </c>
      <c r="AP116" s="8">
        <v>3</v>
      </c>
    </row>
    <row r="117" spans="1:42">
      <c r="A117" s="9" t="s">
        <v>895</v>
      </c>
      <c r="B117" s="8" t="s">
        <v>350</v>
      </c>
      <c r="C117" s="8" t="s">
        <v>274</v>
      </c>
      <c r="D117" s="12">
        <v>2019</v>
      </c>
      <c r="E117" s="8" t="s">
        <v>1310</v>
      </c>
      <c r="F117" s="30">
        <v>1167507.1157205643</v>
      </c>
      <c r="G117" s="30">
        <v>41000.403463694587</v>
      </c>
      <c r="H117" s="30">
        <v>5305992.4778938657</v>
      </c>
      <c r="I117" s="30">
        <v>296613.99671683082</v>
      </c>
      <c r="J117" s="35">
        <v>4.5447196050870344</v>
      </c>
      <c r="K117" s="35">
        <f t="shared" si="11"/>
        <v>6.6017173680242597E-2</v>
      </c>
      <c r="L117" s="36">
        <v>1.88</v>
      </c>
      <c r="M117" s="36">
        <v>7.6399999999999996E-2</v>
      </c>
      <c r="N117" s="36">
        <v>0.14899999999999999</v>
      </c>
      <c r="O117" s="36">
        <v>2.76</v>
      </c>
      <c r="P117" s="36">
        <v>0.187</v>
      </c>
      <c r="Q117" s="36">
        <v>0.34300000000000003</v>
      </c>
      <c r="R117" s="46">
        <f t="shared" si="7"/>
        <v>0.6811594202898551</v>
      </c>
      <c r="S117" s="47">
        <f t="shared" si="8"/>
        <v>7.900648523455242E-2</v>
      </c>
      <c r="T117" s="48">
        <f t="shared" si="9"/>
        <v>0.1473966461385022</v>
      </c>
      <c r="U117" s="35">
        <v>-16.169014199999999</v>
      </c>
      <c r="V117" s="35">
        <v>126.70158115</v>
      </c>
      <c r="W117" s="35">
        <v>-16.051680000000001</v>
      </c>
      <c r="X117" s="35">
        <v>126.70062</v>
      </c>
      <c r="Y117" s="15">
        <v>445.55936936500001</v>
      </c>
      <c r="Z117" s="8">
        <v>466.73</v>
      </c>
      <c r="AA117" s="37">
        <v>466.68497757847501</v>
      </c>
      <c r="AB117" s="37">
        <v>466.73198198198202</v>
      </c>
      <c r="AC117" s="37">
        <f t="shared" si="12"/>
        <v>466.71565318681905</v>
      </c>
      <c r="AD117" s="37">
        <v>1.9110012465547885</v>
      </c>
      <c r="AE117" s="37">
        <v>2.1026060029958531</v>
      </c>
      <c r="AF117" s="37">
        <v>2.1427524291992959</v>
      </c>
      <c r="AG117" s="37">
        <f t="shared" si="13"/>
        <v>2.0521198929166462</v>
      </c>
      <c r="AH117" s="37">
        <v>46.789362896435598</v>
      </c>
      <c r="AI117" s="37">
        <v>22.361956342299202</v>
      </c>
      <c r="AJ117" s="37">
        <v>828.957798165138</v>
      </c>
      <c r="AK117" s="37">
        <v>3206.3981651376098</v>
      </c>
      <c r="AL117" s="37">
        <v>0.90946919684952998</v>
      </c>
      <c r="AM117" s="37">
        <v>0</v>
      </c>
      <c r="AN117" s="37" t="str">
        <f t="shared" si="10"/>
        <v>Post-Orogenic</v>
      </c>
      <c r="AO117" s="8" t="s">
        <v>1153</v>
      </c>
      <c r="AP117" s="8">
        <v>2</v>
      </c>
    </row>
    <row r="118" spans="1:42">
      <c r="A118" s="9" t="s">
        <v>896</v>
      </c>
      <c r="B118" s="8" t="s">
        <v>343</v>
      </c>
      <c r="C118" s="8" t="s">
        <v>274</v>
      </c>
      <c r="D118" s="12">
        <v>2019</v>
      </c>
      <c r="E118" s="8" t="s">
        <v>1310</v>
      </c>
      <c r="F118" s="30">
        <v>886461.71391978045</v>
      </c>
      <c r="G118" s="30">
        <v>29447.669787510866</v>
      </c>
      <c r="H118" s="30">
        <v>4511218.5137549043</v>
      </c>
      <c r="I118" s="30">
        <v>254286.82520053844</v>
      </c>
      <c r="J118" s="35">
        <v>5.089016753816785</v>
      </c>
      <c r="K118" s="35">
        <f t="shared" si="11"/>
        <v>6.5428107443342806E-2</v>
      </c>
      <c r="L118" s="36">
        <v>2.54</v>
      </c>
      <c r="M118" s="36">
        <v>9.4299999999999995E-2</v>
      </c>
      <c r="N118" s="36">
        <v>0.192</v>
      </c>
      <c r="O118" s="36">
        <v>3.31</v>
      </c>
      <c r="P118" s="36">
        <v>0.219</v>
      </c>
      <c r="Q118" s="36">
        <v>0.4</v>
      </c>
      <c r="R118" s="46">
        <f t="shared" si="7"/>
        <v>0.76737160120845926</v>
      </c>
      <c r="S118" s="47">
        <f t="shared" si="8"/>
        <v>7.5867648343612329E-2</v>
      </c>
      <c r="T118" s="48">
        <f t="shared" si="9"/>
        <v>0.14254005808543413</v>
      </c>
      <c r="U118" s="35">
        <v>-15.658263789999999</v>
      </c>
      <c r="V118" s="35">
        <v>126.06370249</v>
      </c>
      <c r="W118" s="35">
        <v>-15.709210000000001</v>
      </c>
      <c r="X118" s="35">
        <v>126.21664</v>
      </c>
      <c r="Y118" s="15">
        <v>631.46844316099998</v>
      </c>
      <c r="Z118" s="8">
        <v>448.37999999999897</v>
      </c>
      <c r="AA118" s="37">
        <v>448.30723606168402</v>
      </c>
      <c r="AB118" s="37">
        <v>448.00791139240499</v>
      </c>
      <c r="AC118" s="37">
        <f t="shared" si="12"/>
        <v>448.23171581802939</v>
      </c>
      <c r="AD118" s="37">
        <v>3.7869531363440858</v>
      </c>
      <c r="AE118" s="37">
        <v>3.6964209326591564</v>
      </c>
      <c r="AF118" s="37">
        <v>3.5233202431025918</v>
      </c>
      <c r="AG118" s="37">
        <f t="shared" si="13"/>
        <v>3.6688981040352782</v>
      </c>
      <c r="AH118" s="37">
        <v>81.691157540350503</v>
      </c>
      <c r="AI118" s="37">
        <v>51.841698574573897</v>
      </c>
      <c r="AJ118" s="37">
        <v>1088.33942558747</v>
      </c>
      <c r="AK118" s="37">
        <v>4465.3668407310697</v>
      </c>
      <c r="AL118" s="37">
        <v>0.75427648955015503</v>
      </c>
      <c r="AM118" s="37">
        <v>0</v>
      </c>
      <c r="AN118" s="37" t="str">
        <f t="shared" si="10"/>
        <v>Post-Orogenic</v>
      </c>
      <c r="AO118" s="8" t="s">
        <v>1153</v>
      </c>
      <c r="AP118" s="8">
        <v>3</v>
      </c>
    </row>
    <row r="119" spans="1:42">
      <c r="A119" s="9" t="s">
        <v>654</v>
      </c>
      <c r="B119" s="8" t="s">
        <v>165</v>
      </c>
      <c r="C119" s="8" t="s">
        <v>136</v>
      </c>
      <c r="D119" s="12">
        <v>2000</v>
      </c>
      <c r="E119" s="8" t="s">
        <v>1311</v>
      </c>
      <c r="F119" s="30">
        <v>108504</v>
      </c>
      <c r="G119" s="30">
        <v>6329</v>
      </c>
      <c r="H119" s="15">
        <v>861000</v>
      </c>
      <c r="I119" s="15">
        <v>78000</v>
      </c>
      <c r="J119" s="35">
        <v>7.9351913293519134</v>
      </c>
      <c r="K119" s="35">
        <f t="shared" si="11"/>
        <v>0.1077465487563756</v>
      </c>
      <c r="L119" s="36">
        <v>24.4</v>
      </c>
      <c r="M119" s="36">
        <v>1.44</v>
      </c>
      <c r="N119" s="36">
        <v>2.0499999999999998</v>
      </c>
      <c r="O119" s="36">
        <v>21.1</v>
      </c>
      <c r="P119" s="36">
        <v>1.97</v>
      </c>
      <c r="Q119" s="36">
        <v>2.71</v>
      </c>
      <c r="R119" s="46">
        <f t="shared" si="7"/>
        <v>1.1563981042654028</v>
      </c>
      <c r="S119" s="47">
        <f t="shared" si="8"/>
        <v>0.11045335959279362</v>
      </c>
      <c r="T119" s="48">
        <f t="shared" si="9"/>
        <v>0.15347496646918465</v>
      </c>
      <c r="U119" s="35">
        <v>29.580957869999999</v>
      </c>
      <c r="V119" s="35">
        <v>34.937256339999998</v>
      </c>
      <c r="W119" s="35">
        <v>29.582495999999999</v>
      </c>
      <c r="X119" s="35">
        <v>34.937615999999998</v>
      </c>
      <c r="Y119" s="15">
        <v>9.7193419034E-2</v>
      </c>
      <c r="Z119" s="8">
        <v>277.39999999999901</v>
      </c>
      <c r="AA119" s="37">
        <v>255.30563695367701</v>
      </c>
      <c r="AB119" s="37">
        <v>203.461529603195</v>
      </c>
      <c r="AC119" s="37">
        <f t="shared" si="12"/>
        <v>245.38905551895701</v>
      </c>
      <c r="AD119" s="37">
        <v>8.6453518775048064</v>
      </c>
      <c r="AE119" s="37">
        <v>12.326168232490438</v>
      </c>
      <c r="AF119" s="37">
        <v>18.038546886372334</v>
      </c>
      <c r="AG119" s="37">
        <f t="shared" si="13"/>
        <v>13.003355665455862</v>
      </c>
      <c r="AH119" s="37">
        <v>301</v>
      </c>
      <c r="AI119" s="37">
        <v>3</v>
      </c>
      <c r="AJ119" s="37">
        <v>19</v>
      </c>
      <c r="AK119" s="37">
        <v>72</v>
      </c>
      <c r="AL119" s="37" t="s">
        <v>1233</v>
      </c>
      <c r="AM119" s="37">
        <v>110.248265292475</v>
      </c>
      <c r="AN119" s="37" t="str">
        <f t="shared" si="10"/>
        <v>Active</v>
      </c>
      <c r="AO119" s="8" t="s">
        <v>1158</v>
      </c>
      <c r="AP119" s="8">
        <v>1</v>
      </c>
    </row>
    <row r="120" spans="1:42">
      <c r="A120" s="9" t="s">
        <v>655</v>
      </c>
      <c r="B120" s="8" t="s">
        <v>169</v>
      </c>
      <c r="C120" s="8" t="s">
        <v>136</v>
      </c>
      <c r="D120" s="12">
        <v>2000</v>
      </c>
      <c r="E120" s="8" t="s">
        <v>1311</v>
      </c>
      <c r="F120" s="30">
        <v>114833</v>
      </c>
      <c r="G120" s="30">
        <v>6329</v>
      </c>
      <c r="H120" s="15">
        <v>818000</v>
      </c>
      <c r="I120" s="15">
        <v>48000</v>
      </c>
      <c r="J120" s="35">
        <v>7.1233630633596157</v>
      </c>
      <c r="K120" s="35">
        <f t="shared" si="11"/>
        <v>8.0504355350626736E-2</v>
      </c>
      <c r="L120" s="36">
        <v>23</v>
      </c>
      <c r="M120" s="36">
        <v>1.28</v>
      </c>
      <c r="N120" s="36">
        <v>1.88</v>
      </c>
      <c r="O120" s="36">
        <v>22.3</v>
      </c>
      <c r="P120" s="36">
        <v>1.34</v>
      </c>
      <c r="Q120" s="36">
        <v>2.39</v>
      </c>
      <c r="R120" s="46">
        <f t="shared" si="7"/>
        <v>1.0313901345291479</v>
      </c>
      <c r="S120" s="47">
        <f t="shared" si="8"/>
        <v>8.1901983105920548E-2</v>
      </c>
      <c r="T120" s="48">
        <f t="shared" si="9"/>
        <v>0.13478776665179193</v>
      </c>
      <c r="U120" s="35">
        <v>29.580957869999999</v>
      </c>
      <c r="V120" s="35">
        <v>34.937256339999998</v>
      </c>
      <c r="W120" s="35">
        <v>29.582495999999999</v>
      </c>
      <c r="X120" s="35">
        <v>34.937615999999998</v>
      </c>
      <c r="Y120" s="15">
        <v>9.7193419034E-2</v>
      </c>
      <c r="Z120" s="8">
        <v>277.39999999999901</v>
      </c>
      <c r="AA120" s="37">
        <v>255.30563695367701</v>
      </c>
      <c r="AB120" s="37">
        <v>203.461529603195</v>
      </c>
      <c r="AC120" s="37">
        <f t="shared" si="12"/>
        <v>245.38905551895701</v>
      </c>
      <c r="AD120" s="37">
        <v>8.6453518775048064</v>
      </c>
      <c r="AE120" s="37">
        <v>12.326168232490438</v>
      </c>
      <c r="AF120" s="37">
        <v>18.038546886372334</v>
      </c>
      <c r="AG120" s="37">
        <f t="shared" si="13"/>
        <v>13.003355665455862</v>
      </c>
      <c r="AH120" s="37">
        <v>301</v>
      </c>
      <c r="AI120" s="37">
        <v>3</v>
      </c>
      <c r="AJ120" s="37">
        <v>19</v>
      </c>
      <c r="AK120" s="37">
        <v>72</v>
      </c>
      <c r="AL120" s="37" t="s">
        <v>1233</v>
      </c>
      <c r="AM120" s="37">
        <v>110.248265292475</v>
      </c>
      <c r="AN120" s="37" t="str">
        <f t="shared" si="10"/>
        <v>Active</v>
      </c>
      <c r="AO120" s="8" t="s">
        <v>1158</v>
      </c>
      <c r="AP120" s="8">
        <v>1</v>
      </c>
    </row>
    <row r="121" spans="1:42">
      <c r="A121" s="9" t="s">
        <v>656</v>
      </c>
      <c r="B121" s="8" t="s">
        <v>168</v>
      </c>
      <c r="C121" s="8" t="s">
        <v>136</v>
      </c>
      <c r="D121" s="12">
        <v>2000</v>
      </c>
      <c r="E121" s="8" t="s">
        <v>1311</v>
      </c>
      <c r="F121" s="30">
        <v>128396</v>
      </c>
      <c r="G121" s="30">
        <v>8138</v>
      </c>
      <c r="H121" s="15">
        <v>859000</v>
      </c>
      <c r="I121" s="15">
        <v>54000</v>
      </c>
      <c r="J121" s="35">
        <v>6.6902187288740187</v>
      </c>
      <c r="K121" s="35">
        <f t="shared" si="11"/>
        <v>8.9270036000956024E-2</v>
      </c>
      <c r="L121" s="36">
        <v>20.5</v>
      </c>
      <c r="M121" s="36">
        <v>1.32</v>
      </c>
      <c r="N121" s="36">
        <v>1.8</v>
      </c>
      <c r="O121" s="36">
        <v>21.2</v>
      </c>
      <c r="P121" s="36">
        <v>1.37</v>
      </c>
      <c r="Q121" s="36">
        <v>2.3199999999999998</v>
      </c>
      <c r="R121" s="46">
        <f t="shared" si="7"/>
        <v>0.96698113207547176</v>
      </c>
      <c r="S121" s="47">
        <f t="shared" si="8"/>
        <v>9.1226034143069082E-2</v>
      </c>
      <c r="T121" s="48">
        <f t="shared" si="9"/>
        <v>0.14030498460850502</v>
      </c>
      <c r="U121" s="35">
        <v>29.580957869999999</v>
      </c>
      <c r="V121" s="35">
        <v>34.937256339999998</v>
      </c>
      <c r="W121" s="35">
        <v>29.582495999999999</v>
      </c>
      <c r="X121" s="35">
        <v>34.937615999999998</v>
      </c>
      <c r="Y121" s="15">
        <v>9.7193419034E-2</v>
      </c>
      <c r="Z121" s="8">
        <v>277.39999999999901</v>
      </c>
      <c r="AA121" s="37">
        <v>255.30563695367701</v>
      </c>
      <c r="AB121" s="37">
        <v>203.461529603195</v>
      </c>
      <c r="AC121" s="37">
        <f t="shared" si="12"/>
        <v>245.38905551895701</v>
      </c>
      <c r="AD121" s="37">
        <v>8.6453518775048064</v>
      </c>
      <c r="AE121" s="37">
        <v>12.326168232490438</v>
      </c>
      <c r="AF121" s="37">
        <v>18.038546886372334</v>
      </c>
      <c r="AG121" s="37">
        <f t="shared" si="13"/>
        <v>13.003355665455862</v>
      </c>
      <c r="AH121" s="37">
        <v>301</v>
      </c>
      <c r="AI121" s="37">
        <v>3</v>
      </c>
      <c r="AJ121" s="37">
        <v>19</v>
      </c>
      <c r="AK121" s="37">
        <v>72</v>
      </c>
      <c r="AL121" s="37" t="s">
        <v>1233</v>
      </c>
      <c r="AM121" s="37">
        <v>110.248265292475</v>
      </c>
      <c r="AN121" s="37" t="str">
        <f t="shared" si="10"/>
        <v>Active</v>
      </c>
      <c r="AO121" s="8" t="s">
        <v>1158</v>
      </c>
      <c r="AP121" s="8">
        <v>1</v>
      </c>
    </row>
    <row r="122" spans="1:42">
      <c r="A122" s="9" t="s">
        <v>657</v>
      </c>
      <c r="B122" s="8" t="s">
        <v>167</v>
      </c>
      <c r="C122" s="8" t="s">
        <v>136</v>
      </c>
      <c r="D122" s="12">
        <v>2000</v>
      </c>
      <c r="E122" s="8" t="s">
        <v>1311</v>
      </c>
      <c r="F122" s="30">
        <v>143768</v>
      </c>
      <c r="G122" s="30">
        <v>6329</v>
      </c>
      <c r="H122" s="15">
        <v>927000</v>
      </c>
      <c r="I122" s="15">
        <v>59000</v>
      </c>
      <c r="J122" s="35">
        <v>6.447897234290294</v>
      </c>
      <c r="K122" s="35">
        <f t="shared" si="11"/>
        <v>7.7387331766292672E-2</v>
      </c>
      <c r="L122" s="36">
        <v>18.2</v>
      </c>
      <c r="M122" s="36">
        <v>0.81499999999999995</v>
      </c>
      <c r="N122" s="36">
        <v>1.36</v>
      </c>
      <c r="O122" s="36">
        <v>19.600000000000001</v>
      </c>
      <c r="P122" s="36">
        <v>1.28</v>
      </c>
      <c r="Q122" s="36">
        <v>2.15</v>
      </c>
      <c r="R122" s="46">
        <f t="shared" si="7"/>
        <v>0.92857142857142849</v>
      </c>
      <c r="S122" s="47">
        <f t="shared" si="8"/>
        <v>7.9184327444803762E-2</v>
      </c>
      <c r="T122" s="48">
        <f t="shared" si="9"/>
        <v>0.13272759115928398</v>
      </c>
      <c r="U122" s="35">
        <v>29.580957869999999</v>
      </c>
      <c r="V122" s="35">
        <v>34.937256339999998</v>
      </c>
      <c r="W122" s="35">
        <v>29.582495999999999</v>
      </c>
      <c r="X122" s="35">
        <v>34.937615999999998</v>
      </c>
      <c r="Y122" s="15">
        <v>9.7193419034E-2</v>
      </c>
      <c r="Z122" s="8">
        <v>277.39999999999901</v>
      </c>
      <c r="AA122" s="37">
        <v>255.30563695367701</v>
      </c>
      <c r="AB122" s="37">
        <v>203.461529603195</v>
      </c>
      <c r="AC122" s="37">
        <f t="shared" si="12"/>
        <v>245.38905551895701</v>
      </c>
      <c r="AD122" s="37">
        <v>8.6453518775048064</v>
      </c>
      <c r="AE122" s="37">
        <v>12.326168232490438</v>
      </c>
      <c r="AF122" s="37">
        <v>18.038546886372334</v>
      </c>
      <c r="AG122" s="37">
        <f t="shared" si="13"/>
        <v>13.003355665455862</v>
      </c>
      <c r="AH122" s="37">
        <v>301</v>
      </c>
      <c r="AI122" s="37">
        <v>3</v>
      </c>
      <c r="AJ122" s="37">
        <v>19</v>
      </c>
      <c r="AK122" s="37">
        <v>72</v>
      </c>
      <c r="AL122" s="37" t="s">
        <v>1233</v>
      </c>
      <c r="AM122" s="37">
        <v>110.248265292475</v>
      </c>
      <c r="AN122" s="37" t="str">
        <f t="shared" si="10"/>
        <v>Active</v>
      </c>
      <c r="AO122" s="8" t="s">
        <v>1158</v>
      </c>
      <c r="AP122" s="8">
        <v>1</v>
      </c>
    </row>
    <row r="123" spans="1:42">
      <c r="A123" s="9" t="s">
        <v>658</v>
      </c>
      <c r="B123" s="8" t="s">
        <v>226</v>
      </c>
      <c r="C123" s="8" t="s">
        <v>136</v>
      </c>
      <c r="D123" s="12">
        <v>2000</v>
      </c>
      <c r="E123" s="8" t="s">
        <v>1311</v>
      </c>
      <c r="F123" s="30">
        <v>108504</v>
      </c>
      <c r="G123" s="30">
        <v>7234</v>
      </c>
      <c r="H123" s="15">
        <v>832000</v>
      </c>
      <c r="I123" s="15">
        <v>84000</v>
      </c>
      <c r="J123" s="35">
        <v>7.6679200766792004</v>
      </c>
      <c r="K123" s="35">
        <f t="shared" si="11"/>
        <v>0.1209882979460976</v>
      </c>
      <c r="L123" s="36">
        <v>24.2</v>
      </c>
      <c r="M123" s="36">
        <v>1.64</v>
      </c>
      <c r="N123" s="36">
        <v>2.1800000000000002</v>
      </c>
      <c r="O123" s="36">
        <v>21.8</v>
      </c>
      <c r="P123" s="36">
        <v>2.2599999999999998</v>
      </c>
      <c r="Q123" s="36">
        <v>2.96</v>
      </c>
      <c r="R123" s="46">
        <f t="shared" si="7"/>
        <v>1.1100917431192661</v>
      </c>
      <c r="S123" s="47">
        <f t="shared" si="8"/>
        <v>0.12385473066417543</v>
      </c>
      <c r="T123" s="48">
        <f t="shared" si="9"/>
        <v>0.1629449030675803</v>
      </c>
      <c r="U123" s="35">
        <v>29.582580369999999</v>
      </c>
      <c r="V123" s="35">
        <v>34.937736379999997</v>
      </c>
      <c r="W123" s="35">
        <v>29.58417</v>
      </c>
      <c r="X123" s="35">
        <v>34.940038000000001</v>
      </c>
      <c r="Y123" s="15">
        <v>0.202486025633</v>
      </c>
      <c r="Z123" s="8">
        <v>264.88999999999902</v>
      </c>
      <c r="AA123" s="37">
        <v>245.84946042094501</v>
      </c>
      <c r="AB123" s="37">
        <v>197.307324216056</v>
      </c>
      <c r="AC123" s="37">
        <f t="shared" si="12"/>
        <v>236.01559487900002</v>
      </c>
      <c r="AD123" s="37">
        <v>9.234251773972149</v>
      </c>
      <c r="AE123" s="37">
        <v>12.279380949400249</v>
      </c>
      <c r="AF123" s="37">
        <v>17.004193636956725</v>
      </c>
      <c r="AG123" s="37">
        <f t="shared" si="13"/>
        <v>12.839275453443042</v>
      </c>
      <c r="AH123" s="37">
        <v>295</v>
      </c>
      <c r="AI123" s="37">
        <v>8.8317608663278495</v>
      </c>
      <c r="AJ123" s="37">
        <v>18.6030812051956</v>
      </c>
      <c r="AK123" s="37">
        <v>70.412372136638297</v>
      </c>
      <c r="AL123" s="37" t="s">
        <v>1233</v>
      </c>
      <c r="AM123" s="37">
        <v>110.248265292475</v>
      </c>
      <c r="AN123" s="37" t="str">
        <f t="shared" si="10"/>
        <v>Active</v>
      </c>
      <c r="AO123" s="8" t="s">
        <v>1158</v>
      </c>
      <c r="AP123" s="8">
        <v>1</v>
      </c>
    </row>
    <row r="124" spans="1:42">
      <c r="A124" s="9" t="s">
        <v>659</v>
      </c>
      <c r="B124" s="8" t="s">
        <v>227</v>
      </c>
      <c r="C124" s="8" t="s">
        <v>136</v>
      </c>
      <c r="D124" s="12">
        <v>2000</v>
      </c>
      <c r="E124" s="8" t="s">
        <v>1311</v>
      </c>
      <c r="F124" s="30">
        <v>118450</v>
      </c>
      <c r="G124" s="30">
        <v>5425</v>
      </c>
      <c r="H124" s="15">
        <v>778000</v>
      </c>
      <c r="I124" s="15">
        <v>47000</v>
      </c>
      <c r="J124" s="35">
        <v>6.5681611343839013</v>
      </c>
      <c r="K124" s="35">
        <f t="shared" si="11"/>
        <v>7.5810017610126151E-2</v>
      </c>
      <c r="L124" s="36">
        <v>22.1</v>
      </c>
      <c r="M124" s="36">
        <v>1.03</v>
      </c>
      <c r="N124" s="36">
        <v>1.67</v>
      </c>
      <c r="O124" s="36">
        <v>23.4</v>
      </c>
      <c r="P124" s="36">
        <v>1.45</v>
      </c>
      <c r="Q124" s="36">
        <v>2.52</v>
      </c>
      <c r="R124" s="46">
        <f t="shared" si="7"/>
        <v>0.94444444444444453</v>
      </c>
      <c r="S124" s="47">
        <f t="shared" si="8"/>
        <v>7.7536522361738677E-2</v>
      </c>
      <c r="T124" s="48">
        <f t="shared" si="9"/>
        <v>0.13155909197276558</v>
      </c>
      <c r="U124" s="35">
        <v>29.582580369999999</v>
      </c>
      <c r="V124" s="35">
        <v>34.937736379999997</v>
      </c>
      <c r="W124" s="35">
        <v>29.58417</v>
      </c>
      <c r="X124" s="35">
        <v>34.940038000000001</v>
      </c>
      <c r="Y124" s="15">
        <v>0.202486025633</v>
      </c>
      <c r="Z124" s="8">
        <v>264.88999999999902</v>
      </c>
      <c r="AA124" s="37">
        <v>245.84946042094501</v>
      </c>
      <c r="AB124" s="37">
        <v>197.307324216056</v>
      </c>
      <c r="AC124" s="37">
        <f t="shared" si="12"/>
        <v>236.01559487900002</v>
      </c>
      <c r="AD124" s="37">
        <v>9.234251773972149</v>
      </c>
      <c r="AE124" s="37">
        <v>12.279380949400249</v>
      </c>
      <c r="AF124" s="37">
        <v>17.004193636956725</v>
      </c>
      <c r="AG124" s="37">
        <f t="shared" si="13"/>
        <v>12.839275453443042</v>
      </c>
      <c r="AH124" s="37">
        <v>295</v>
      </c>
      <c r="AI124" s="37">
        <v>8.8317608663278495</v>
      </c>
      <c r="AJ124" s="37">
        <v>18.6030812051956</v>
      </c>
      <c r="AK124" s="37">
        <v>70.412372136638297</v>
      </c>
      <c r="AL124" s="37" t="s">
        <v>1233</v>
      </c>
      <c r="AM124" s="37">
        <v>110.248265292475</v>
      </c>
      <c r="AN124" s="37" t="str">
        <f t="shared" si="10"/>
        <v>Active</v>
      </c>
      <c r="AO124" s="8" t="s">
        <v>1158</v>
      </c>
      <c r="AP124" s="8">
        <v>1</v>
      </c>
    </row>
    <row r="125" spans="1:42">
      <c r="A125" s="9" t="s">
        <v>660</v>
      </c>
      <c r="B125" s="8" t="s">
        <v>228</v>
      </c>
      <c r="C125" s="8" t="s">
        <v>136</v>
      </c>
      <c r="D125" s="12">
        <v>2000</v>
      </c>
      <c r="E125" s="8" t="s">
        <v>1311</v>
      </c>
      <c r="F125" s="30">
        <v>107600</v>
      </c>
      <c r="G125" s="30">
        <v>6329</v>
      </c>
      <c r="H125" s="15">
        <v>923000</v>
      </c>
      <c r="I125" s="15">
        <v>65000</v>
      </c>
      <c r="J125" s="35">
        <v>8.5780828588900722</v>
      </c>
      <c r="K125" s="35">
        <f t="shared" si="11"/>
        <v>9.1755604078427089E-2</v>
      </c>
      <c r="L125" s="36">
        <v>24.5</v>
      </c>
      <c r="M125" s="36">
        <v>1.46</v>
      </c>
      <c r="N125" s="36">
        <v>2.06</v>
      </c>
      <c r="O125" s="36">
        <v>19.5</v>
      </c>
      <c r="P125" s="36">
        <v>1.41</v>
      </c>
      <c r="Q125" s="36">
        <v>2.23</v>
      </c>
      <c r="R125" s="46">
        <f t="shared" si="7"/>
        <v>1.2564102564102564</v>
      </c>
      <c r="S125" s="47">
        <f t="shared" si="8"/>
        <v>9.3699463030896379E-2</v>
      </c>
      <c r="T125" s="48">
        <f t="shared" si="9"/>
        <v>0.14194257982029523</v>
      </c>
      <c r="U125" s="35">
        <v>29.582580369999999</v>
      </c>
      <c r="V125" s="35">
        <v>34.937736379999997</v>
      </c>
      <c r="W125" s="35">
        <v>29.58417</v>
      </c>
      <c r="X125" s="35">
        <v>34.940038000000001</v>
      </c>
      <c r="Y125" s="15">
        <v>0.202486025633</v>
      </c>
      <c r="Z125" s="8">
        <v>264.88999999999902</v>
      </c>
      <c r="AA125" s="37">
        <v>245.84946042094501</v>
      </c>
      <c r="AB125" s="37">
        <v>197.307324216056</v>
      </c>
      <c r="AC125" s="37">
        <f t="shared" si="12"/>
        <v>236.01559487900002</v>
      </c>
      <c r="AD125" s="37">
        <v>9.234251773972149</v>
      </c>
      <c r="AE125" s="37">
        <v>12.279380949400249</v>
      </c>
      <c r="AF125" s="37">
        <v>17.004193636956725</v>
      </c>
      <c r="AG125" s="37">
        <f t="shared" si="13"/>
        <v>12.839275453443042</v>
      </c>
      <c r="AH125" s="37">
        <v>295</v>
      </c>
      <c r="AI125" s="37">
        <v>8.8317608663278495</v>
      </c>
      <c r="AJ125" s="37">
        <v>18.6030812051956</v>
      </c>
      <c r="AK125" s="37">
        <v>70.412372136638297</v>
      </c>
      <c r="AL125" s="37" t="s">
        <v>1233</v>
      </c>
      <c r="AM125" s="37">
        <v>110.248265292475</v>
      </c>
      <c r="AN125" s="37" t="str">
        <f t="shared" si="10"/>
        <v>Active</v>
      </c>
      <c r="AO125" s="8" t="s">
        <v>1158</v>
      </c>
      <c r="AP125" s="8">
        <v>1</v>
      </c>
    </row>
    <row r="126" spans="1:42">
      <c r="A126" s="9" t="s">
        <v>661</v>
      </c>
      <c r="B126" s="8" t="s">
        <v>218</v>
      </c>
      <c r="C126" s="8" t="s">
        <v>136</v>
      </c>
      <c r="D126" s="12">
        <v>2000</v>
      </c>
      <c r="E126" s="8" t="s">
        <v>1311</v>
      </c>
      <c r="F126" s="30">
        <v>113025</v>
      </c>
      <c r="G126" s="30">
        <v>4521</v>
      </c>
      <c r="H126" s="15">
        <v>826000</v>
      </c>
      <c r="I126" s="15">
        <v>49000</v>
      </c>
      <c r="J126" s="35">
        <v>7.3081176730811768</v>
      </c>
      <c r="K126" s="35">
        <f t="shared" si="11"/>
        <v>7.1547911959970276E-2</v>
      </c>
      <c r="L126" s="36">
        <v>23</v>
      </c>
      <c r="M126" s="36">
        <v>0.93300000000000005</v>
      </c>
      <c r="N126" s="36">
        <v>1.66</v>
      </c>
      <c r="O126" s="36">
        <v>21.8</v>
      </c>
      <c r="P126" s="36">
        <v>1.33</v>
      </c>
      <c r="Q126" s="36">
        <v>2.33</v>
      </c>
      <c r="R126" s="46">
        <f t="shared" si="7"/>
        <v>1.0550458715596329</v>
      </c>
      <c r="S126" s="47">
        <f t="shared" si="8"/>
        <v>7.3264290157121062E-2</v>
      </c>
      <c r="T126" s="48">
        <f t="shared" si="9"/>
        <v>0.12896730210646273</v>
      </c>
      <c r="U126" s="35">
        <v>29.583683619999999</v>
      </c>
      <c r="V126" s="35">
        <v>34.939835160000001</v>
      </c>
      <c r="W126" s="35">
        <v>29.588352</v>
      </c>
      <c r="X126" s="35">
        <v>34.944113000000002</v>
      </c>
      <c r="Y126" s="15">
        <v>0.44546853114599999</v>
      </c>
      <c r="Z126" s="8">
        <v>249.58</v>
      </c>
      <c r="AA126" s="37">
        <v>232.757842073749</v>
      </c>
      <c r="AB126" s="37">
        <v>192.64290374452901</v>
      </c>
      <c r="AC126" s="37">
        <f t="shared" si="12"/>
        <v>224.99358193942601</v>
      </c>
      <c r="AD126" s="37">
        <v>12.521714469383792</v>
      </c>
      <c r="AE126" s="37">
        <v>13.546266003346998</v>
      </c>
      <c r="AF126" s="37">
        <v>16.612004132947757</v>
      </c>
      <c r="AG126" s="37">
        <f t="shared" si="13"/>
        <v>14.22666153522618</v>
      </c>
      <c r="AH126" s="37">
        <v>284.375</v>
      </c>
      <c r="AI126" s="37">
        <v>13.2376121336138</v>
      </c>
      <c r="AJ126" s="37">
        <v>18.179001298697099</v>
      </c>
      <c r="AK126" s="37">
        <v>68.721571953344807</v>
      </c>
      <c r="AL126" s="37" t="s">
        <v>1233</v>
      </c>
      <c r="AM126" s="37">
        <v>110.248265292475</v>
      </c>
      <c r="AN126" s="37" t="str">
        <f t="shared" si="10"/>
        <v>Active</v>
      </c>
      <c r="AO126" s="8" t="s">
        <v>1158</v>
      </c>
      <c r="AP126" s="8">
        <v>1</v>
      </c>
    </row>
    <row r="127" spans="1:42">
      <c r="A127" s="9" t="s">
        <v>662</v>
      </c>
      <c r="B127" s="8" t="s">
        <v>216</v>
      </c>
      <c r="C127" s="8" t="s">
        <v>136</v>
      </c>
      <c r="D127" s="12">
        <v>2000</v>
      </c>
      <c r="E127" s="8" t="s">
        <v>1311</v>
      </c>
      <c r="F127" s="30">
        <v>111217</v>
      </c>
      <c r="G127" s="30">
        <v>4521</v>
      </c>
      <c r="H127" s="15">
        <v>816000</v>
      </c>
      <c r="I127" s="15">
        <v>45000</v>
      </c>
      <c r="J127" s="35">
        <v>7.3370342197118052</v>
      </c>
      <c r="K127" s="35">
        <f t="shared" si="11"/>
        <v>6.8510158075285904E-2</v>
      </c>
      <c r="L127" s="36">
        <v>23.4</v>
      </c>
      <c r="M127" s="36">
        <v>0.96399999999999997</v>
      </c>
      <c r="N127" s="36">
        <v>1.7</v>
      </c>
      <c r="O127" s="36">
        <v>22</v>
      </c>
      <c r="P127" s="36">
        <v>1.25</v>
      </c>
      <c r="Q127" s="36">
        <v>2.31</v>
      </c>
      <c r="R127" s="46">
        <f t="shared" si="7"/>
        <v>1.0636363636363635</v>
      </c>
      <c r="S127" s="47">
        <f t="shared" si="8"/>
        <v>7.018165064609462E-2</v>
      </c>
      <c r="T127" s="48">
        <f t="shared" si="9"/>
        <v>0.12768304666699309</v>
      </c>
      <c r="U127" s="35">
        <v>29.583683619999999</v>
      </c>
      <c r="V127" s="35">
        <v>34.939835160000001</v>
      </c>
      <c r="W127" s="35">
        <v>29.588352</v>
      </c>
      <c r="X127" s="35">
        <v>34.944113000000002</v>
      </c>
      <c r="Y127" s="15">
        <v>0.44546853114599999</v>
      </c>
      <c r="Z127" s="8">
        <v>249.58</v>
      </c>
      <c r="AA127" s="37">
        <v>232.757842073749</v>
      </c>
      <c r="AB127" s="37">
        <v>192.64290374452901</v>
      </c>
      <c r="AC127" s="37">
        <f t="shared" si="12"/>
        <v>224.99358193942601</v>
      </c>
      <c r="AD127" s="37">
        <v>12.521714469383792</v>
      </c>
      <c r="AE127" s="37">
        <v>13.546266003346998</v>
      </c>
      <c r="AF127" s="37">
        <v>16.612004132947757</v>
      </c>
      <c r="AG127" s="37">
        <f t="shared" si="13"/>
        <v>14.22666153522618</v>
      </c>
      <c r="AH127" s="37">
        <v>284.375</v>
      </c>
      <c r="AI127" s="37">
        <v>13.2376121336138</v>
      </c>
      <c r="AJ127" s="37">
        <v>18.179001298697099</v>
      </c>
      <c r="AK127" s="37">
        <v>68.721571953344807</v>
      </c>
      <c r="AL127" s="37" t="s">
        <v>1233</v>
      </c>
      <c r="AM127" s="37">
        <v>110.248265292475</v>
      </c>
      <c r="AN127" s="37" t="str">
        <f t="shared" si="10"/>
        <v>Active</v>
      </c>
      <c r="AO127" s="8" t="s">
        <v>1158</v>
      </c>
      <c r="AP127" s="8">
        <v>1</v>
      </c>
    </row>
    <row r="128" spans="1:42">
      <c r="A128" s="9" t="s">
        <v>663</v>
      </c>
      <c r="B128" s="8" t="s">
        <v>217</v>
      </c>
      <c r="C128" s="8" t="s">
        <v>136</v>
      </c>
      <c r="D128" s="12">
        <v>2000</v>
      </c>
      <c r="E128" s="8" t="s">
        <v>1311</v>
      </c>
      <c r="F128" s="30">
        <v>107600</v>
      </c>
      <c r="G128" s="30">
        <v>4521</v>
      </c>
      <c r="H128" s="15">
        <v>802000</v>
      </c>
      <c r="I128" s="15">
        <v>60000</v>
      </c>
      <c r="J128" s="35">
        <v>7.4535454526867149</v>
      </c>
      <c r="K128" s="35">
        <f t="shared" si="11"/>
        <v>8.5804344893430029E-2</v>
      </c>
      <c r="L128" s="36">
        <v>24.3</v>
      </c>
      <c r="M128" s="36">
        <v>1.03</v>
      </c>
      <c r="N128" s="36">
        <v>1.78</v>
      </c>
      <c r="O128" s="36">
        <v>22.5</v>
      </c>
      <c r="P128" s="36">
        <v>1.72</v>
      </c>
      <c r="Q128" s="36">
        <v>2.63</v>
      </c>
      <c r="R128" s="46">
        <f t="shared" si="7"/>
        <v>1.08</v>
      </c>
      <c r="S128" s="47">
        <f t="shared" si="8"/>
        <v>8.7409361924316323E-2</v>
      </c>
      <c r="T128" s="48">
        <f t="shared" si="9"/>
        <v>0.13794464674970922</v>
      </c>
      <c r="U128" s="35">
        <v>29.583683619999999</v>
      </c>
      <c r="V128" s="35">
        <v>34.939835160000001</v>
      </c>
      <c r="W128" s="35">
        <v>29.588352</v>
      </c>
      <c r="X128" s="35">
        <v>34.944113000000002</v>
      </c>
      <c r="Y128" s="15">
        <v>0.44546853114599999</v>
      </c>
      <c r="Z128" s="8">
        <v>249.58</v>
      </c>
      <c r="AA128" s="37">
        <v>232.757842073749</v>
      </c>
      <c r="AB128" s="37">
        <v>192.64290374452901</v>
      </c>
      <c r="AC128" s="37">
        <f t="shared" si="12"/>
        <v>224.99358193942601</v>
      </c>
      <c r="AD128" s="37">
        <v>12.521714469383792</v>
      </c>
      <c r="AE128" s="37">
        <v>13.546266003346998</v>
      </c>
      <c r="AF128" s="37">
        <v>16.612004132947757</v>
      </c>
      <c r="AG128" s="37">
        <f t="shared" si="13"/>
        <v>14.22666153522618</v>
      </c>
      <c r="AH128" s="37">
        <v>284.375</v>
      </c>
      <c r="AI128" s="37">
        <v>13.2376121336138</v>
      </c>
      <c r="AJ128" s="37">
        <v>18.179001298697099</v>
      </c>
      <c r="AK128" s="37">
        <v>68.721571953344807</v>
      </c>
      <c r="AL128" s="37" t="s">
        <v>1233</v>
      </c>
      <c r="AM128" s="37">
        <v>110.248265292475</v>
      </c>
      <c r="AN128" s="37" t="str">
        <f t="shared" si="10"/>
        <v>Active</v>
      </c>
      <c r="AO128" s="8" t="s">
        <v>1158</v>
      </c>
      <c r="AP128" s="8">
        <v>1</v>
      </c>
    </row>
    <row r="129" spans="1:42">
      <c r="A129" s="9" t="s">
        <v>653</v>
      </c>
      <c r="B129" s="8" t="s">
        <v>220</v>
      </c>
      <c r="C129" s="8" t="s">
        <v>136</v>
      </c>
      <c r="D129" s="12">
        <v>2000</v>
      </c>
      <c r="E129" s="8" t="s">
        <v>1311</v>
      </c>
      <c r="F129" s="30">
        <v>119354</v>
      </c>
      <c r="G129" s="30">
        <v>9042</v>
      </c>
      <c r="H129" s="15">
        <v>896000.00000000012</v>
      </c>
      <c r="I129" s="15">
        <v>76000</v>
      </c>
      <c r="J129" s="35">
        <v>7.5070546205250928</v>
      </c>
      <c r="K129" s="35">
        <f t="shared" si="11"/>
        <v>0.11372740873737452</v>
      </c>
      <c r="L129" s="36">
        <v>21.8</v>
      </c>
      <c r="M129" s="36">
        <v>1.67</v>
      </c>
      <c r="N129" s="36">
        <v>2.12</v>
      </c>
      <c r="O129" s="36">
        <v>20</v>
      </c>
      <c r="P129" s="36">
        <v>1.75</v>
      </c>
      <c r="Q129" s="36">
        <v>2.4900000000000002</v>
      </c>
      <c r="R129" s="46">
        <f t="shared" si="7"/>
        <v>1.0900000000000001</v>
      </c>
      <c r="S129" s="47">
        <f t="shared" si="8"/>
        <v>0.11629554304896113</v>
      </c>
      <c r="T129" s="48">
        <f t="shared" si="9"/>
        <v>0.15797900621393679</v>
      </c>
      <c r="U129" s="35">
        <v>29.583266479999999</v>
      </c>
      <c r="V129" s="35">
        <v>34.93936867</v>
      </c>
      <c r="W129" s="35">
        <v>29.587502000000001</v>
      </c>
      <c r="X129" s="35">
        <v>34.943441999999997</v>
      </c>
      <c r="Y129" s="15">
        <v>0.396872253048</v>
      </c>
      <c r="Z129" s="8">
        <v>251.37</v>
      </c>
      <c r="AA129" s="37">
        <v>240.03095823224399</v>
      </c>
      <c r="AB129" s="37">
        <v>193.456315101125</v>
      </c>
      <c r="AC129" s="37">
        <f t="shared" si="12"/>
        <v>228.28575777778966</v>
      </c>
      <c r="AD129" s="37">
        <v>11.734831661293811</v>
      </c>
      <c r="AE129" s="37">
        <v>13.160120400177563</v>
      </c>
      <c r="AF129" s="37">
        <v>16.716703255090852</v>
      </c>
      <c r="AG129" s="37">
        <f t="shared" si="13"/>
        <v>13.870551772187406</v>
      </c>
      <c r="AH129" s="37">
        <v>290.33333333333297</v>
      </c>
      <c r="AI129" s="37">
        <v>8.2192186706253008</v>
      </c>
      <c r="AJ129" s="37">
        <v>18.3233737427568</v>
      </c>
      <c r="AK129" s="37">
        <v>69.299743396804402</v>
      </c>
      <c r="AL129" s="37" t="s">
        <v>1233</v>
      </c>
      <c r="AM129" s="37">
        <v>110.248265292475</v>
      </c>
      <c r="AN129" s="37" t="str">
        <f t="shared" si="10"/>
        <v>Active</v>
      </c>
      <c r="AO129" s="8" t="s">
        <v>1158</v>
      </c>
      <c r="AP129" s="8">
        <v>1</v>
      </c>
    </row>
    <row r="130" spans="1:42">
      <c r="A130" s="9" t="s">
        <v>673</v>
      </c>
      <c r="B130" s="8" t="s">
        <v>204</v>
      </c>
      <c r="C130" s="8" t="s">
        <v>136</v>
      </c>
      <c r="D130" s="12">
        <v>2001</v>
      </c>
      <c r="E130" s="9" t="s">
        <v>1312</v>
      </c>
      <c r="F130" s="30">
        <v>179032</v>
      </c>
      <c r="G130" s="30">
        <v>8138</v>
      </c>
      <c r="H130" s="15">
        <v>1219356.0419351214</v>
      </c>
      <c r="I130" s="15">
        <v>104372.94475622164</v>
      </c>
      <c r="J130" s="35">
        <v>6.8079213364616535</v>
      </c>
      <c r="K130" s="35">
        <f t="shared" si="11"/>
        <v>9.6917572794321075E-2</v>
      </c>
      <c r="L130" s="36">
        <v>56</v>
      </c>
      <c r="M130" s="36">
        <v>2.56</v>
      </c>
      <c r="N130" s="36">
        <v>4.2</v>
      </c>
      <c r="O130" s="36">
        <v>57</v>
      </c>
      <c r="P130" s="36">
        <v>4.93</v>
      </c>
      <c r="Q130" s="36">
        <v>6.99</v>
      </c>
      <c r="R130" s="46">
        <f t="shared" ref="R130:R193" si="14">L130/O130</f>
        <v>0.98245614035087714</v>
      </c>
      <c r="S130" s="47">
        <f t="shared" ref="S130:S193" si="15">SQRT((M130/L130)^2+(P130/O130)^2)</f>
        <v>9.7829077739976927E-2</v>
      </c>
      <c r="T130" s="48">
        <f t="shared" ref="T130:T193" si="16">SQRT((N130/L130)^2+(Q130/O130)^2)</f>
        <v>0.14374805791774947</v>
      </c>
      <c r="U130" s="35">
        <v>35.699900730000003</v>
      </c>
      <c r="V130" s="35">
        <v>-107.10667977</v>
      </c>
      <c r="W130" s="35">
        <v>35.698518</v>
      </c>
      <c r="X130" s="35">
        <v>-107.102046</v>
      </c>
      <c r="Y130" s="15">
        <v>2.2592247428399999</v>
      </c>
      <c r="Z130" s="8">
        <v>1979.5</v>
      </c>
      <c r="AA130" s="37">
        <v>1976.2222222222199</v>
      </c>
      <c r="AB130" s="37">
        <v>1984</v>
      </c>
      <c r="AC130" s="37">
        <f t="shared" si="12"/>
        <v>1979.9074074074067</v>
      </c>
      <c r="AD130" s="37">
        <v>5.7745954685152547</v>
      </c>
      <c r="AE130" s="37">
        <v>7.2354151142968126</v>
      </c>
      <c r="AF130" s="37">
        <v>6.984829902648924</v>
      </c>
      <c r="AG130" s="37">
        <f t="shared" si="13"/>
        <v>6.6649468284869968</v>
      </c>
      <c r="AH130" s="37">
        <v>116.473684210526</v>
      </c>
      <c r="AI130" s="37">
        <v>6.9764145598439997</v>
      </c>
      <c r="AJ130" s="37">
        <v>282.75</v>
      </c>
      <c r="AK130" s="37">
        <v>1513.5</v>
      </c>
      <c r="AL130" s="37" t="s">
        <v>1233</v>
      </c>
      <c r="AM130" s="37">
        <v>2.76140492047743</v>
      </c>
      <c r="AN130" s="37" t="str">
        <f t="shared" ref="AN130:AN193" si="17">IF(AM130&gt;1,"Active","Post-Orogenic")</f>
        <v>Active</v>
      </c>
      <c r="AO130" s="8" t="s">
        <v>1153</v>
      </c>
      <c r="AP130" s="8">
        <v>1</v>
      </c>
    </row>
    <row r="131" spans="1:42">
      <c r="A131" s="9" t="s">
        <v>674</v>
      </c>
      <c r="B131" s="8" t="s">
        <v>188</v>
      </c>
      <c r="C131" s="8" t="s">
        <v>136</v>
      </c>
      <c r="D131" s="12">
        <v>2001</v>
      </c>
      <c r="E131" s="9" t="s">
        <v>1312</v>
      </c>
      <c r="F131" s="30">
        <v>117546</v>
      </c>
      <c r="G131" s="30">
        <v>9042</v>
      </c>
      <c r="H131" s="15">
        <v>704741.1864986479</v>
      </c>
      <c r="I131" s="15">
        <v>52786.864543782111</v>
      </c>
      <c r="J131" s="35">
        <v>5.9899654172476575</v>
      </c>
      <c r="K131" s="35">
        <f t="shared" ref="K131:K194" si="18">SQRT((I131/H131)^2+(G131/F131)^2)</f>
        <v>0.10736638990360257</v>
      </c>
      <c r="L131" s="36">
        <v>82.7</v>
      </c>
      <c r="M131" s="36">
        <v>6.39</v>
      </c>
      <c r="N131" s="36">
        <v>8.0500000000000007</v>
      </c>
      <c r="O131" s="36">
        <v>95.4</v>
      </c>
      <c r="P131" s="36">
        <v>7.19</v>
      </c>
      <c r="Q131" s="36">
        <v>10.9</v>
      </c>
      <c r="R131" s="46">
        <f t="shared" si="14"/>
        <v>0.86687631027253664</v>
      </c>
      <c r="S131" s="47">
        <f t="shared" si="15"/>
        <v>0.10793697709432762</v>
      </c>
      <c r="T131" s="48">
        <f t="shared" si="16"/>
        <v>0.15009801167363654</v>
      </c>
      <c r="U131" s="35">
        <v>35.686246850000003</v>
      </c>
      <c r="V131" s="35">
        <v>-107.09866535</v>
      </c>
      <c r="W131" s="35">
        <v>35.703721000000002</v>
      </c>
      <c r="X131" s="35">
        <v>-107.10669799999999</v>
      </c>
      <c r="Y131" s="15">
        <v>8.2088539620500001</v>
      </c>
      <c r="Z131" s="8">
        <v>1950.39</v>
      </c>
      <c r="AA131" s="37">
        <v>1950.75</v>
      </c>
      <c r="AB131" s="37">
        <v>1951</v>
      </c>
      <c r="AC131" s="37">
        <f t="shared" ref="AC131:AC194" si="19">AVERAGE(Z131:AB131)</f>
        <v>1950.7133333333334</v>
      </c>
      <c r="AD131" s="37">
        <v>4.8970924024073614</v>
      </c>
      <c r="AE131" s="37">
        <v>4.3027902938774689</v>
      </c>
      <c r="AF131" s="37">
        <v>4.45132388528687</v>
      </c>
      <c r="AG131" s="37">
        <f t="shared" ref="AG131:AG194" si="20">AVERAGE(AD131:AF131)</f>
        <v>4.5504021938572334</v>
      </c>
      <c r="AH131" s="37">
        <v>108.030769230769</v>
      </c>
      <c r="AI131" s="37">
        <v>16.5942244176602</v>
      </c>
      <c r="AJ131" s="37">
        <v>280.33333333333297</v>
      </c>
      <c r="AK131" s="37">
        <v>1486.1666666666699</v>
      </c>
      <c r="AL131" s="37" t="s">
        <v>1233</v>
      </c>
      <c r="AM131" s="37">
        <v>2.8208562236380899</v>
      </c>
      <c r="AN131" s="37" t="str">
        <f t="shared" si="17"/>
        <v>Active</v>
      </c>
      <c r="AO131" s="8" t="s">
        <v>1153</v>
      </c>
      <c r="AP131" s="8">
        <v>1</v>
      </c>
    </row>
    <row r="132" spans="1:42">
      <c r="A132" s="9" t="s">
        <v>675</v>
      </c>
      <c r="B132" s="8" t="s">
        <v>186</v>
      </c>
      <c r="C132" s="8" t="s">
        <v>136</v>
      </c>
      <c r="D132" s="12">
        <v>2001</v>
      </c>
      <c r="E132" s="9" t="s">
        <v>1312</v>
      </c>
      <c r="F132" s="30">
        <v>108504</v>
      </c>
      <c r="G132" s="30">
        <v>7234</v>
      </c>
      <c r="H132" s="15">
        <v>705847.9857325115</v>
      </c>
      <c r="I132" s="15">
        <v>60675.117185052128</v>
      </c>
      <c r="J132" s="35">
        <v>6.5111947230474554</v>
      </c>
      <c r="K132" s="35">
        <f t="shared" si="18"/>
        <v>0.10878492976563434</v>
      </c>
      <c r="L132" s="36">
        <v>89.3</v>
      </c>
      <c r="M132" s="36">
        <v>5.97</v>
      </c>
      <c r="N132" s="36">
        <v>7.98</v>
      </c>
      <c r="O132" s="36">
        <v>95.3</v>
      </c>
      <c r="P132" s="36">
        <v>8.24</v>
      </c>
      <c r="Q132" s="36">
        <v>11.7</v>
      </c>
      <c r="R132" s="46">
        <f t="shared" si="14"/>
        <v>0.93704092339979017</v>
      </c>
      <c r="S132" s="47">
        <f t="shared" si="15"/>
        <v>0.10929479695505463</v>
      </c>
      <c r="T132" s="48">
        <f t="shared" si="16"/>
        <v>0.15184872623964479</v>
      </c>
      <c r="U132" s="35">
        <v>35.686246850000003</v>
      </c>
      <c r="V132" s="35">
        <v>-107.09866535</v>
      </c>
      <c r="W132" s="35">
        <v>35.703721000000002</v>
      </c>
      <c r="X132" s="35">
        <v>-107.10669799999999</v>
      </c>
      <c r="Y132" s="15">
        <v>8.2088539620500001</v>
      </c>
      <c r="Z132" s="8">
        <v>1950.39</v>
      </c>
      <c r="AA132" s="37">
        <v>1950.75</v>
      </c>
      <c r="AB132" s="37">
        <v>1951</v>
      </c>
      <c r="AC132" s="37">
        <f t="shared" si="19"/>
        <v>1950.7133333333334</v>
      </c>
      <c r="AD132" s="37">
        <v>4.8970924024073614</v>
      </c>
      <c r="AE132" s="37">
        <v>4.3027902938774689</v>
      </c>
      <c r="AF132" s="37">
        <v>4.45132388528687</v>
      </c>
      <c r="AG132" s="37">
        <f t="shared" si="20"/>
        <v>4.5504021938572334</v>
      </c>
      <c r="AH132" s="37">
        <v>108.030769230769</v>
      </c>
      <c r="AI132" s="37">
        <v>16.5942244176602</v>
      </c>
      <c r="AJ132" s="37">
        <v>280.33333333333297</v>
      </c>
      <c r="AK132" s="37">
        <v>1486.1666666666699</v>
      </c>
      <c r="AL132" s="37" t="s">
        <v>1233</v>
      </c>
      <c r="AM132" s="37">
        <v>2.8208562236380899</v>
      </c>
      <c r="AN132" s="37" t="str">
        <f t="shared" si="17"/>
        <v>Active</v>
      </c>
      <c r="AO132" s="8" t="s">
        <v>1153</v>
      </c>
      <c r="AP132" s="8">
        <v>1</v>
      </c>
    </row>
    <row r="133" spans="1:42">
      <c r="A133" s="9" t="s">
        <v>676</v>
      </c>
      <c r="B133" s="8" t="s">
        <v>187</v>
      </c>
      <c r="C133" s="8" t="s">
        <v>136</v>
      </c>
      <c r="D133" s="12">
        <v>2001</v>
      </c>
      <c r="E133" s="9" t="s">
        <v>1312</v>
      </c>
      <c r="F133" s="30">
        <v>97654</v>
      </c>
      <c r="G133" s="30">
        <v>18988</v>
      </c>
      <c r="H133" s="15">
        <v>597875.85409708868</v>
      </c>
      <c r="I133" s="15">
        <v>51808.254819704067</v>
      </c>
      <c r="J133" s="35">
        <v>6.1177172034390539</v>
      </c>
      <c r="K133" s="35">
        <f t="shared" si="18"/>
        <v>0.2128765568897476</v>
      </c>
      <c r="L133" s="36">
        <v>98.7</v>
      </c>
      <c r="M133" s="36">
        <v>19.2</v>
      </c>
      <c r="N133" s="36">
        <v>20.100000000000001</v>
      </c>
      <c r="O133" s="36">
        <v>112</v>
      </c>
      <c r="P133" s="36">
        <v>9.75</v>
      </c>
      <c r="Q133" s="36">
        <v>13.7</v>
      </c>
      <c r="R133" s="46">
        <f t="shared" si="14"/>
        <v>0.88124999999999998</v>
      </c>
      <c r="S133" s="47">
        <f t="shared" si="15"/>
        <v>0.21311923342357747</v>
      </c>
      <c r="T133" s="48">
        <f t="shared" si="16"/>
        <v>0.23756010207860492</v>
      </c>
      <c r="U133" s="35">
        <v>35.686246850000003</v>
      </c>
      <c r="V133" s="35">
        <v>-107.09866535</v>
      </c>
      <c r="W133" s="35">
        <v>35.703721000000002</v>
      </c>
      <c r="X133" s="35">
        <v>-107.10669799999999</v>
      </c>
      <c r="Y133" s="15">
        <v>8.2088539620500001</v>
      </c>
      <c r="Z133" s="8">
        <v>1950.39</v>
      </c>
      <c r="AA133" s="37">
        <v>1950.75</v>
      </c>
      <c r="AB133" s="37">
        <v>1951</v>
      </c>
      <c r="AC133" s="37">
        <f t="shared" si="19"/>
        <v>1950.7133333333334</v>
      </c>
      <c r="AD133" s="37">
        <v>4.8970924024073614</v>
      </c>
      <c r="AE133" s="37">
        <v>4.3027902938774689</v>
      </c>
      <c r="AF133" s="37">
        <v>4.45132388528687</v>
      </c>
      <c r="AG133" s="37">
        <f t="shared" si="20"/>
        <v>4.5504021938572334</v>
      </c>
      <c r="AH133" s="37">
        <v>108.030769230769</v>
      </c>
      <c r="AI133" s="37">
        <v>16.5942244176602</v>
      </c>
      <c r="AJ133" s="37">
        <v>280.33333333333297</v>
      </c>
      <c r="AK133" s="37">
        <v>1486.1666666666699</v>
      </c>
      <c r="AL133" s="37" t="s">
        <v>1233</v>
      </c>
      <c r="AM133" s="37">
        <v>2.8208562236380899</v>
      </c>
      <c r="AN133" s="37" t="str">
        <f t="shared" si="17"/>
        <v>Active</v>
      </c>
      <c r="AO133" s="8" t="s">
        <v>1153</v>
      </c>
      <c r="AP133" s="8">
        <v>1</v>
      </c>
    </row>
    <row r="134" spans="1:42">
      <c r="A134" s="9" t="s">
        <v>671</v>
      </c>
      <c r="B134" s="8" t="s">
        <v>222</v>
      </c>
      <c r="C134" s="8" t="s">
        <v>136</v>
      </c>
      <c r="D134" s="12">
        <v>2001</v>
      </c>
      <c r="E134" s="9" t="s">
        <v>1312</v>
      </c>
      <c r="F134" s="30">
        <v>157331</v>
      </c>
      <c r="G134" s="30">
        <v>8138</v>
      </c>
      <c r="H134" s="15">
        <v>1007260.3433888664</v>
      </c>
      <c r="I134" s="15">
        <v>105424.82280809448</v>
      </c>
      <c r="J134" s="35">
        <v>6.3979849826965101</v>
      </c>
      <c r="K134" s="35">
        <f t="shared" si="18"/>
        <v>0.11674868964114496</v>
      </c>
      <c r="L134" s="36">
        <v>64.599999999999994</v>
      </c>
      <c r="M134" s="36">
        <v>3.36</v>
      </c>
      <c r="N134" s="36">
        <v>5.09</v>
      </c>
      <c r="O134" s="36">
        <v>69.900000000000006</v>
      </c>
      <c r="P134" s="36">
        <v>7.38</v>
      </c>
      <c r="Q134" s="36">
        <v>9.5500000000000007</v>
      </c>
      <c r="R134" s="46">
        <f t="shared" si="14"/>
        <v>0.92417739628040041</v>
      </c>
      <c r="S134" s="47">
        <f t="shared" si="15"/>
        <v>0.11769578413080652</v>
      </c>
      <c r="T134" s="48">
        <f t="shared" si="16"/>
        <v>0.15771593961600908</v>
      </c>
      <c r="U134" s="35">
        <v>35.705405939999999</v>
      </c>
      <c r="V134" s="35">
        <v>-107.11026104</v>
      </c>
      <c r="W134" s="35">
        <v>35.669035000000001</v>
      </c>
      <c r="X134" s="35">
        <v>-107.090693</v>
      </c>
      <c r="Y134" s="15">
        <v>0.30781080301199998</v>
      </c>
      <c r="Z134" s="8">
        <v>2007.44</v>
      </c>
      <c r="AA134" s="37">
        <v>2005.25327490823</v>
      </c>
      <c r="AB134" s="37">
        <v>2005.8252315626</v>
      </c>
      <c r="AC134" s="37">
        <f t="shared" si="19"/>
        <v>2006.1728354902764</v>
      </c>
      <c r="AD134" s="37">
        <v>6.2232300238055327</v>
      </c>
      <c r="AE134" s="37">
        <v>5.2923480147910933</v>
      </c>
      <c r="AF134" s="37">
        <v>2.9940235697469864</v>
      </c>
      <c r="AG134" s="37">
        <f t="shared" si="20"/>
        <v>4.8365338694478703</v>
      </c>
      <c r="AH134" s="37">
        <v>112</v>
      </c>
      <c r="AI134" s="37">
        <v>2.0976176963403002</v>
      </c>
      <c r="AJ134" s="37">
        <v>286.49082294125702</v>
      </c>
      <c r="AK134" s="37">
        <v>1538.77520353867</v>
      </c>
      <c r="AL134" s="37" t="s">
        <v>1233</v>
      </c>
      <c r="AM134" s="37">
        <v>2.8053520278211099</v>
      </c>
      <c r="AN134" s="37" t="str">
        <f t="shared" si="17"/>
        <v>Active</v>
      </c>
      <c r="AO134" s="8" t="s">
        <v>1153</v>
      </c>
      <c r="AP134" s="8">
        <v>1</v>
      </c>
    </row>
    <row r="135" spans="1:42">
      <c r="A135" s="9" t="s">
        <v>672</v>
      </c>
      <c r="B135" s="8" t="s">
        <v>211</v>
      </c>
      <c r="C135" s="8" t="s">
        <v>136</v>
      </c>
      <c r="D135" s="12">
        <v>2001</v>
      </c>
      <c r="E135" s="9" t="s">
        <v>1312</v>
      </c>
      <c r="F135" s="30">
        <v>122067</v>
      </c>
      <c r="G135" s="30">
        <v>5425</v>
      </c>
      <c r="H135" s="15">
        <v>843951.68923553941</v>
      </c>
      <c r="I135" s="15">
        <v>58421.520466963208</v>
      </c>
      <c r="J135" s="35">
        <v>6.9293405961696211</v>
      </c>
      <c r="K135" s="35">
        <f t="shared" si="18"/>
        <v>8.2262347426343613E-2</v>
      </c>
      <c r="L135" s="36">
        <v>81.8</v>
      </c>
      <c r="M135" s="36">
        <v>3.65</v>
      </c>
      <c r="N135" s="36">
        <v>6.06</v>
      </c>
      <c r="O135" s="36">
        <v>82.2</v>
      </c>
      <c r="P135" s="36">
        <v>5.73</v>
      </c>
      <c r="Q135" s="36">
        <v>9.14</v>
      </c>
      <c r="R135" s="46">
        <f t="shared" si="14"/>
        <v>0.99513381995133809</v>
      </c>
      <c r="S135" s="47">
        <f t="shared" si="15"/>
        <v>8.2766209141734354E-2</v>
      </c>
      <c r="T135" s="48">
        <f t="shared" si="16"/>
        <v>0.13361144624665747</v>
      </c>
      <c r="U135" s="35">
        <v>35.703831979999997</v>
      </c>
      <c r="V135" s="35">
        <v>-107.1062532</v>
      </c>
      <c r="W135" s="35">
        <v>35.692377999999998</v>
      </c>
      <c r="X135" s="35">
        <v>-107.100686</v>
      </c>
      <c r="Y135" s="15">
        <v>0.93763404240199999</v>
      </c>
      <c r="Z135" s="8">
        <v>1992.18</v>
      </c>
      <c r="AA135" s="37">
        <v>1986.25</v>
      </c>
      <c r="AB135" s="37">
        <v>1987.95358482436</v>
      </c>
      <c r="AC135" s="37">
        <f t="shared" si="19"/>
        <v>1988.7945282747867</v>
      </c>
      <c r="AD135" s="37">
        <v>6.5493602579726469</v>
      </c>
      <c r="AE135" s="37">
        <v>7.7021019533276558</v>
      </c>
      <c r="AF135" s="37">
        <v>5.4163606716168164</v>
      </c>
      <c r="AG135" s="37">
        <f t="shared" si="20"/>
        <v>6.5559409609723742</v>
      </c>
      <c r="AH135" s="37">
        <v>111.8125</v>
      </c>
      <c r="AI135" s="37">
        <v>4.4891361919638797</v>
      </c>
      <c r="AJ135" s="37">
        <v>285.5</v>
      </c>
      <c r="AK135" s="37">
        <v>1532.5</v>
      </c>
      <c r="AL135" s="37" t="s">
        <v>1233</v>
      </c>
      <c r="AM135" s="37">
        <v>2.79703863010121</v>
      </c>
      <c r="AN135" s="37" t="str">
        <f t="shared" si="17"/>
        <v>Active</v>
      </c>
      <c r="AO135" s="8" t="s">
        <v>1153</v>
      </c>
      <c r="AP135" s="8">
        <v>1</v>
      </c>
    </row>
    <row r="136" spans="1:42">
      <c r="A136" s="9" t="s">
        <v>685</v>
      </c>
      <c r="B136" s="8" t="s">
        <v>214</v>
      </c>
      <c r="C136" s="8" t="s">
        <v>136</v>
      </c>
      <c r="D136" s="12">
        <v>2002</v>
      </c>
      <c r="E136" s="8" t="s">
        <v>1394</v>
      </c>
      <c r="F136" s="30">
        <v>125684</v>
      </c>
      <c r="G136" s="30">
        <v>9042</v>
      </c>
      <c r="H136" s="30">
        <v>912000</v>
      </c>
      <c r="I136" s="30">
        <v>70000</v>
      </c>
      <c r="J136" s="35">
        <v>7.2563051085342734</v>
      </c>
      <c r="K136" s="35">
        <f t="shared" si="18"/>
        <v>0.10519950016698509</v>
      </c>
      <c r="L136" s="36">
        <v>22.4</v>
      </c>
      <c r="M136" s="36">
        <v>1.64</v>
      </c>
      <c r="N136" s="36">
        <v>2.11</v>
      </c>
      <c r="O136" s="36">
        <v>21.4</v>
      </c>
      <c r="P136" s="36">
        <v>1.69</v>
      </c>
      <c r="Q136" s="36">
        <v>2.5299999999999998</v>
      </c>
      <c r="R136" s="46">
        <f t="shared" si="14"/>
        <v>1.0467289719626167</v>
      </c>
      <c r="S136" s="47">
        <f t="shared" si="15"/>
        <v>0.10768891545654019</v>
      </c>
      <c r="T136" s="48">
        <f t="shared" si="16"/>
        <v>0.15116200595758925</v>
      </c>
      <c r="U136" s="35">
        <v>33.071114049999998</v>
      </c>
      <c r="V136" s="35">
        <v>-114.57330926</v>
      </c>
      <c r="W136" s="35">
        <v>33.076203999999997</v>
      </c>
      <c r="X136" s="35">
        <v>-114.571546</v>
      </c>
      <c r="Y136" s="15">
        <v>0.47713274832199998</v>
      </c>
      <c r="Z136" s="8">
        <v>254.59</v>
      </c>
      <c r="AA136" s="37">
        <v>253.333333333333</v>
      </c>
      <c r="AB136" s="37">
        <v>237.33705890003401</v>
      </c>
      <c r="AC136" s="37">
        <f t="shared" si="19"/>
        <v>248.42013074445569</v>
      </c>
      <c r="AD136" s="37">
        <v>10.195461723860294</v>
      </c>
      <c r="AE136" s="37">
        <v>6.3006075719992181</v>
      </c>
      <c r="AF136" s="37">
        <v>4.7764270729805833</v>
      </c>
      <c r="AG136" s="37">
        <f t="shared" si="20"/>
        <v>7.090832122946698</v>
      </c>
      <c r="AH136" s="37">
        <v>168.142857142857</v>
      </c>
      <c r="AI136" s="37">
        <v>12.1470580968465</v>
      </c>
      <c r="AJ136" s="37">
        <v>104.178197986108</v>
      </c>
      <c r="AK136" s="37">
        <v>359.90661321815799</v>
      </c>
      <c r="AL136" s="37" t="s">
        <v>1233</v>
      </c>
      <c r="AM136" s="37">
        <v>31.523324697753601</v>
      </c>
      <c r="AN136" s="37" t="str">
        <f t="shared" si="17"/>
        <v>Active</v>
      </c>
      <c r="AO136" s="8" t="s">
        <v>1151</v>
      </c>
      <c r="AP136" s="8">
        <v>1</v>
      </c>
    </row>
    <row r="137" spans="1:42">
      <c r="A137" s="9" t="s">
        <v>686</v>
      </c>
      <c r="B137" s="8" t="s">
        <v>213</v>
      </c>
      <c r="C137" s="8" t="s">
        <v>136</v>
      </c>
      <c r="D137" s="12">
        <v>2002</v>
      </c>
      <c r="E137" s="8" t="s">
        <v>1394</v>
      </c>
      <c r="F137" s="30">
        <v>124780</v>
      </c>
      <c r="G137" s="30">
        <v>6329</v>
      </c>
      <c r="H137" s="30">
        <v>930000</v>
      </c>
      <c r="I137" s="30">
        <v>60000</v>
      </c>
      <c r="J137" s="35">
        <v>7.4531413788792404</v>
      </c>
      <c r="K137" s="35">
        <f t="shared" si="18"/>
        <v>8.2066912201715678E-2</v>
      </c>
      <c r="L137" s="36">
        <v>22.6</v>
      </c>
      <c r="M137" s="36">
        <v>1.1599999999999999</v>
      </c>
      <c r="N137" s="36">
        <v>1.78</v>
      </c>
      <c r="O137" s="36">
        <v>21</v>
      </c>
      <c r="P137" s="36">
        <v>1.39</v>
      </c>
      <c r="Q137" s="36">
        <v>2.3199999999999998</v>
      </c>
      <c r="R137" s="46">
        <f t="shared" si="14"/>
        <v>1.0761904761904764</v>
      </c>
      <c r="S137" s="47">
        <f t="shared" si="15"/>
        <v>8.3759683506991853E-2</v>
      </c>
      <c r="T137" s="48">
        <f t="shared" si="16"/>
        <v>0.13567716661669846</v>
      </c>
      <c r="U137" s="35">
        <v>33.071114049999998</v>
      </c>
      <c r="V137" s="35">
        <v>-114.57330926</v>
      </c>
      <c r="W137" s="35">
        <v>33.076203999999997</v>
      </c>
      <c r="X137" s="35">
        <v>-114.571546</v>
      </c>
      <c r="Y137" s="15">
        <v>0.47713274832199998</v>
      </c>
      <c r="Z137" s="8">
        <v>254.59</v>
      </c>
      <c r="AA137" s="37">
        <v>253.333333333333</v>
      </c>
      <c r="AB137" s="37">
        <v>237.33705890003401</v>
      </c>
      <c r="AC137" s="37">
        <f t="shared" si="19"/>
        <v>248.42013074445569</v>
      </c>
      <c r="AD137" s="37">
        <v>10.195461723860294</v>
      </c>
      <c r="AE137" s="37">
        <v>6.3006075719992181</v>
      </c>
      <c r="AF137" s="37">
        <v>4.7764270729805833</v>
      </c>
      <c r="AG137" s="37">
        <f t="shared" si="20"/>
        <v>7.090832122946698</v>
      </c>
      <c r="AH137" s="37">
        <v>168.142857142857</v>
      </c>
      <c r="AI137" s="37">
        <v>12.1470580968465</v>
      </c>
      <c r="AJ137" s="37">
        <v>104.178197986108</v>
      </c>
      <c r="AK137" s="37">
        <v>359.90661321815799</v>
      </c>
      <c r="AL137" s="37" t="s">
        <v>1233</v>
      </c>
      <c r="AM137" s="37">
        <v>31.523324697753601</v>
      </c>
      <c r="AN137" s="37" t="str">
        <f t="shared" si="17"/>
        <v>Active</v>
      </c>
      <c r="AO137" s="8" t="s">
        <v>1151</v>
      </c>
      <c r="AP137" s="8">
        <v>1</v>
      </c>
    </row>
    <row r="138" spans="1:42">
      <c r="A138" s="9" t="s">
        <v>687</v>
      </c>
      <c r="B138" s="8" t="s">
        <v>215</v>
      </c>
      <c r="C138" s="8" t="s">
        <v>136</v>
      </c>
      <c r="D138" s="12">
        <v>2002</v>
      </c>
      <c r="E138" s="8" t="s">
        <v>1394</v>
      </c>
      <c r="F138" s="30">
        <v>119354</v>
      </c>
      <c r="G138" s="30">
        <v>8138</v>
      </c>
      <c r="H138" s="30">
        <v>869000</v>
      </c>
      <c r="I138" s="30">
        <v>104000</v>
      </c>
      <c r="J138" s="35">
        <v>7.2808375728083758</v>
      </c>
      <c r="K138" s="35">
        <f t="shared" si="18"/>
        <v>0.13773813397445436</v>
      </c>
      <c r="L138" s="36">
        <v>23.7</v>
      </c>
      <c r="M138" s="36">
        <v>1.64</v>
      </c>
      <c r="N138" s="36">
        <v>2.16</v>
      </c>
      <c r="O138" s="36">
        <v>22.5</v>
      </c>
      <c r="P138" s="36">
        <v>2.77</v>
      </c>
      <c r="Q138" s="36">
        <v>3.41</v>
      </c>
      <c r="R138" s="46">
        <f t="shared" si="14"/>
        <v>1.0533333333333332</v>
      </c>
      <c r="S138" s="47">
        <f t="shared" si="15"/>
        <v>0.14122589031534905</v>
      </c>
      <c r="T138" s="48">
        <f t="shared" si="16"/>
        <v>0.1768486572745849</v>
      </c>
      <c r="U138" s="35">
        <v>33.071114049999998</v>
      </c>
      <c r="V138" s="35">
        <v>-114.57330926</v>
      </c>
      <c r="W138" s="35">
        <v>33.076203999999997</v>
      </c>
      <c r="X138" s="35">
        <v>-114.571546</v>
      </c>
      <c r="Y138" s="15">
        <v>0.47713274832199998</v>
      </c>
      <c r="Z138" s="8">
        <v>254.59</v>
      </c>
      <c r="AA138" s="37">
        <v>253.333333333333</v>
      </c>
      <c r="AB138" s="37">
        <v>237.33705890003401</v>
      </c>
      <c r="AC138" s="37">
        <f t="shared" si="19"/>
        <v>248.42013074445569</v>
      </c>
      <c r="AD138" s="37">
        <v>10.195461723860294</v>
      </c>
      <c r="AE138" s="37">
        <v>6.3006075719992181</v>
      </c>
      <c r="AF138" s="37">
        <v>4.7764270729805833</v>
      </c>
      <c r="AG138" s="37">
        <f t="shared" si="20"/>
        <v>7.090832122946698</v>
      </c>
      <c r="AH138" s="37">
        <v>168.142857142857</v>
      </c>
      <c r="AI138" s="37">
        <v>12.1470580968465</v>
      </c>
      <c r="AJ138" s="37">
        <v>104.178197986108</v>
      </c>
      <c r="AK138" s="37">
        <v>359.90661321815799</v>
      </c>
      <c r="AL138" s="37" t="s">
        <v>1233</v>
      </c>
      <c r="AM138" s="37">
        <v>31.523324697753601</v>
      </c>
      <c r="AN138" s="37" t="str">
        <f t="shared" si="17"/>
        <v>Active</v>
      </c>
      <c r="AO138" s="8" t="s">
        <v>1151</v>
      </c>
      <c r="AP138" s="8">
        <v>1</v>
      </c>
    </row>
    <row r="139" spans="1:42">
      <c r="A139" s="9" t="s">
        <v>688</v>
      </c>
      <c r="B139" s="8" t="s">
        <v>205</v>
      </c>
      <c r="C139" s="8" t="s">
        <v>136</v>
      </c>
      <c r="D139" s="12">
        <v>2002</v>
      </c>
      <c r="E139" s="8" t="s">
        <v>1394</v>
      </c>
      <c r="F139" s="30">
        <v>122971</v>
      </c>
      <c r="G139" s="30">
        <v>9946</v>
      </c>
      <c r="H139" s="30">
        <v>943000</v>
      </c>
      <c r="I139" s="30">
        <v>66000</v>
      </c>
      <c r="J139" s="35">
        <v>7.6684622090375631</v>
      </c>
      <c r="K139" s="35">
        <f t="shared" si="18"/>
        <v>0.10695900473566217</v>
      </c>
      <c r="L139" s="36">
        <v>23.1</v>
      </c>
      <c r="M139" s="36">
        <v>1.89</v>
      </c>
      <c r="N139" s="36">
        <v>2.34</v>
      </c>
      <c r="O139" s="36">
        <v>20.7</v>
      </c>
      <c r="P139" s="36">
        <v>1.49</v>
      </c>
      <c r="Q139" s="36">
        <v>2.36</v>
      </c>
      <c r="R139" s="46">
        <f t="shared" si="14"/>
        <v>1.1159420289855073</v>
      </c>
      <c r="S139" s="47">
        <f t="shared" si="15"/>
        <v>0.10897445866230161</v>
      </c>
      <c r="T139" s="48">
        <f t="shared" si="16"/>
        <v>0.1525110811603711</v>
      </c>
      <c r="U139" s="35">
        <v>33.075621920000003</v>
      </c>
      <c r="V139" s="35">
        <v>-114.57716402</v>
      </c>
      <c r="W139" s="35">
        <v>33.077157</v>
      </c>
      <c r="X139" s="35">
        <v>-114.569665</v>
      </c>
      <c r="Y139" s="15">
        <v>2.1769833863599999</v>
      </c>
      <c r="Z139" s="8">
        <v>256.66000000000003</v>
      </c>
      <c r="AA139" s="37">
        <v>255</v>
      </c>
      <c r="AB139" s="37">
        <v>249.5</v>
      </c>
      <c r="AC139" s="37">
        <f t="shared" si="19"/>
        <v>253.72000000000003</v>
      </c>
      <c r="AD139" s="37">
        <v>9.97153725526214</v>
      </c>
      <c r="AE139" s="37">
        <v>5.9974984576304688</v>
      </c>
      <c r="AF139" s="37">
        <v>4.4189430940311567</v>
      </c>
      <c r="AG139" s="37">
        <f t="shared" si="20"/>
        <v>6.7959929356412552</v>
      </c>
      <c r="AH139" s="37">
        <v>154.972222222222</v>
      </c>
      <c r="AI139" s="37">
        <v>16.318847506813</v>
      </c>
      <c r="AJ139" s="37">
        <v>104.5</v>
      </c>
      <c r="AK139" s="37">
        <v>360.75</v>
      </c>
      <c r="AL139" s="37" t="s">
        <v>1233</v>
      </c>
      <c r="AM139" s="37">
        <v>31.523324697753601</v>
      </c>
      <c r="AN139" s="37" t="str">
        <f t="shared" si="17"/>
        <v>Active</v>
      </c>
      <c r="AO139" s="8" t="s">
        <v>1151</v>
      </c>
      <c r="AP139" s="8">
        <v>1</v>
      </c>
    </row>
    <row r="140" spans="1:42">
      <c r="A140" s="9" t="s">
        <v>689</v>
      </c>
      <c r="B140" s="8" t="s">
        <v>206</v>
      </c>
      <c r="C140" s="8" t="s">
        <v>136</v>
      </c>
      <c r="D140" s="12">
        <v>2002</v>
      </c>
      <c r="E140" s="8" t="s">
        <v>1394</v>
      </c>
      <c r="F140" s="30">
        <v>142864</v>
      </c>
      <c r="G140" s="30">
        <v>7234</v>
      </c>
      <c r="H140" s="30">
        <v>896000</v>
      </c>
      <c r="I140" s="30">
        <v>49000</v>
      </c>
      <c r="J140" s="35">
        <v>6.2717165184133679</v>
      </c>
      <c r="K140" s="35">
        <f t="shared" si="18"/>
        <v>7.4529749456820532E-2</v>
      </c>
      <c r="L140" s="36">
        <v>19.7</v>
      </c>
      <c r="M140" s="36">
        <v>1.01</v>
      </c>
      <c r="N140" s="36">
        <v>1.56</v>
      </c>
      <c r="O140" s="36">
        <v>21.9</v>
      </c>
      <c r="P140" s="36">
        <v>1.23</v>
      </c>
      <c r="Q140" s="36">
        <v>2.29</v>
      </c>
      <c r="R140" s="46">
        <f t="shared" si="14"/>
        <v>0.8995433789954338</v>
      </c>
      <c r="S140" s="47">
        <f t="shared" si="15"/>
        <v>7.604572299178268E-2</v>
      </c>
      <c r="T140" s="48">
        <f t="shared" si="16"/>
        <v>0.13116707927502166</v>
      </c>
      <c r="U140" s="35">
        <v>33.075621920000003</v>
      </c>
      <c r="V140" s="35">
        <v>-114.57716402</v>
      </c>
      <c r="W140" s="35">
        <v>33.077157</v>
      </c>
      <c r="X140" s="35">
        <v>-114.569665</v>
      </c>
      <c r="Y140" s="15">
        <v>2.1769833863599999</v>
      </c>
      <c r="Z140" s="8">
        <v>256.66000000000003</v>
      </c>
      <c r="AA140" s="37">
        <v>255</v>
      </c>
      <c r="AB140" s="37">
        <v>249.5</v>
      </c>
      <c r="AC140" s="37">
        <f t="shared" si="19"/>
        <v>253.72000000000003</v>
      </c>
      <c r="AD140" s="37">
        <v>9.97153725526214</v>
      </c>
      <c r="AE140" s="37">
        <v>5.9974984576304688</v>
      </c>
      <c r="AF140" s="37">
        <v>4.4189430940311567</v>
      </c>
      <c r="AG140" s="37">
        <f t="shared" si="20"/>
        <v>6.7959929356412552</v>
      </c>
      <c r="AH140" s="37">
        <v>154.972222222222</v>
      </c>
      <c r="AI140" s="37">
        <v>16.318847506813</v>
      </c>
      <c r="AJ140" s="37">
        <v>104.5</v>
      </c>
      <c r="AK140" s="37">
        <v>360.75</v>
      </c>
      <c r="AL140" s="37" t="s">
        <v>1233</v>
      </c>
      <c r="AM140" s="37">
        <v>31.523324697753601</v>
      </c>
      <c r="AN140" s="37" t="str">
        <f t="shared" si="17"/>
        <v>Active</v>
      </c>
      <c r="AO140" s="8" t="s">
        <v>1151</v>
      </c>
      <c r="AP140" s="8">
        <v>1</v>
      </c>
    </row>
    <row r="141" spans="1:42">
      <c r="A141" s="9" t="s">
        <v>690</v>
      </c>
      <c r="B141" s="8" t="s">
        <v>201</v>
      </c>
      <c r="C141" s="8" t="s">
        <v>136</v>
      </c>
      <c r="D141" s="12">
        <v>2002</v>
      </c>
      <c r="E141" s="8" t="s">
        <v>1394</v>
      </c>
      <c r="F141" s="30">
        <v>108504</v>
      </c>
      <c r="G141" s="30">
        <v>7234</v>
      </c>
      <c r="H141" s="30">
        <v>850000</v>
      </c>
      <c r="I141" s="30">
        <v>62000</v>
      </c>
      <c r="J141" s="35">
        <v>7.8338125783381258</v>
      </c>
      <c r="K141" s="35">
        <f t="shared" si="18"/>
        <v>9.8819791622359085E-2</v>
      </c>
      <c r="L141" s="36">
        <v>26.2</v>
      </c>
      <c r="M141" s="36">
        <v>1.76</v>
      </c>
      <c r="N141" s="36">
        <v>2.36</v>
      </c>
      <c r="O141" s="36">
        <v>23</v>
      </c>
      <c r="P141" s="36">
        <v>1.72</v>
      </c>
      <c r="Q141" s="36">
        <v>2.66</v>
      </c>
      <c r="R141" s="46">
        <f t="shared" si="14"/>
        <v>1.1391304347826086</v>
      </c>
      <c r="S141" s="47">
        <f t="shared" si="15"/>
        <v>0.1005236096973927</v>
      </c>
      <c r="T141" s="48">
        <f t="shared" si="16"/>
        <v>0.14659185385277851</v>
      </c>
      <c r="U141" s="35">
        <v>33.078043620000003</v>
      </c>
      <c r="V141" s="35">
        <v>-114.57308096</v>
      </c>
      <c r="W141" s="35">
        <v>33.086134999999999</v>
      </c>
      <c r="X141" s="35">
        <v>-114.55826999999999</v>
      </c>
      <c r="Y141" s="15">
        <v>3.5379552757499999</v>
      </c>
      <c r="Z141" s="8">
        <v>247.969999999999</v>
      </c>
      <c r="AA141" s="37">
        <v>246.4</v>
      </c>
      <c r="AB141" s="37">
        <v>244</v>
      </c>
      <c r="AC141" s="37">
        <f t="shared" si="19"/>
        <v>246.12333333333299</v>
      </c>
      <c r="AD141" s="37">
        <v>11.336818357338906</v>
      </c>
      <c r="AE141" s="37">
        <v>6.062942165881406</v>
      </c>
      <c r="AF141" s="37">
        <v>5.3041718109484304</v>
      </c>
      <c r="AG141" s="37">
        <f t="shared" si="20"/>
        <v>7.5679774447229136</v>
      </c>
      <c r="AH141" s="37">
        <v>157.10344827586201</v>
      </c>
      <c r="AI141" s="37">
        <v>16.6481744418817</v>
      </c>
      <c r="AJ141" s="37">
        <v>103.6</v>
      </c>
      <c r="AK141" s="37">
        <v>357.6</v>
      </c>
      <c r="AL141" s="37" t="s">
        <v>1233</v>
      </c>
      <c r="AM141" s="37">
        <v>31.523324697753601</v>
      </c>
      <c r="AN141" s="37" t="str">
        <f t="shared" si="17"/>
        <v>Active</v>
      </c>
      <c r="AO141" s="8" t="s">
        <v>1151</v>
      </c>
      <c r="AP141" s="8">
        <v>1</v>
      </c>
    </row>
    <row r="142" spans="1:42">
      <c r="A142" s="9" t="s">
        <v>691</v>
      </c>
      <c r="B142" s="8" t="s">
        <v>200</v>
      </c>
      <c r="C142" s="8" t="s">
        <v>136</v>
      </c>
      <c r="D142" s="12">
        <v>2002</v>
      </c>
      <c r="E142" s="8" t="s">
        <v>1394</v>
      </c>
      <c r="F142" s="30">
        <v>117546</v>
      </c>
      <c r="G142" s="30">
        <v>4521</v>
      </c>
      <c r="H142" s="30">
        <v>743000</v>
      </c>
      <c r="I142" s="30">
        <v>71000</v>
      </c>
      <c r="J142" s="35">
        <v>6.3209296785939122</v>
      </c>
      <c r="K142" s="35">
        <f t="shared" si="18"/>
        <v>0.10300837702482503</v>
      </c>
      <c r="L142" s="36">
        <v>24</v>
      </c>
      <c r="M142" s="36">
        <v>0.93600000000000005</v>
      </c>
      <c r="N142" s="36">
        <v>1.71</v>
      </c>
      <c r="O142" s="36">
        <v>26.6</v>
      </c>
      <c r="P142" s="36">
        <v>2.6</v>
      </c>
      <c r="Q142" s="36">
        <v>3.5</v>
      </c>
      <c r="R142" s="46">
        <f t="shared" si="14"/>
        <v>0.90225563909774431</v>
      </c>
      <c r="S142" s="47">
        <f t="shared" si="15"/>
        <v>0.10523763627234507</v>
      </c>
      <c r="T142" s="48">
        <f t="shared" si="16"/>
        <v>0.14963148696240947</v>
      </c>
      <c r="U142" s="35">
        <v>33.078043620000003</v>
      </c>
      <c r="V142" s="35">
        <v>-114.57308096</v>
      </c>
      <c r="W142" s="35">
        <v>33.086134999999999</v>
      </c>
      <c r="X142" s="35">
        <v>-114.55826999999999</v>
      </c>
      <c r="Y142" s="15">
        <v>3.5379552757499999</v>
      </c>
      <c r="Z142" s="8">
        <v>247.969999999999</v>
      </c>
      <c r="AA142" s="37">
        <v>246.4</v>
      </c>
      <c r="AB142" s="37">
        <v>244</v>
      </c>
      <c r="AC142" s="37">
        <f t="shared" si="19"/>
        <v>246.12333333333299</v>
      </c>
      <c r="AD142" s="37">
        <v>11.336818357338906</v>
      </c>
      <c r="AE142" s="37">
        <v>6.062942165881406</v>
      </c>
      <c r="AF142" s="37">
        <v>5.3041718109484304</v>
      </c>
      <c r="AG142" s="37">
        <f t="shared" si="20"/>
        <v>7.5679774447229136</v>
      </c>
      <c r="AH142" s="37">
        <v>157.10344827586201</v>
      </c>
      <c r="AI142" s="37">
        <v>16.6481744418817</v>
      </c>
      <c r="AJ142" s="37">
        <v>103.6</v>
      </c>
      <c r="AK142" s="37">
        <v>357.6</v>
      </c>
      <c r="AL142" s="37" t="s">
        <v>1233</v>
      </c>
      <c r="AM142" s="37">
        <v>31.523324697753601</v>
      </c>
      <c r="AN142" s="37" t="str">
        <f t="shared" si="17"/>
        <v>Active</v>
      </c>
      <c r="AO142" s="8" t="s">
        <v>1151</v>
      </c>
      <c r="AP142" s="8">
        <v>1</v>
      </c>
    </row>
    <row r="143" spans="1:42">
      <c r="A143" s="9" t="s">
        <v>692</v>
      </c>
      <c r="B143" s="8" t="s">
        <v>202</v>
      </c>
      <c r="C143" s="8" t="s">
        <v>136</v>
      </c>
      <c r="D143" s="12">
        <v>2002</v>
      </c>
      <c r="E143" s="8" t="s">
        <v>1394</v>
      </c>
      <c r="F143" s="30">
        <v>110312</v>
      </c>
      <c r="G143" s="30">
        <v>5425</v>
      </c>
      <c r="H143" s="30">
        <v>811000</v>
      </c>
      <c r="I143" s="30">
        <v>50000</v>
      </c>
      <c r="J143" s="35">
        <v>7.3518480243381523</v>
      </c>
      <c r="K143" s="35">
        <f t="shared" si="18"/>
        <v>7.8864108630734661E-2</v>
      </c>
      <c r="L143" s="36">
        <v>25.7</v>
      </c>
      <c r="M143" s="36">
        <v>1.28</v>
      </c>
      <c r="N143" s="36">
        <v>2</v>
      </c>
      <c r="O143" s="36">
        <v>24.2</v>
      </c>
      <c r="P143" s="36">
        <v>1.53</v>
      </c>
      <c r="Q143" s="36">
        <v>2.63</v>
      </c>
      <c r="R143" s="46">
        <f t="shared" si="14"/>
        <v>1.0619834710743801</v>
      </c>
      <c r="S143" s="47">
        <f t="shared" si="15"/>
        <v>8.048445869811488E-2</v>
      </c>
      <c r="T143" s="48">
        <f t="shared" si="16"/>
        <v>0.13366730819975939</v>
      </c>
      <c r="U143" s="35">
        <v>33.078043620000003</v>
      </c>
      <c r="V143" s="35">
        <v>-114.57308096</v>
      </c>
      <c r="W143" s="35">
        <v>33.086134999999999</v>
      </c>
      <c r="X143" s="35">
        <v>-114.55826999999999</v>
      </c>
      <c r="Y143" s="15">
        <v>3.5379552757499999</v>
      </c>
      <c r="Z143" s="8">
        <v>247.969999999999</v>
      </c>
      <c r="AA143" s="37">
        <v>246.4</v>
      </c>
      <c r="AB143" s="37">
        <v>244</v>
      </c>
      <c r="AC143" s="37">
        <f t="shared" si="19"/>
        <v>246.12333333333299</v>
      </c>
      <c r="AD143" s="37">
        <v>11.336818357338906</v>
      </c>
      <c r="AE143" s="37">
        <v>6.062942165881406</v>
      </c>
      <c r="AF143" s="37">
        <v>5.3041718109484304</v>
      </c>
      <c r="AG143" s="37">
        <f t="shared" si="20"/>
        <v>7.5679774447229136</v>
      </c>
      <c r="AH143" s="37">
        <v>157.10344827586201</v>
      </c>
      <c r="AI143" s="37">
        <v>16.6481744418817</v>
      </c>
      <c r="AJ143" s="37">
        <v>103.6</v>
      </c>
      <c r="AK143" s="37">
        <v>357.6</v>
      </c>
      <c r="AL143" s="37" t="s">
        <v>1233</v>
      </c>
      <c r="AM143" s="37">
        <v>31.523324697753601</v>
      </c>
      <c r="AN143" s="37" t="str">
        <f t="shared" si="17"/>
        <v>Active</v>
      </c>
      <c r="AO143" s="8" t="s">
        <v>1151</v>
      </c>
      <c r="AP143" s="8">
        <v>1</v>
      </c>
    </row>
    <row r="144" spans="1:42">
      <c r="A144" s="9" t="s">
        <v>696</v>
      </c>
      <c r="B144" s="8" t="s">
        <v>190</v>
      </c>
      <c r="C144" s="8" t="s">
        <v>136</v>
      </c>
      <c r="D144" s="12">
        <v>2002</v>
      </c>
      <c r="E144" s="8" t="s">
        <v>1394</v>
      </c>
      <c r="F144" s="30">
        <v>75953</v>
      </c>
      <c r="G144" s="30">
        <v>4521</v>
      </c>
      <c r="H144" s="30">
        <v>469000.00000000006</v>
      </c>
      <c r="I144" s="30">
        <v>39000</v>
      </c>
      <c r="J144" s="35">
        <v>6.1748875617488759</v>
      </c>
      <c r="K144" s="35">
        <f t="shared" si="18"/>
        <v>0.10226400843412961</v>
      </c>
      <c r="L144" s="36">
        <v>37.9</v>
      </c>
      <c r="M144" s="36">
        <v>2.2799999999999998</v>
      </c>
      <c r="N144" s="36">
        <v>3.21</v>
      </c>
      <c r="O144" s="36">
        <v>43.4</v>
      </c>
      <c r="P144" s="36">
        <v>3.66</v>
      </c>
      <c r="Q144" s="36">
        <v>5.27</v>
      </c>
      <c r="R144" s="46">
        <f t="shared" si="14"/>
        <v>0.87327188940092171</v>
      </c>
      <c r="S144" s="47">
        <f t="shared" si="15"/>
        <v>0.10358993410968448</v>
      </c>
      <c r="T144" s="48">
        <f t="shared" si="16"/>
        <v>0.14804866401133157</v>
      </c>
      <c r="U144" s="35">
        <v>33.139042940000003</v>
      </c>
      <c r="V144" s="35">
        <v>-114.52890119</v>
      </c>
      <c r="W144" s="35">
        <v>33.107455000000002</v>
      </c>
      <c r="X144" s="35">
        <v>-114.52397499999999</v>
      </c>
      <c r="Y144" s="15">
        <v>7.2293677674400003</v>
      </c>
      <c r="Z144" s="8">
        <v>255.349999999999</v>
      </c>
      <c r="AA144" s="37">
        <v>260.33333333333297</v>
      </c>
      <c r="AB144" s="37">
        <v>237.5</v>
      </c>
      <c r="AC144" s="37">
        <f t="shared" si="19"/>
        <v>251.06111111111068</v>
      </c>
      <c r="AD144" s="37">
        <v>13.671086635940085</v>
      </c>
      <c r="AE144" s="37">
        <v>6.086129681066125</v>
      </c>
      <c r="AF144" s="37">
        <v>6.8169647468579821</v>
      </c>
      <c r="AG144" s="37">
        <f t="shared" si="20"/>
        <v>8.858060354621399</v>
      </c>
      <c r="AH144" s="37">
        <v>178.29824561403501</v>
      </c>
      <c r="AI144" s="37">
        <v>43.050955085389603</v>
      </c>
      <c r="AJ144" s="37">
        <v>107.666666666667</v>
      </c>
      <c r="AK144" s="37">
        <v>372.777777777778</v>
      </c>
      <c r="AL144" s="37" t="s">
        <v>1233</v>
      </c>
      <c r="AM144" s="37">
        <v>14.1226768000971</v>
      </c>
      <c r="AN144" s="37" t="str">
        <f t="shared" si="17"/>
        <v>Active</v>
      </c>
      <c r="AO144" s="8" t="s">
        <v>1149</v>
      </c>
      <c r="AP144" s="8">
        <v>1</v>
      </c>
    </row>
    <row r="145" spans="1:42">
      <c r="A145" s="9" t="s">
        <v>697</v>
      </c>
      <c r="B145" s="8" t="s">
        <v>152</v>
      </c>
      <c r="C145" s="8" t="s">
        <v>136</v>
      </c>
      <c r="D145" s="12">
        <v>2002</v>
      </c>
      <c r="E145" s="8" t="s">
        <v>1394</v>
      </c>
      <c r="F145" s="30">
        <v>139247</v>
      </c>
      <c r="G145" s="30">
        <v>5425</v>
      </c>
      <c r="H145" s="30">
        <v>893000</v>
      </c>
      <c r="I145" s="30">
        <v>55000.000000000007</v>
      </c>
      <c r="J145" s="35">
        <v>6.4130737654294396</v>
      </c>
      <c r="K145" s="35">
        <f t="shared" si="18"/>
        <v>7.2877927465054226E-2</v>
      </c>
      <c r="L145" s="36">
        <v>21</v>
      </c>
      <c r="M145" s="36">
        <v>0.83199999999999996</v>
      </c>
      <c r="N145" s="36">
        <v>1.51</v>
      </c>
      <c r="O145" s="36">
        <v>22.9</v>
      </c>
      <c r="P145" s="36">
        <v>1.45</v>
      </c>
      <c r="Q145" s="36">
        <v>2.48</v>
      </c>
      <c r="R145" s="46">
        <f t="shared" si="14"/>
        <v>0.91703056768558955</v>
      </c>
      <c r="S145" s="47">
        <f t="shared" si="15"/>
        <v>7.469227866431212E-2</v>
      </c>
      <c r="T145" s="48">
        <f t="shared" si="16"/>
        <v>0.12999431794449504</v>
      </c>
      <c r="U145" s="35">
        <v>33.202755379999999</v>
      </c>
      <c r="V145" s="35">
        <v>-114.49906286</v>
      </c>
      <c r="W145" s="35">
        <v>33.116872000000001</v>
      </c>
      <c r="X145" s="35">
        <v>-114.505185</v>
      </c>
      <c r="Y145" s="15">
        <v>102.623845919</v>
      </c>
      <c r="Z145" s="8">
        <v>236.129999999999</v>
      </c>
      <c r="AA145" s="37">
        <v>336.72330097087399</v>
      </c>
      <c r="AB145" s="37">
        <v>336.5</v>
      </c>
      <c r="AC145" s="37">
        <f t="shared" si="19"/>
        <v>303.11776699029099</v>
      </c>
      <c r="AD145" s="37">
        <v>6.9303556699875681</v>
      </c>
      <c r="AE145" s="37">
        <v>6.8366878849083434</v>
      </c>
      <c r="AF145" s="37">
        <v>6.547457307176189</v>
      </c>
      <c r="AG145" s="37">
        <f t="shared" si="20"/>
        <v>6.7715002873573669</v>
      </c>
      <c r="AH145" s="37">
        <v>171.23199023199001</v>
      </c>
      <c r="AI145" s="37">
        <v>90.563814762799296</v>
      </c>
      <c r="AJ145" s="37">
        <v>118.763888888889</v>
      </c>
      <c r="AK145" s="37">
        <v>412.02083333333297</v>
      </c>
      <c r="AL145" s="37">
        <v>0.90165074004067303</v>
      </c>
      <c r="AM145" s="37">
        <v>8.5268959447774808</v>
      </c>
      <c r="AN145" s="37" t="str">
        <f t="shared" si="17"/>
        <v>Active</v>
      </c>
      <c r="AO145" s="8" t="s">
        <v>1158</v>
      </c>
      <c r="AP145" s="8">
        <v>3</v>
      </c>
    </row>
    <row r="146" spans="1:42">
      <c r="A146" s="9" t="s">
        <v>698</v>
      </c>
      <c r="B146" s="8" t="s">
        <v>173</v>
      </c>
      <c r="C146" s="8" t="s">
        <v>136</v>
      </c>
      <c r="D146" s="12">
        <v>2002</v>
      </c>
      <c r="E146" s="8" t="s">
        <v>1394</v>
      </c>
      <c r="F146" s="30">
        <v>141055</v>
      </c>
      <c r="G146" s="30">
        <v>5425</v>
      </c>
      <c r="H146" s="30">
        <v>942000</v>
      </c>
      <c r="I146" s="30">
        <v>54000</v>
      </c>
      <c r="J146" s="35">
        <v>6.6782366052439039</v>
      </c>
      <c r="K146" s="35">
        <f t="shared" si="18"/>
        <v>6.9031314909038743E-2</v>
      </c>
      <c r="L146" s="36">
        <v>20.8</v>
      </c>
      <c r="M146" s="36">
        <v>0.81200000000000006</v>
      </c>
      <c r="N146" s="36">
        <v>1.49</v>
      </c>
      <c r="O146" s="36">
        <v>21.6</v>
      </c>
      <c r="P146" s="36">
        <v>1.27</v>
      </c>
      <c r="Q146" s="36">
        <v>2.2999999999999998</v>
      </c>
      <c r="R146" s="46">
        <f t="shared" si="14"/>
        <v>0.96296296296296291</v>
      </c>
      <c r="S146" s="47">
        <f t="shared" si="15"/>
        <v>7.0576242018485266E-2</v>
      </c>
      <c r="T146" s="48">
        <f t="shared" si="16"/>
        <v>0.1283348121898063</v>
      </c>
      <c r="U146" s="35">
        <v>33.19060649</v>
      </c>
      <c r="V146" s="35">
        <v>-114.47587016999999</v>
      </c>
      <c r="W146" s="35">
        <v>33.145741000000001</v>
      </c>
      <c r="X146" s="35">
        <v>-114.498851</v>
      </c>
      <c r="Y146" s="15">
        <v>29.078891305300001</v>
      </c>
      <c r="Z146" s="8">
        <v>304.75</v>
      </c>
      <c r="AA146" s="37">
        <v>306.87288135593201</v>
      </c>
      <c r="AB146" s="37">
        <v>306.03571428571399</v>
      </c>
      <c r="AC146" s="37">
        <f t="shared" si="19"/>
        <v>305.88619854721532</v>
      </c>
      <c r="AD146" s="37">
        <v>6.21405574890961</v>
      </c>
      <c r="AE146" s="37">
        <v>4.448914896475813</v>
      </c>
      <c r="AF146" s="37">
        <v>4.5462325453987447</v>
      </c>
      <c r="AG146" s="37">
        <f t="shared" si="20"/>
        <v>5.0697343969280562</v>
      </c>
      <c r="AH146" s="37">
        <v>118.827213822894</v>
      </c>
      <c r="AI146" s="37">
        <v>62.824624375115597</v>
      </c>
      <c r="AJ146" s="37">
        <v>115.880952380952</v>
      </c>
      <c r="AK146" s="37">
        <v>400.09523809523802</v>
      </c>
      <c r="AL146" s="37">
        <v>0.90216517448425304</v>
      </c>
      <c r="AM146" s="37">
        <v>8.3334746835112696</v>
      </c>
      <c r="AN146" s="37" t="str">
        <f t="shared" si="17"/>
        <v>Active</v>
      </c>
      <c r="AO146" s="8" t="s">
        <v>1158</v>
      </c>
      <c r="AP146" s="8">
        <v>2</v>
      </c>
    </row>
    <row r="147" spans="1:42">
      <c r="A147" s="9" t="s">
        <v>693</v>
      </c>
      <c r="B147" s="8" t="s">
        <v>158</v>
      </c>
      <c r="C147" s="8" t="s">
        <v>136</v>
      </c>
      <c r="D147" s="12">
        <v>2002</v>
      </c>
      <c r="E147" s="8" t="s">
        <v>1394</v>
      </c>
      <c r="F147" s="30">
        <v>160043</v>
      </c>
      <c r="G147" s="30">
        <v>9042</v>
      </c>
      <c r="H147" s="30">
        <v>1119000</v>
      </c>
      <c r="I147" s="30">
        <v>90000</v>
      </c>
      <c r="J147" s="35">
        <v>6.9918534597490432</v>
      </c>
      <c r="K147" s="35">
        <f t="shared" si="18"/>
        <v>9.8289182843273884E-2</v>
      </c>
      <c r="L147" s="36">
        <v>19.600000000000001</v>
      </c>
      <c r="M147" s="36">
        <v>1.1200000000000001</v>
      </c>
      <c r="N147" s="36">
        <v>1.62</v>
      </c>
      <c r="O147" s="36">
        <v>19.399999999999999</v>
      </c>
      <c r="P147" s="36">
        <v>1.6</v>
      </c>
      <c r="Q147" s="36">
        <v>2.35</v>
      </c>
      <c r="R147" s="46">
        <f t="shared" si="14"/>
        <v>1.0103092783505156</v>
      </c>
      <c r="S147" s="47">
        <f t="shared" si="15"/>
        <v>0.10033595671237215</v>
      </c>
      <c r="T147" s="48">
        <f t="shared" si="16"/>
        <v>0.14664576189237855</v>
      </c>
      <c r="U147" s="35">
        <v>33.222421269999998</v>
      </c>
      <c r="V147" s="35">
        <v>-114.50915506</v>
      </c>
      <c r="W147" s="35">
        <v>33.154670000000003</v>
      </c>
      <c r="X147" s="35">
        <v>-114.515619</v>
      </c>
      <c r="Y147" s="15">
        <v>59.523066529300003</v>
      </c>
      <c r="Z147" s="8">
        <v>447.1</v>
      </c>
      <c r="AA147" s="37">
        <v>374.441666666667</v>
      </c>
      <c r="AB147" s="37">
        <v>372.2</v>
      </c>
      <c r="AC147" s="37">
        <f t="shared" si="19"/>
        <v>397.91388888888901</v>
      </c>
      <c r="AD147" s="37">
        <v>17.42945402299457</v>
      </c>
      <c r="AE147" s="37">
        <v>8.0384008714463437</v>
      </c>
      <c r="AF147" s="37">
        <v>7.8564624169838568</v>
      </c>
      <c r="AG147" s="37">
        <f t="shared" si="20"/>
        <v>11.108105770474923</v>
      </c>
      <c r="AH147" s="37">
        <v>202.658280922432</v>
      </c>
      <c r="AI147" s="37">
        <v>96.782150707541305</v>
      </c>
      <c r="AJ147" s="37">
        <v>122.951807228916</v>
      </c>
      <c r="AK147" s="37">
        <v>427.92771084337397</v>
      </c>
      <c r="AL147" s="37">
        <v>0.89784102110152597</v>
      </c>
      <c r="AM147" s="37">
        <v>7.6803798112831903</v>
      </c>
      <c r="AN147" s="37" t="str">
        <f t="shared" si="17"/>
        <v>Active</v>
      </c>
      <c r="AO147" s="8" t="s">
        <v>1149</v>
      </c>
      <c r="AP147" s="8">
        <v>2</v>
      </c>
    </row>
    <row r="148" spans="1:42">
      <c r="A148" s="9" t="s">
        <v>699</v>
      </c>
      <c r="B148" s="8" t="s">
        <v>199</v>
      </c>
      <c r="C148" s="8" t="s">
        <v>136</v>
      </c>
      <c r="D148" s="12">
        <v>2002</v>
      </c>
      <c r="E148" s="8" t="s">
        <v>1394</v>
      </c>
      <c r="F148" s="30">
        <v>173606</v>
      </c>
      <c r="G148" s="30">
        <v>9946</v>
      </c>
      <c r="H148" s="30">
        <v>1155000</v>
      </c>
      <c r="I148" s="30">
        <v>79000</v>
      </c>
      <c r="J148" s="35">
        <v>6.6529805352798057</v>
      </c>
      <c r="K148" s="35">
        <f t="shared" si="18"/>
        <v>8.9221865660417385E-2</v>
      </c>
      <c r="L148" s="36">
        <v>16.8</v>
      </c>
      <c r="M148" s="36">
        <v>0.98199999999999998</v>
      </c>
      <c r="N148" s="36">
        <v>1.41</v>
      </c>
      <c r="O148" s="36">
        <v>17.5</v>
      </c>
      <c r="P148" s="36">
        <v>1.24</v>
      </c>
      <c r="Q148" s="36">
        <v>1.99</v>
      </c>
      <c r="R148" s="46">
        <f t="shared" si="14"/>
        <v>0.96000000000000008</v>
      </c>
      <c r="S148" s="47">
        <f t="shared" si="15"/>
        <v>9.1855405572452933E-2</v>
      </c>
      <c r="T148" s="48">
        <f t="shared" si="16"/>
        <v>0.14133274170393434</v>
      </c>
      <c r="U148" s="35">
        <v>33.174527349999998</v>
      </c>
      <c r="V148" s="35">
        <v>-114.53850615</v>
      </c>
      <c r="W148" s="35">
        <v>33.163373999999997</v>
      </c>
      <c r="X148" s="35">
        <v>-114.52174599999999</v>
      </c>
      <c r="Y148" s="15">
        <v>3.6450528106600002</v>
      </c>
      <c r="Z148" s="8">
        <v>306.93999999999897</v>
      </c>
      <c r="AA148" s="37">
        <v>308.92857142857099</v>
      </c>
      <c r="AB148" s="37">
        <v>317</v>
      </c>
      <c r="AC148" s="37">
        <f t="shared" si="19"/>
        <v>310.95619047618999</v>
      </c>
      <c r="AD148" s="37">
        <v>11.539909569342623</v>
      </c>
      <c r="AE148" s="37">
        <v>7.6750700495072808</v>
      </c>
      <c r="AF148" s="37">
        <v>6.487996410717713</v>
      </c>
      <c r="AG148" s="37">
        <f t="shared" si="20"/>
        <v>8.5676586765225391</v>
      </c>
      <c r="AH148" s="37">
        <v>205.27118644067801</v>
      </c>
      <c r="AI148" s="37">
        <v>32.669806984781303</v>
      </c>
      <c r="AJ148" s="37">
        <v>114.666666666667</v>
      </c>
      <c r="AK148" s="37">
        <v>396.83333333333297</v>
      </c>
      <c r="AL148" s="37" t="s">
        <v>1233</v>
      </c>
      <c r="AM148" s="37">
        <v>14.1226768000971</v>
      </c>
      <c r="AN148" s="37" t="str">
        <f t="shared" si="17"/>
        <v>Active</v>
      </c>
      <c r="AO148" s="8" t="s">
        <v>1149</v>
      </c>
      <c r="AP148" s="8">
        <v>2</v>
      </c>
    </row>
    <row r="149" spans="1:42">
      <c r="A149" s="9" t="s">
        <v>700</v>
      </c>
      <c r="B149" s="8" t="s">
        <v>170</v>
      </c>
      <c r="C149" s="8" t="s">
        <v>136</v>
      </c>
      <c r="D149" s="12">
        <v>2002</v>
      </c>
      <c r="E149" s="8" t="s">
        <v>1394</v>
      </c>
      <c r="F149" s="30">
        <v>198020</v>
      </c>
      <c r="G149" s="30">
        <v>7234</v>
      </c>
      <c r="H149" s="30">
        <v>1434000</v>
      </c>
      <c r="I149" s="30">
        <v>84000</v>
      </c>
      <c r="J149" s="35">
        <v>7.2417000724170011</v>
      </c>
      <c r="K149" s="35">
        <f t="shared" si="18"/>
        <v>6.9035316416934417E-2</v>
      </c>
      <c r="L149" s="36">
        <v>15.4</v>
      </c>
      <c r="M149" s="36">
        <v>0.57199999999999995</v>
      </c>
      <c r="N149" s="36">
        <v>1.0900000000000001</v>
      </c>
      <c r="O149" s="36">
        <v>14.5</v>
      </c>
      <c r="P149" s="36">
        <v>0.88500000000000001</v>
      </c>
      <c r="Q149" s="36">
        <v>1.57</v>
      </c>
      <c r="R149" s="46">
        <f t="shared" si="14"/>
        <v>1.0620689655172415</v>
      </c>
      <c r="S149" s="47">
        <f t="shared" si="15"/>
        <v>7.1447882560276468E-2</v>
      </c>
      <c r="T149" s="48">
        <f t="shared" si="16"/>
        <v>0.12935749070266991</v>
      </c>
      <c r="U149" s="35">
        <v>33.235533529999998</v>
      </c>
      <c r="V149" s="35">
        <v>-114.51185981</v>
      </c>
      <c r="W149" s="35">
        <v>33.176848999999997</v>
      </c>
      <c r="X149" s="35">
        <v>-114.517154</v>
      </c>
      <c r="Y149" s="15">
        <v>34.596081694299997</v>
      </c>
      <c r="Z149" s="8">
        <v>322.06</v>
      </c>
      <c r="AA149" s="37">
        <v>395.60294117647101</v>
      </c>
      <c r="AB149" s="37">
        <v>388.57142857142901</v>
      </c>
      <c r="AC149" s="37">
        <f t="shared" si="19"/>
        <v>368.74478991596669</v>
      </c>
      <c r="AD149" s="37">
        <v>8.2307446345181603</v>
      </c>
      <c r="AE149" s="37">
        <v>7.8781009658568433</v>
      </c>
      <c r="AF149" s="37">
        <v>7.4641790167022419</v>
      </c>
      <c r="AG149" s="37">
        <f t="shared" si="20"/>
        <v>7.857674872359083</v>
      </c>
      <c r="AH149" s="37">
        <v>203.89228007181299</v>
      </c>
      <c r="AI149" s="37">
        <v>100.81826386223101</v>
      </c>
      <c r="AJ149" s="37">
        <v>125.816326530612</v>
      </c>
      <c r="AK149" s="37">
        <v>438.48979591836701</v>
      </c>
      <c r="AL149" s="37">
        <v>0.90399226622703699</v>
      </c>
      <c r="AM149" s="37">
        <v>5.8609587057655101</v>
      </c>
      <c r="AN149" s="37" t="str">
        <f t="shared" si="17"/>
        <v>Active</v>
      </c>
      <c r="AO149" s="8" t="s">
        <v>1158</v>
      </c>
      <c r="AP149" s="8">
        <v>2</v>
      </c>
    </row>
    <row r="150" spans="1:42">
      <c r="A150" s="9" t="s">
        <v>701</v>
      </c>
      <c r="B150" s="8" t="s">
        <v>198</v>
      </c>
      <c r="C150" s="8" t="s">
        <v>136</v>
      </c>
      <c r="D150" s="12">
        <v>2002</v>
      </c>
      <c r="E150" s="8" t="s">
        <v>1394</v>
      </c>
      <c r="F150" s="30">
        <v>138343</v>
      </c>
      <c r="G150" s="30">
        <v>12659</v>
      </c>
      <c r="H150" s="30">
        <v>910000</v>
      </c>
      <c r="I150" s="30">
        <v>117000</v>
      </c>
      <c r="J150" s="35">
        <v>6.5778726147983333</v>
      </c>
      <c r="K150" s="35">
        <f t="shared" si="18"/>
        <v>0.15780898722048964</v>
      </c>
      <c r="L150" s="36">
        <v>21.2</v>
      </c>
      <c r="M150" s="36">
        <v>1.97</v>
      </c>
      <c r="N150" s="36">
        <v>2.34</v>
      </c>
      <c r="O150" s="36">
        <v>22.5</v>
      </c>
      <c r="P150" s="36">
        <v>2.96</v>
      </c>
      <c r="Q150" s="36">
        <v>3.56</v>
      </c>
      <c r="R150" s="46">
        <f t="shared" si="14"/>
        <v>0.94222222222222218</v>
      </c>
      <c r="S150" s="47">
        <f t="shared" si="15"/>
        <v>0.16106468314828992</v>
      </c>
      <c r="T150" s="48">
        <f t="shared" si="16"/>
        <v>0.19291820254266626</v>
      </c>
      <c r="U150" s="35">
        <v>33.184267800000001</v>
      </c>
      <c r="V150" s="35">
        <v>-114.53224439</v>
      </c>
      <c r="W150" s="35">
        <v>33.169730999999999</v>
      </c>
      <c r="X150" s="35">
        <v>-114.520357</v>
      </c>
      <c r="Y150" s="15">
        <v>3.8135325457499998</v>
      </c>
      <c r="Z150" s="8">
        <v>306.79000000000002</v>
      </c>
      <c r="AA150" s="37">
        <v>307.60000000000002</v>
      </c>
      <c r="AB150" s="37">
        <v>303</v>
      </c>
      <c r="AC150" s="37">
        <f t="shared" si="19"/>
        <v>305.79666666666668</v>
      </c>
      <c r="AD150" s="37">
        <v>7.9430016435406587</v>
      </c>
      <c r="AE150" s="37">
        <v>5.6744235878189375</v>
      </c>
      <c r="AF150" s="37">
        <v>5.8428196094495961</v>
      </c>
      <c r="AG150" s="37">
        <f t="shared" si="20"/>
        <v>6.4867482802697305</v>
      </c>
      <c r="AH150" s="37">
        <v>147.49180327868899</v>
      </c>
      <c r="AI150" s="37">
        <v>22.6155488009435</v>
      </c>
      <c r="AJ150" s="37">
        <v>113.2</v>
      </c>
      <c r="AK150" s="37">
        <v>391.4</v>
      </c>
      <c r="AL150" s="37" t="s">
        <v>1233</v>
      </c>
      <c r="AM150" s="37">
        <v>13.9220836137735</v>
      </c>
      <c r="AN150" s="37" t="str">
        <f t="shared" si="17"/>
        <v>Active</v>
      </c>
      <c r="AO150" s="8" t="s">
        <v>1149</v>
      </c>
      <c r="AP150" s="8">
        <v>2</v>
      </c>
    </row>
    <row r="151" spans="1:42">
      <c r="A151" s="9" t="s">
        <v>702</v>
      </c>
      <c r="B151" s="8" t="s">
        <v>180</v>
      </c>
      <c r="C151" s="8" t="s">
        <v>136</v>
      </c>
      <c r="D151" s="12">
        <v>2002</v>
      </c>
      <c r="E151" s="8" t="s">
        <v>1394</v>
      </c>
      <c r="F151" s="30">
        <v>150097</v>
      </c>
      <c r="G151" s="30">
        <v>8138</v>
      </c>
      <c r="H151" s="30">
        <v>1039000</v>
      </c>
      <c r="I151" s="30">
        <v>53000</v>
      </c>
      <c r="J151" s="35">
        <v>6.922181093318196</v>
      </c>
      <c r="K151" s="35">
        <f t="shared" si="18"/>
        <v>7.4442602286648021E-2</v>
      </c>
      <c r="L151" s="36">
        <v>20.7</v>
      </c>
      <c r="M151" s="36">
        <v>1.1399999999999999</v>
      </c>
      <c r="N151" s="36">
        <v>1.68</v>
      </c>
      <c r="O151" s="36">
        <v>20.7</v>
      </c>
      <c r="P151" s="36">
        <v>1.08</v>
      </c>
      <c r="Q151" s="36">
        <v>2.13</v>
      </c>
      <c r="R151" s="46">
        <f t="shared" si="14"/>
        <v>1</v>
      </c>
      <c r="S151" s="47">
        <f t="shared" si="15"/>
        <v>7.5862332337984936E-2</v>
      </c>
      <c r="T151" s="48">
        <f t="shared" si="16"/>
        <v>0.13105328398409621</v>
      </c>
      <c r="U151" s="35">
        <v>33.221967759999998</v>
      </c>
      <c r="V151" s="35">
        <v>-114.48896053</v>
      </c>
      <c r="W151" s="35">
        <v>33.168970000000002</v>
      </c>
      <c r="X151" s="35">
        <v>-114.514021</v>
      </c>
      <c r="Y151" s="15">
        <v>15.2096995749</v>
      </c>
      <c r="Z151" s="8">
        <v>378.56999999999903</v>
      </c>
      <c r="AA151" s="37">
        <v>379.41538461538499</v>
      </c>
      <c r="AB151" s="37">
        <v>386.4</v>
      </c>
      <c r="AC151" s="37">
        <f t="shared" si="19"/>
        <v>381.46179487179461</v>
      </c>
      <c r="AD151" s="37">
        <v>13.647971389827319</v>
      </c>
      <c r="AE151" s="37">
        <v>9.4998688107499678</v>
      </c>
      <c r="AF151" s="37">
        <v>9.8080393622986985</v>
      </c>
      <c r="AG151" s="37">
        <f t="shared" si="20"/>
        <v>10.985293187625329</v>
      </c>
      <c r="AH151" s="37">
        <v>222.111570247934</v>
      </c>
      <c r="AI151" s="37">
        <v>106.301691122723</v>
      </c>
      <c r="AJ151" s="37">
        <v>123.454545454545</v>
      </c>
      <c r="AK151" s="37">
        <v>430.04545454545502</v>
      </c>
      <c r="AL151" s="37">
        <v>0.88867211625689602</v>
      </c>
      <c r="AM151" s="37">
        <v>7.7575422103452896</v>
      </c>
      <c r="AN151" s="37" t="str">
        <f t="shared" si="17"/>
        <v>Active</v>
      </c>
      <c r="AO151" s="8" t="s">
        <v>1149</v>
      </c>
      <c r="AP151" s="8">
        <v>2</v>
      </c>
    </row>
    <row r="152" spans="1:42">
      <c r="A152" s="9" t="s">
        <v>703</v>
      </c>
      <c r="B152" s="8" t="s">
        <v>177</v>
      </c>
      <c r="C152" s="8" t="s">
        <v>136</v>
      </c>
      <c r="D152" s="12">
        <v>2002</v>
      </c>
      <c r="E152" s="8" t="s">
        <v>1394</v>
      </c>
      <c r="F152" s="30">
        <v>195307</v>
      </c>
      <c r="G152" s="30">
        <v>9042</v>
      </c>
      <c r="H152" s="30">
        <v>1422000</v>
      </c>
      <c r="I152" s="30">
        <v>73000</v>
      </c>
      <c r="J152" s="35">
        <v>7.280837572808375</v>
      </c>
      <c r="K152" s="35">
        <f t="shared" si="18"/>
        <v>6.9128513325566729E-2</v>
      </c>
      <c r="L152" s="36">
        <v>16.399999999999999</v>
      </c>
      <c r="M152" s="36">
        <v>0.77200000000000002</v>
      </c>
      <c r="N152" s="36">
        <v>1.25</v>
      </c>
      <c r="O152" s="36">
        <v>15.4</v>
      </c>
      <c r="P152" s="36">
        <v>0.82299999999999995</v>
      </c>
      <c r="Q152" s="36">
        <v>1.61</v>
      </c>
      <c r="R152" s="46">
        <f t="shared" si="14"/>
        <v>1.0649350649350648</v>
      </c>
      <c r="S152" s="47">
        <f t="shared" si="15"/>
        <v>7.1217157844152779E-2</v>
      </c>
      <c r="T152" s="48">
        <f t="shared" si="16"/>
        <v>0.12937992929886014</v>
      </c>
      <c r="U152" s="35">
        <v>33.251633650000002</v>
      </c>
      <c r="V152" s="35">
        <v>-114.51044278000001</v>
      </c>
      <c r="W152" s="35">
        <v>33.206904000000002</v>
      </c>
      <c r="X152" s="35">
        <v>-114.51930900000001</v>
      </c>
      <c r="Y152" s="15">
        <v>22.367847632899998</v>
      </c>
      <c r="Z152" s="8">
        <v>435.62999999999897</v>
      </c>
      <c r="AA152" s="37">
        <v>434.48314606741599</v>
      </c>
      <c r="AB152" s="37">
        <v>432.52380952380997</v>
      </c>
      <c r="AC152" s="37">
        <f t="shared" si="19"/>
        <v>434.21231853040831</v>
      </c>
      <c r="AD152" s="37">
        <v>15.291541315824567</v>
      </c>
      <c r="AE152" s="37">
        <v>9.3374602611731241</v>
      </c>
      <c r="AF152" s="37">
        <v>8.3056410968291026</v>
      </c>
      <c r="AG152" s="37">
        <f t="shared" si="20"/>
        <v>10.978214224608932</v>
      </c>
      <c r="AH152" s="37">
        <v>242.14958448753501</v>
      </c>
      <c r="AI152" s="37">
        <v>100.702269853102</v>
      </c>
      <c r="AJ152" s="37">
        <v>131.1</v>
      </c>
      <c r="AK152" s="37">
        <v>458.5</v>
      </c>
      <c r="AL152" s="37">
        <v>0.904416143894196</v>
      </c>
      <c r="AM152" s="37">
        <v>4.65451021947983</v>
      </c>
      <c r="AN152" s="37" t="str">
        <f t="shared" si="17"/>
        <v>Active</v>
      </c>
      <c r="AO152" s="8" t="s">
        <v>1149</v>
      </c>
      <c r="AP152" s="8">
        <v>2</v>
      </c>
    </row>
    <row r="153" spans="1:42">
      <c r="A153" s="9" t="s">
        <v>677</v>
      </c>
      <c r="B153" s="8" t="s">
        <v>139</v>
      </c>
      <c r="C153" s="8" t="s">
        <v>136</v>
      </c>
      <c r="D153" s="12">
        <v>2002</v>
      </c>
      <c r="E153" s="8" t="s">
        <v>1394</v>
      </c>
      <c r="F153" s="30">
        <v>100366</v>
      </c>
      <c r="G153" s="30">
        <v>8138</v>
      </c>
      <c r="H153" s="30">
        <v>654000</v>
      </c>
      <c r="I153" s="30">
        <v>35000</v>
      </c>
      <c r="J153" s="35">
        <v>6.5161379029992199</v>
      </c>
      <c r="K153" s="35">
        <f t="shared" si="18"/>
        <v>9.7152154033267352E-2</v>
      </c>
      <c r="L153" s="36">
        <v>29.1</v>
      </c>
      <c r="M153" s="36">
        <v>2.39</v>
      </c>
      <c r="N153" s="36">
        <v>2.95</v>
      </c>
      <c r="O153" s="36">
        <v>31.3</v>
      </c>
      <c r="P153" s="36">
        <v>1.71</v>
      </c>
      <c r="Q153" s="36">
        <v>3.23</v>
      </c>
      <c r="R153" s="46">
        <f t="shared" si="14"/>
        <v>0.92971246006389774</v>
      </c>
      <c r="S153" s="47">
        <f t="shared" si="15"/>
        <v>9.8641535450383344E-2</v>
      </c>
      <c r="T153" s="48">
        <f t="shared" si="16"/>
        <v>0.14465817805958509</v>
      </c>
      <c r="U153" s="35">
        <v>33.159860799999997</v>
      </c>
      <c r="V153" s="35">
        <v>-114.51984487999999</v>
      </c>
      <c r="W153" s="35">
        <v>33.040118</v>
      </c>
      <c r="X153" s="35">
        <v>-114.52249500000001</v>
      </c>
      <c r="Y153" s="15">
        <v>186.706904267</v>
      </c>
      <c r="Z153" s="8">
        <v>280.75999999999902</v>
      </c>
      <c r="AA153" s="37">
        <v>281.58410596026499</v>
      </c>
      <c r="AB153" s="37">
        <v>279.67027027027001</v>
      </c>
      <c r="AC153" s="37">
        <f t="shared" si="19"/>
        <v>280.67145874351132</v>
      </c>
      <c r="AD153" s="37">
        <v>10.096176864706864</v>
      </c>
      <c r="AE153" s="37">
        <v>6.9424371727255005</v>
      </c>
      <c r="AF153" s="37">
        <v>6.812929454795829</v>
      </c>
      <c r="AG153" s="37">
        <f t="shared" si="20"/>
        <v>7.9505144974093973</v>
      </c>
      <c r="AH153" s="37">
        <v>169.52723020380901</v>
      </c>
      <c r="AI153" s="37">
        <v>72.781857680767899</v>
      </c>
      <c r="AJ153" s="37">
        <v>111.80608365019</v>
      </c>
      <c r="AK153" s="37">
        <v>387.41064638783303</v>
      </c>
      <c r="AL153" s="37">
        <v>0.90821738732800905</v>
      </c>
      <c r="AM153" s="37">
        <v>22.823000748925399</v>
      </c>
      <c r="AN153" s="37" t="str">
        <f t="shared" si="17"/>
        <v>Active</v>
      </c>
      <c r="AO153" s="8" t="s">
        <v>1149</v>
      </c>
      <c r="AP153" s="8">
        <v>5</v>
      </c>
    </row>
    <row r="154" spans="1:42">
      <c r="A154" s="9" t="s">
        <v>678</v>
      </c>
      <c r="B154" s="8" t="s">
        <v>140</v>
      </c>
      <c r="C154" s="8" t="s">
        <v>136</v>
      </c>
      <c r="D154" s="12">
        <v>2002</v>
      </c>
      <c r="E154" s="8" t="s">
        <v>1394</v>
      </c>
      <c r="F154" s="30">
        <v>125684</v>
      </c>
      <c r="G154" s="30">
        <v>9042</v>
      </c>
      <c r="H154" s="30">
        <v>798000</v>
      </c>
      <c r="I154" s="30">
        <v>46000</v>
      </c>
      <c r="J154" s="35">
        <v>6.3492669699674895</v>
      </c>
      <c r="K154" s="35">
        <f t="shared" si="18"/>
        <v>9.2187539939020999E-2</v>
      </c>
      <c r="L154" s="36">
        <v>23</v>
      </c>
      <c r="M154" s="36">
        <v>1.68</v>
      </c>
      <c r="N154" s="36">
        <v>2.17</v>
      </c>
      <c r="O154" s="36">
        <v>25.4</v>
      </c>
      <c r="P154" s="36">
        <v>1.5</v>
      </c>
      <c r="Q154" s="36">
        <v>2.69</v>
      </c>
      <c r="R154" s="46">
        <f t="shared" si="14"/>
        <v>0.9055118110236221</v>
      </c>
      <c r="S154" s="47">
        <f t="shared" si="15"/>
        <v>9.3930062767252923E-2</v>
      </c>
      <c r="T154" s="48">
        <f t="shared" si="16"/>
        <v>0.14183613685972085</v>
      </c>
      <c r="U154" s="35">
        <v>33.159860799999997</v>
      </c>
      <c r="V154" s="35">
        <v>-114.51984487999999</v>
      </c>
      <c r="W154" s="35">
        <v>33.040118</v>
      </c>
      <c r="X154" s="35">
        <v>-114.52249500000001</v>
      </c>
      <c r="Y154" s="15">
        <v>186.706904267</v>
      </c>
      <c r="Z154" s="8">
        <v>280.75999999999902</v>
      </c>
      <c r="AA154" s="37">
        <v>281.58410596026499</v>
      </c>
      <c r="AB154" s="37">
        <v>279.67027027027001</v>
      </c>
      <c r="AC154" s="37">
        <f t="shared" si="19"/>
        <v>280.67145874351132</v>
      </c>
      <c r="AD154" s="37">
        <v>10.096176864706864</v>
      </c>
      <c r="AE154" s="37">
        <v>6.9424371727255005</v>
      </c>
      <c r="AF154" s="37">
        <v>6.812929454795829</v>
      </c>
      <c r="AG154" s="37">
        <f t="shared" si="20"/>
        <v>7.9505144974093973</v>
      </c>
      <c r="AH154" s="37">
        <v>169.52723020380901</v>
      </c>
      <c r="AI154" s="37">
        <v>72.781857680767899</v>
      </c>
      <c r="AJ154" s="37">
        <v>111.80608365019</v>
      </c>
      <c r="AK154" s="37">
        <v>387.41064638783303</v>
      </c>
      <c r="AL154" s="37">
        <v>0.90821738732800905</v>
      </c>
      <c r="AM154" s="37">
        <v>22.823000748925399</v>
      </c>
      <c r="AN154" s="37" t="str">
        <f t="shared" si="17"/>
        <v>Active</v>
      </c>
      <c r="AO154" s="8" t="s">
        <v>1149</v>
      </c>
      <c r="AP154" s="8">
        <v>5</v>
      </c>
    </row>
    <row r="155" spans="1:42">
      <c r="A155" s="9" t="s">
        <v>679</v>
      </c>
      <c r="B155" s="8" t="s">
        <v>141</v>
      </c>
      <c r="C155" s="8" t="s">
        <v>136</v>
      </c>
      <c r="D155" s="12">
        <v>2002</v>
      </c>
      <c r="E155" s="8" t="s">
        <v>1394</v>
      </c>
      <c r="F155" s="30">
        <v>97654</v>
      </c>
      <c r="G155" s="30">
        <v>7234</v>
      </c>
      <c r="H155" s="30">
        <v>769000</v>
      </c>
      <c r="I155" s="30">
        <v>44000</v>
      </c>
      <c r="J155" s="35">
        <v>7.8747736898588476</v>
      </c>
      <c r="K155" s="35">
        <f t="shared" si="18"/>
        <v>9.3601999607813291E-2</v>
      </c>
      <c r="L155" s="36">
        <v>30</v>
      </c>
      <c r="M155" s="36">
        <v>2.2400000000000002</v>
      </c>
      <c r="N155" s="36">
        <v>2.87</v>
      </c>
      <c r="O155" s="36">
        <v>26.4</v>
      </c>
      <c r="P155" s="36">
        <v>1.54</v>
      </c>
      <c r="Q155" s="36">
        <v>2.79</v>
      </c>
      <c r="R155" s="46">
        <f t="shared" si="14"/>
        <v>1.1363636363636365</v>
      </c>
      <c r="S155" s="47">
        <f t="shared" si="15"/>
        <v>9.4751722353152462E-2</v>
      </c>
      <c r="T155" s="48">
        <f t="shared" si="16"/>
        <v>0.14255089549114025</v>
      </c>
      <c r="U155" s="35">
        <v>33.159860799999997</v>
      </c>
      <c r="V155" s="35">
        <v>-114.51984487999999</v>
      </c>
      <c r="W155" s="35">
        <v>33.040118</v>
      </c>
      <c r="X155" s="35">
        <v>-114.52249500000001</v>
      </c>
      <c r="Y155" s="15">
        <v>186.706904267</v>
      </c>
      <c r="Z155" s="8">
        <v>280.75999999999902</v>
      </c>
      <c r="AA155" s="37">
        <v>281.58410596026499</v>
      </c>
      <c r="AB155" s="37">
        <v>279.67027027027001</v>
      </c>
      <c r="AC155" s="37">
        <f t="shared" si="19"/>
        <v>280.67145874351132</v>
      </c>
      <c r="AD155" s="37">
        <v>10.096176864706864</v>
      </c>
      <c r="AE155" s="37">
        <v>6.9424371727255005</v>
      </c>
      <c r="AF155" s="37">
        <v>6.812929454795829</v>
      </c>
      <c r="AG155" s="37">
        <f t="shared" si="20"/>
        <v>7.9505144974093973</v>
      </c>
      <c r="AH155" s="37">
        <v>169.52723020380901</v>
      </c>
      <c r="AI155" s="37">
        <v>72.781857680767899</v>
      </c>
      <c r="AJ155" s="37">
        <v>111.80608365019</v>
      </c>
      <c r="AK155" s="37">
        <v>387.41064638783303</v>
      </c>
      <c r="AL155" s="37">
        <v>0.90821738732800905</v>
      </c>
      <c r="AM155" s="37">
        <v>22.823000748925399</v>
      </c>
      <c r="AN155" s="37" t="str">
        <f t="shared" si="17"/>
        <v>Active</v>
      </c>
      <c r="AO155" s="8" t="s">
        <v>1149</v>
      </c>
      <c r="AP155" s="8">
        <v>5</v>
      </c>
    </row>
    <row r="156" spans="1:42">
      <c r="A156" s="9" t="s">
        <v>680</v>
      </c>
      <c r="B156" s="8" t="s">
        <v>137</v>
      </c>
      <c r="C156" s="8" t="s">
        <v>136</v>
      </c>
      <c r="D156" s="12">
        <v>2002</v>
      </c>
      <c r="E156" s="8" t="s">
        <v>1394</v>
      </c>
      <c r="F156" s="30">
        <v>106696</v>
      </c>
      <c r="G156" s="30">
        <v>9042</v>
      </c>
      <c r="H156" s="30">
        <v>662000</v>
      </c>
      <c r="I156" s="30">
        <v>42000</v>
      </c>
      <c r="J156" s="35">
        <v>6.2045670111982121</v>
      </c>
      <c r="K156" s="35">
        <f t="shared" si="18"/>
        <v>0.10586286121776702</v>
      </c>
      <c r="L156" s="36">
        <v>27.4</v>
      </c>
      <c r="M156" s="36">
        <v>2.34</v>
      </c>
      <c r="N156" s="36">
        <v>2.86</v>
      </c>
      <c r="O156" s="36">
        <v>30.9</v>
      </c>
      <c r="P156" s="36">
        <v>2</v>
      </c>
      <c r="Q156" s="36">
        <v>3.37</v>
      </c>
      <c r="R156" s="46">
        <f t="shared" si="14"/>
        <v>0.88673139158576053</v>
      </c>
      <c r="S156" s="47">
        <f t="shared" si="15"/>
        <v>0.10715747522642759</v>
      </c>
      <c r="T156" s="48">
        <f t="shared" si="16"/>
        <v>0.15096191998002623</v>
      </c>
      <c r="U156" s="35">
        <v>33.159860799999997</v>
      </c>
      <c r="V156" s="35">
        <v>-114.51984487999999</v>
      </c>
      <c r="W156" s="35">
        <v>33.040118</v>
      </c>
      <c r="X156" s="35">
        <v>-114.52249500000001</v>
      </c>
      <c r="Y156" s="15">
        <v>186.706904267</v>
      </c>
      <c r="Z156" s="8">
        <v>280.75999999999902</v>
      </c>
      <c r="AA156" s="37">
        <v>281.58410596026499</v>
      </c>
      <c r="AB156" s="37">
        <v>279.67027027027001</v>
      </c>
      <c r="AC156" s="37">
        <f t="shared" si="19"/>
        <v>280.67145874351132</v>
      </c>
      <c r="AD156" s="37">
        <v>10.096176864706864</v>
      </c>
      <c r="AE156" s="37">
        <v>6.9424371727255005</v>
      </c>
      <c r="AF156" s="37">
        <v>6.812929454795829</v>
      </c>
      <c r="AG156" s="37">
        <f t="shared" si="20"/>
        <v>7.9505144974093973</v>
      </c>
      <c r="AH156" s="37">
        <v>169.52723020380901</v>
      </c>
      <c r="AI156" s="37">
        <v>72.781857680767899</v>
      </c>
      <c r="AJ156" s="37">
        <v>111.80608365019</v>
      </c>
      <c r="AK156" s="37">
        <v>387.41064638783303</v>
      </c>
      <c r="AL156" s="37">
        <v>0.90821738732800905</v>
      </c>
      <c r="AM156" s="37">
        <v>22.823000748925399</v>
      </c>
      <c r="AN156" s="37" t="str">
        <f t="shared" si="17"/>
        <v>Active</v>
      </c>
      <c r="AO156" s="8" t="s">
        <v>1149</v>
      </c>
      <c r="AP156" s="8">
        <v>5</v>
      </c>
    </row>
    <row r="157" spans="1:42">
      <c r="A157" s="9" t="s">
        <v>681</v>
      </c>
      <c r="B157" s="8" t="s">
        <v>135</v>
      </c>
      <c r="C157" s="8" t="s">
        <v>136</v>
      </c>
      <c r="D157" s="12">
        <v>2002</v>
      </c>
      <c r="E157" s="8" t="s">
        <v>1394</v>
      </c>
      <c r="F157" s="30">
        <v>89516</v>
      </c>
      <c r="G157" s="30">
        <v>11755</v>
      </c>
      <c r="H157" s="30">
        <v>711000</v>
      </c>
      <c r="I157" s="30">
        <v>52000</v>
      </c>
      <c r="J157" s="35">
        <v>7.9427318976091366</v>
      </c>
      <c r="K157" s="35">
        <f t="shared" si="18"/>
        <v>0.15031025247220986</v>
      </c>
      <c r="L157" s="36">
        <v>32.799999999999997</v>
      </c>
      <c r="M157" s="36">
        <v>4.34</v>
      </c>
      <c r="N157" s="36">
        <v>4.76</v>
      </c>
      <c r="O157" s="36">
        <v>28.7</v>
      </c>
      <c r="P157" s="36">
        <v>2.14</v>
      </c>
      <c r="Q157" s="36">
        <v>3.3</v>
      </c>
      <c r="R157" s="46">
        <f t="shared" si="14"/>
        <v>1.1428571428571428</v>
      </c>
      <c r="S157" s="47">
        <f t="shared" si="15"/>
        <v>0.15188043500453938</v>
      </c>
      <c r="T157" s="48">
        <f t="shared" si="16"/>
        <v>0.18515229963635238</v>
      </c>
      <c r="U157" s="35">
        <v>33.159860799999997</v>
      </c>
      <c r="V157" s="35">
        <v>-114.51984487999999</v>
      </c>
      <c r="W157" s="35">
        <v>33.040118</v>
      </c>
      <c r="X157" s="35">
        <v>-114.52249500000001</v>
      </c>
      <c r="Y157" s="15">
        <v>186.706904267</v>
      </c>
      <c r="Z157" s="8">
        <v>280.75999999999902</v>
      </c>
      <c r="AA157" s="37">
        <v>281.58410596026499</v>
      </c>
      <c r="AB157" s="37">
        <v>279.67027027027001</v>
      </c>
      <c r="AC157" s="37">
        <f t="shared" si="19"/>
        <v>280.67145874351132</v>
      </c>
      <c r="AD157" s="37">
        <v>10.096176864706864</v>
      </c>
      <c r="AE157" s="37">
        <v>6.9424371727255005</v>
      </c>
      <c r="AF157" s="37">
        <v>6.812929454795829</v>
      </c>
      <c r="AG157" s="37">
        <f t="shared" si="20"/>
        <v>7.9505144974093973</v>
      </c>
      <c r="AH157" s="37">
        <v>169.52723020380901</v>
      </c>
      <c r="AI157" s="37">
        <v>72.781857680767899</v>
      </c>
      <c r="AJ157" s="37">
        <v>111.80608365019</v>
      </c>
      <c r="AK157" s="37">
        <v>387.41064638783303</v>
      </c>
      <c r="AL157" s="37">
        <v>0.90821738732800905</v>
      </c>
      <c r="AM157" s="37">
        <v>22.823000748925399</v>
      </c>
      <c r="AN157" s="37" t="str">
        <f t="shared" si="17"/>
        <v>Active</v>
      </c>
      <c r="AO157" s="8" t="s">
        <v>1149</v>
      </c>
      <c r="AP157" s="8">
        <v>5</v>
      </c>
    </row>
    <row r="158" spans="1:42">
      <c r="A158" s="9" t="s">
        <v>682</v>
      </c>
      <c r="B158" s="8" t="s">
        <v>138</v>
      </c>
      <c r="C158" s="8" t="s">
        <v>136</v>
      </c>
      <c r="D158" s="12">
        <v>2002</v>
      </c>
      <c r="E158" s="8" t="s">
        <v>1394</v>
      </c>
      <c r="F158" s="30">
        <v>98558</v>
      </c>
      <c r="G158" s="30">
        <v>10850</v>
      </c>
      <c r="H158" s="30">
        <v>632000</v>
      </c>
      <c r="I158" s="30">
        <v>39000</v>
      </c>
      <c r="J158" s="35">
        <v>6.4124807980697609</v>
      </c>
      <c r="K158" s="35">
        <f t="shared" si="18"/>
        <v>0.12620314024450704</v>
      </c>
      <c r="L158" s="36">
        <v>29.7</v>
      </c>
      <c r="M158" s="36">
        <v>3.3</v>
      </c>
      <c r="N158" s="36">
        <v>3.75</v>
      </c>
      <c r="O158" s="36">
        <v>32.4</v>
      </c>
      <c r="P158" s="36">
        <v>2.04</v>
      </c>
      <c r="Q158" s="36">
        <v>3.5</v>
      </c>
      <c r="R158" s="46">
        <f t="shared" si="14"/>
        <v>0.91666666666666663</v>
      </c>
      <c r="S158" s="47">
        <f t="shared" si="15"/>
        <v>0.1277106640708642</v>
      </c>
      <c r="T158" s="48">
        <f t="shared" si="16"/>
        <v>0.16616733955182691</v>
      </c>
      <c r="U158" s="35">
        <v>33.159860799999997</v>
      </c>
      <c r="V158" s="35">
        <v>-114.51984487999999</v>
      </c>
      <c r="W158" s="35">
        <v>33.040118</v>
      </c>
      <c r="X158" s="35">
        <v>-114.52249500000001</v>
      </c>
      <c r="Y158" s="15">
        <v>186.706904267</v>
      </c>
      <c r="Z158" s="8">
        <v>280.75999999999902</v>
      </c>
      <c r="AA158" s="37">
        <v>281.58410596026499</v>
      </c>
      <c r="AB158" s="37">
        <v>279.67027027027001</v>
      </c>
      <c r="AC158" s="37">
        <f t="shared" si="19"/>
        <v>280.67145874351132</v>
      </c>
      <c r="AD158" s="37">
        <v>10.096176864706864</v>
      </c>
      <c r="AE158" s="37">
        <v>6.9424371727255005</v>
      </c>
      <c r="AF158" s="37">
        <v>6.812929454795829</v>
      </c>
      <c r="AG158" s="37">
        <f t="shared" si="20"/>
        <v>7.9505144974093973</v>
      </c>
      <c r="AH158" s="37">
        <v>169.52723020380901</v>
      </c>
      <c r="AI158" s="37">
        <v>72.781857680767899</v>
      </c>
      <c r="AJ158" s="37">
        <v>111.80608365019</v>
      </c>
      <c r="AK158" s="37">
        <v>387.41064638783303</v>
      </c>
      <c r="AL158" s="37">
        <v>0.90821738732800905</v>
      </c>
      <c r="AM158" s="37">
        <v>22.823000748925399</v>
      </c>
      <c r="AN158" s="37" t="str">
        <f t="shared" si="17"/>
        <v>Active</v>
      </c>
      <c r="AO158" s="8" t="s">
        <v>1149</v>
      </c>
      <c r="AP158" s="8">
        <v>5</v>
      </c>
    </row>
    <row r="159" spans="1:42">
      <c r="A159" s="9" t="s">
        <v>694</v>
      </c>
      <c r="B159" s="8" t="s">
        <v>174</v>
      </c>
      <c r="C159" s="8" t="s">
        <v>136</v>
      </c>
      <c r="D159" s="12">
        <v>2002</v>
      </c>
      <c r="E159" s="8" t="s">
        <v>1394</v>
      </c>
      <c r="F159" s="30">
        <v>104887</v>
      </c>
      <c r="G159" s="30">
        <v>6329</v>
      </c>
      <c r="H159" s="30">
        <v>697000</v>
      </c>
      <c r="I159" s="30">
        <v>57999.999999999993</v>
      </c>
      <c r="J159" s="35">
        <v>6.6452341181764805</v>
      </c>
      <c r="K159" s="35">
        <f t="shared" si="18"/>
        <v>0.10278902626811581</v>
      </c>
      <c r="L159" s="36">
        <v>27.2</v>
      </c>
      <c r="M159" s="36">
        <v>1.66</v>
      </c>
      <c r="N159" s="36">
        <v>2.3199999999999998</v>
      </c>
      <c r="O159" s="36">
        <v>28.6</v>
      </c>
      <c r="P159" s="36">
        <v>2.4300000000000002</v>
      </c>
      <c r="Q159" s="36">
        <v>3.5</v>
      </c>
      <c r="R159" s="46">
        <f t="shared" si="14"/>
        <v>0.95104895104895093</v>
      </c>
      <c r="S159" s="47">
        <f t="shared" si="15"/>
        <v>0.10461188396619016</v>
      </c>
      <c r="T159" s="48">
        <f t="shared" si="16"/>
        <v>0.14916892760890335</v>
      </c>
      <c r="U159" s="35">
        <v>33.13570026</v>
      </c>
      <c r="V159" s="35">
        <v>-114.55711371</v>
      </c>
      <c r="W159" s="35">
        <v>33.098460000000003</v>
      </c>
      <c r="X159" s="35">
        <v>-114.533885</v>
      </c>
      <c r="Y159" s="15">
        <v>28.741149356299999</v>
      </c>
      <c r="Z159" s="8">
        <v>250.8</v>
      </c>
      <c r="AA159" s="37">
        <v>251.18584070796501</v>
      </c>
      <c r="AB159" s="37">
        <v>252.45161290322599</v>
      </c>
      <c r="AC159" s="37">
        <f t="shared" si="19"/>
        <v>251.47915120373034</v>
      </c>
      <c r="AD159" s="37">
        <v>11.421703300990513</v>
      </c>
      <c r="AE159" s="37">
        <v>6.9695675176922807</v>
      </c>
      <c r="AF159" s="37">
        <v>6.7464864221233629</v>
      </c>
      <c r="AG159" s="37">
        <f t="shared" si="20"/>
        <v>8.3792524136020532</v>
      </c>
      <c r="AH159" s="37">
        <v>171.84698275862101</v>
      </c>
      <c r="AI159" s="37">
        <v>49.3640622056976</v>
      </c>
      <c r="AJ159" s="37">
        <v>106.564102564103</v>
      </c>
      <c r="AK159" s="37">
        <v>369.38461538461502</v>
      </c>
      <c r="AL159" s="37">
        <v>0.90475493669509899</v>
      </c>
      <c r="AM159" s="37">
        <v>14.1582059678692</v>
      </c>
      <c r="AN159" s="37" t="str">
        <f t="shared" si="17"/>
        <v>Active</v>
      </c>
      <c r="AO159" s="8" t="s">
        <v>1149</v>
      </c>
      <c r="AP159" s="8">
        <v>2</v>
      </c>
    </row>
    <row r="160" spans="1:42">
      <c r="A160" s="9" t="s">
        <v>683</v>
      </c>
      <c r="B160" s="8" t="s">
        <v>166</v>
      </c>
      <c r="C160" s="8" t="s">
        <v>136</v>
      </c>
      <c r="D160" s="12">
        <v>2002</v>
      </c>
      <c r="E160" s="8" t="s">
        <v>1394</v>
      </c>
      <c r="F160" s="30">
        <v>103983</v>
      </c>
      <c r="G160" s="30">
        <v>9946</v>
      </c>
      <c r="H160" s="30">
        <v>646000</v>
      </c>
      <c r="I160" s="30">
        <v>38000</v>
      </c>
      <c r="J160" s="35">
        <v>6.2125539751690191</v>
      </c>
      <c r="K160" s="35">
        <f t="shared" si="18"/>
        <v>0.11229059638867595</v>
      </c>
      <c r="L160" s="36">
        <v>27.2</v>
      </c>
      <c r="M160" s="36">
        <v>2.63</v>
      </c>
      <c r="N160" s="36">
        <v>3.1</v>
      </c>
      <c r="O160" s="36">
        <v>30.8</v>
      </c>
      <c r="P160" s="36">
        <v>1.84</v>
      </c>
      <c r="Q160" s="36">
        <v>3.27</v>
      </c>
      <c r="R160" s="46">
        <f t="shared" si="14"/>
        <v>0.88311688311688308</v>
      </c>
      <c r="S160" s="47">
        <f t="shared" si="15"/>
        <v>0.11365774166813335</v>
      </c>
      <c r="T160" s="48">
        <f t="shared" si="16"/>
        <v>0.15575980127893954</v>
      </c>
      <c r="U160" s="35">
        <v>33.12581282</v>
      </c>
      <c r="V160" s="35">
        <v>-114.55848209</v>
      </c>
      <c r="W160" s="35">
        <v>33.088504</v>
      </c>
      <c r="X160" s="35">
        <v>-114.531178</v>
      </c>
      <c r="Y160" s="15">
        <v>40.382619761599997</v>
      </c>
      <c r="Z160" s="8">
        <v>238.159999999999</v>
      </c>
      <c r="AA160" s="37">
        <v>239.81874999999999</v>
      </c>
      <c r="AB160" s="37">
        <v>241.55</v>
      </c>
      <c r="AC160" s="37">
        <f t="shared" si="19"/>
        <v>239.84291666666635</v>
      </c>
      <c r="AD160" s="37">
        <v>10.366632098854721</v>
      </c>
      <c r="AE160" s="37">
        <v>6.841184072545718</v>
      </c>
      <c r="AF160" s="37">
        <v>7.0105556014407178</v>
      </c>
      <c r="AG160" s="37">
        <f t="shared" si="20"/>
        <v>8.0727905909470525</v>
      </c>
      <c r="AH160" s="37">
        <v>167.42354740061199</v>
      </c>
      <c r="AI160" s="37">
        <v>44.697140502131901</v>
      </c>
      <c r="AJ160" s="37">
        <v>105.172413793103</v>
      </c>
      <c r="AK160" s="37">
        <v>364.13793103448302</v>
      </c>
      <c r="AL160" s="37">
        <v>0.90475493669509899</v>
      </c>
      <c r="AM160" s="37">
        <v>16.449724729386599</v>
      </c>
      <c r="AN160" s="37" t="str">
        <f t="shared" si="17"/>
        <v>Active</v>
      </c>
      <c r="AO160" s="8" t="s">
        <v>1149</v>
      </c>
      <c r="AP160" s="8">
        <v>3</v>
      </c>
    </row>
    <row r="161" spans="1:42">
      <c r="A161" s="9" t="s">
        <v>684</v>
      </c>
      <c r="B161" s="8" t="s">
        <v>164</v>
      </c>
      <c r="C161" s="8" t="s">
        <v>136</v>
      </c>
      <c r="D161" s="12">
        <v>2002</v>
      </c>
      <c r="E161" s="8" t="s">
        <v>1394</v>
      </c>
      <c r="F161" s="30">
        <v>121163</v>
      </c>
      <c r="G161" s="30">
        <v>9946</v>
      </c>
      <c r="H161" s="30">
        <v>763000</v>
      </c>
      <c r="I161" s="30">
        <v>74000</v>
      </c>
      <c r="J161" s="35">
        <v>7.3377378994643365</v>
      </c>
      <c r="K161" s="35">
        <f t="shared" si="18"/>
        <v>0.12706142093973663</v>
      </c>
      <c r="L161" s="36">
        <v>23.2</v>
      </c>
      <c r="M161" s="36">
        <v>1.93</v>
      </c>
      <c r="N161" s="36">
        <v>2.37</v>
      </c>
      <c r="O161" s="36">
        <v>25.8</v>
      </c>
      <c r="P161" s="36">
        <v>2.56</v>
      </c>
      <c r="Q161" s="36">
        <v>3.42</v>
      </c>
      <c r="R161" s="46">
        <f t="shared" si="14"/>
        <v>0.89922480620155032</v>
      </c>
      <c r="S161" s="47">
        <f t="shared" si="15"/>
        <v>0.12948390206292187</v>
      </c>
      <c r="T161" s="48">
        <f t="shared" si="16"/>
        <v>0.16735393514298222</v>
      </c>
      <c r="U161" s="35">
        <v>33.12581282</v>
      </c>
      <c r="V161" s="35">
        <v>-114.55848209</v>
      </c>
      <c r="W161" s="35">
        <v>33.088504</v>
      </c>
      <c r="X161" s="35">
        <v>-114.531178</v>
      </c>
      <c r="Y161" s="15">
        <v>40.382619761599997</v>
      </c>
      <c r="Z161" s="8">
        <v>238.159999999999</v>
      </c>
      <c r="AA161" s="37">
        <v>239.81874999999999</v>
      </c>
      <c r="AB161" s="37">
        <v>241.55</v>
      </c>
      <c r="AC161" s="37">
        <f t="shared" si="19"/>
        <v>239.84291666666635</v>
      </c>
      <c r="AD161" s="37">
        <v>10.366632098854721</v>
      </c>
      <c r="AE161" s="37">
        <v>6.841184072545718</v>
      </c>
      <c r="AF161" s="37">
        <v>7.0105556014407178</v>
      </c>
      <c r="AG161" s="37">
        <f t="shared" si="20"/>
        <v>8.0727905909470525</v>
      </c>
      <c r="AH161" s="37">
        <v>167.42354740061199</v>
      </c>
      <c r="AI161" s="37">
        <v>44.697140502131901</v>
      </c>
      <c r="AJ161" s="37">
        <v>105.172413793103</v>
      </c>
      <c r="AK161" s="37">
        <v>364.13793103448302</v>
      </c>
      <c r="AL161" s="37">
        <v>0.90475493669509899</v>
      </c>
      <c r="AM161" s="37">
        <v>16.449724729386599</v>
      </c>
      <c r="AN161" s="37" t="str">
        <f t="shared" si="17"/>
        <v>Active</v>
      </c>
      <c r="AO161" s="8" t="s">
        <v>1149</v>
      </c>
      <c r="AP161" s="8">
        <v>3</v>
      </c>
    </row>
    <row r="162" spans="1:42">
      <c r="A162" s="9" t="s">
        <v>695</v>
      </c>
      <c r="B162" s="8" t="s">
        <v>148</v>
      </c>
      <c r="C162" s="8" t="s">
        <v>136</v>
      </c>
      <c r="D162" s="12">
        <v>2002</v>
      </c>
      <c r="E162" s="8" t="s">
        <v>1394</v>
      </c>
      <c r="F162" s="30">
        <v>122971</v>
      </c>
      <c r="G162" s="30">
        <v>6329</v>
      </c>
      <c r="H162" s="30">
        <v>683000</v>
      </c>
      <c r="I162" s="30">
        <v>41000</v>
      </c>
      <c r="J162" s="35">
        <v>5.5541460114238133</v>
      </c>
      <c r="K162" s="35">
        <f t="shared" si="18"/>
        <v>7.9072182216051584E-2</v>
      </c>
      <c r="L162" s="36">
        <v>23.5</v>
      </c>
      <c r="M162" s="36">
        <v>1.22</v>
      </c>
      <c r="N162" s="36">
        <v>1.86</v>
      </c>
      <c r="O162" s="36">
        <v>29.8</v>
      </c>
      <c r="P162" s="36">
        <v>1.82</v>
      </c>
      <c r="Q162" s="36">
        <v>3.19</v>
      </c>
      <c r="R162" s="46">
        <f t="shared" si="14"/>
        <v>0.78859060402684567</v>
      </c>
      <c r="S162" s="47">
        <f t="shared" si="15"/>
        <v>8.015714778409333E-2</v>
      </c>
      <c r="T162" s="48">
        <f t="shared" si="16"/>
        <v>0.13313004918221644</v>
      </c>
      <c r="U162" s="35">
        <v>33.190806019999997</v>
      </c>
      <c r="V162" s="35">
        <v>-114.50171893</v>
      </c>
      <c r="W162" s="35">
        <v>33.088524999999997</v>
      </c>
      <c r="X162" s="35">
        <v>-114.52385200000001</v>
      </c>
      <c r="Y162" s="15">
        <v>120.084155557</v>
      </c>
      <c r="Z162" s="8">
        <v>188.08</v>
      </c>
      <c r="AA162" s="37">
        <v>318.71663244353198</v>
      </c>
      <c r="AB162" s="37">
        <v>317.36440677966101</v>
      </c>
      <c r="AC162" s="37">
        <f t="shared" si="19"/>
        <v>274.72034640773103</v>
      </c>
      <c r="AD162" s="37">
        <v>8.0873975428635845</v>
      </c>
      <c r="AE162" s="37">
        <v>6.7883312748075628</v>
      </c>
      <c r="AF162" s="37">
        <v>6.5052165766839458</v>
      </c>
      <c r="AG162" s="37">
        <f t="shared" si="20"/>
        <v>7.126981798118365</v>
      </c>
      <c r="AH162" s="37">
        <v>169.05059989566999</v>
      </c>
      <c r="AI162" s="37">
        <v>84.971737581941696</v>
      </c>
      <c r="AJ162" s="37">
        <v>116.96428571428601</v>
      </c>
      <c r="AK162" s="37">
        <v>405.55357142857099</v>
      </c>
      <c r="AL162" s="37">
        <v>0.904382737808757</v>
      </c>
      <c r="AM162" s="37">
        <v>9.6376438795857595</v>
      </c>
      <c r="AN162" s="37" t="str">
        <f t="shared" si="17"/>
        <v>Active</v>
      </c>
      <c r="AO162" s="8" t="s">
        <v>1158</v>
      </c>
      <c r="AP162" s="8">
        <v>4</v>
      </c>
    </row>
    <row r="163" spans="1:42">
      <c r="A163" s="9" t="s">
        <v>940</v>
      </c>
      <c r="B163" s="8" t="s">
        <v>286</v>
      </c>
      <c r="C163" s="8" t="s">
        <v>245</v>
      </c>
      <c r="D163" s="12">
        <v>2021</v>
      </c>
      <c r="E163" s="8" t="s">
        <v>1313</v>
      </c>
      <c r="F163" s="30">
        <v>175164.53983646299</v>
      </c>
      <c r="G163" s="30">
        <v>5783.2081026311407</v>
      </c>
      <c r="H163" s="30">
        <v>1073889.4250639447</v>
      </c>
      <c r="I163" s="30">
        <v>62401.22721750944</v>
      </c>
      <c r="J163" s="35">
        <v>6.130746702880324</v>
      </c>
      <c r="K163" s="35">
        <f t="shared" si="18"/>
        <v>6.6832252714895887E-2</v>
      </c>
      <c r="L163" s="36">
        <v>19.100000000000001</v>
      </c>
      <c r="M163" s="36">
        <v>0.64100000000000001</v>
      </c>
      <c r="N163" s="36">
        <v>1.31</v>
      </c>
      <c r="O163" s="36">
        <v>21.8</v>
      </c>
      <c r="P163" s="36">
        <v>1.3</v>
      </c>
      <c r="Q163" s="36">
        <v>2.3199999999999998</v>
      </c>
      <c r="R163" s="46">
        <f t="shared" si="14"/>
        <v>0.87614678899082576</v>
      </c>
      <c r="S163" s="47">
        <f t="shared" si="15"/>
        <v>6.8427959403591587E-2</v>
      </c>
      <c r="T163" s="48">
        <f t="shared" si="16"/>
        <v>0.12660860369942364</v>
      </c>
      <c r="U163" s="35">
        <v>-36.62764095</v>
      </c>
      <c r="V163" s="35">
        <v>149.64871475999999</v>
      </c>
      <c r="W163" s="35">
        <v>-36.673769999999998</v>
      </c>
      <c r="X163" s="35">
        <v>149.85636299999999</v>
      </c>
      <c r="Y163" s="15">
        <v>1812.5990942400001</v>
      </c>
      <c r="Z163" s="8">
        <v>405.61</v>
      </c>
      <c r="AA163" s="37">
        <v>411.36001653348001</v>
      </c>
      <c r="AB163" s="37">
        <v>411.54244762954801</v>
      </c>
      <c r="AC163" s="37">
        <f t="shared" si="19"/>
        <v>409.50415472100934</v>
      </c>
      <c r="AD163" s="37">
        <v>20.006366737390273</v>
      </c>
      <c r="AE163" s="37">
        <v>16.601315838008343</v>
      </c>
      <c r="AF163" s="37">
        <v>16.451347052234528</v>
      </c>
      <c r="AG163" s="37">
        <f t="shared" si="20"/>
        <v>17.686343209211046</v>
      </c>
      <c r="AH163" s="37">
        <v>351.33206922705602</v>
      </c>
      <c r="AI163" s="37">
        <v>204.51943321524101</v>
      </c>
      <c r="AJ163" s="37">
        <v>836.43318147304501</v>
      </c>
      <c r="AK163" s="37">
        <v>6276.7934700075903</v>
      </c>
      <c r="AL163" s="37">
        <v>0.59345904133841898</v>
      </c>
      <c r="AM163" s="37">
        <v>0</v>
      </c>
      <c r="AN163" s="37" t="str">
        <f t="shared" si="17"/>
        <v>Post-Orogenic</v>
      </c>
      <c r="AO163" s="8" t="s">
        <v>1151</v>
      </c>
      <c r="AP163" s="8">
        <v>6</v>
      </c>
    </row>
    <row r="164" spans="1:42">
      <c r="A164" s="9" t="s">
        <v>954</v>
      </c>
      <c r="B164" s="8" t="s">
        <v>334</v>
      </c>
      <c r="C164" s="8" t="s">
        <v>245</v>
      </c>
      <c r="D164" s="12">
        <v>2021</v>
      </c>
      <c r="E164" s="8" t="s">
        <v>1313</v>
      </c>
      <c r="F164" s="30">
        <v>76181.125222280287</v>
      </c>
      <c r="G164" s="30">
        <v>2306.4004230671649</v>
      </c>
      <c r="H164" s="30">
        <v>512832.33218973922</v>
      </c>
      <c r="I164" s="30">
        <v>38815.279612744271</v>
      </c>
      <c r="J164" s="35">
        <v>6.7317505575482608</v>
      </c>
      <c r="K164" s="35">
        <f t="shared" si="18"/>
        <v>8.1518525856129051E-2</v>
      </c>
      <c r="L164" s="36">
        <v>40.5</v>
      </c>
      <c r="M164" s="36">
        <v>1.24</v>
      </c>
      <c r="N164" s="36">
        <v>2.71</v>
      </c>
      <c r="O164" s="36">
        <v>42.3</v>
      </c>
      <c r="P164" s="36">
        <v>3.24</v>
      </c>
      <c r="Q164" s="36">
        <v>4.91</v>
      </c>
      <c r="R164" s="46">
        <f t="shared" si="14"/>
        <v>0.95744680851063835</v>
      </c>
      <c r="S164" s="47">
        <f t="shared" si="15"/>
        <v>8.2488339659171545E-2</v>
      </c>
      <c r="T164" s="48">
        <f t="shared" si="16"/>
        <v>0.13398128142327831</v>
      </c>
      <c r="U164" s="35">
        <v>-30.432005090000001</v>
      </c>
      <c r="V164" s="35">
        <v>152.65358101999999</v>
      </c>
      <c r="W164" s="35">
        <v>-30.450424000000002</v>
      </c>
      <c r="X164" s="35">
        <v>152.89972499999999</v>
      </c>
      <c r="Y164" s="15">
        <v>663.58979613500003</v>
      </c>
      <c r="Z164" s="8">
        <v>444.64999999999901</v>
      </c>
      <c r="AA164" s="37">
        <v>449.83879472693002</v>
      </c>
      <c r="AB164" s="37">
        <v>451.51201201201201</v>
      </c>
      <c r="AC164" s="37">
        <f t="shared" si="19"/>
        <v>448.66693557964703</v>
      </c>
      <c r="AD164" s="37">
        <v>31.549495664221752</v>
      </c>
      <c r="AE164" s="37">
        <v>26.319499377949658</v>
      </c>
      <c r="AF164" s="37">
        <v>26.30779646672843</v>
      </c>
      <c r="AG164" s="37">
        <f t="shared" si="20"/>
        <v>28.058930502966614</v>
      </c>
      <c r="AH164" s="37">
        <v>544.90217493644695</v>
      </c>
      <c r="AI164" s="37">
        <v>229.736121178704</v>
      </c>
      <c r="AJ164" s="37">
        <v>1602.6936736958901</v>
      </c>
      <c r="AK164" s="37">
        <v>10790.910099889001</v>
      </c>
      <c r="AL164" s="37">
        <v>0.178667058722498</v>
      </c>
      <c r="AM164" s="37">
        <v>0</v>
      </c>
      <c r="AN164" s="37" t="str">
        <f t="shared" si="17"/>
        <v>Post-Orogenic</v>
      </c>
      <c r="AO164" s="8" t="s">
        <v>1154</v>
      </c>
      <c r="AP164" s="8">
        <v>6</v>
      </c>
    </row>
    <row r="165" spans="1:42">
      <c r="A165" s="9" t="s">
        <v>957</v>
      </c>
      <c r="B165" s="8" t="s">
        <v>341</v>
      </c>
      <c r="C165" s="8" t="s">
        <v>245</v>
      </c>
      <c r="D165" s="12">
        <v>2021</v>
      </c>
      <c r="E165" s="8" t="s">
        <v>1313</v>
      </c>
      <c r="F165" s="30">
        <v>271422.65985056345</v>
      </c>
      <c r="G165" s="30">
        <v>9029.3270247737619</v>
      </c>
      <c r="H165" s="30">
        <v>1392643.5655087815</v>
      </c>
      <c r="I165" s="30">
        <v>70634.858499054259</v>
      </c>
      <c r="J165" s="35">
        <v>5.1309038319627627</v>
      </c>
      <c r="K165" s="35">
        <f t="shared" si="18"/>
        <v>6.0656308776491565E-2</v>
      </c>
      <c r="L165" s="36">
        <v>8.09</v>
      </c>
      <c r="M165" s="36">
        <v>0.27900000000000003</v>
      </c>
      <c r="N165" s="36">
        <v>0.56799999999999995</v>
      </c>
      <c r="O165" s="36">
        <v>10.9</v>
      </c>
      <c r="P165" s="36">
        <v>0.58499999999999996</v>
      </c>
      <c r="Q165" s="36">
        <v>1.1499999999999999</v>
      </c>
      <c r="R165" s="46">
        <f t="shared" si="14"/>
        <v>0.74220183486238533</v>
      </c>
      <c r="S165" s="47">
        <f t="shared" si="15"/>
        <v>6.3794936909983446E-2</v>
      </c>
      <c r="T165" s="48">
        <f t="shared" si="16"/>
        <v>0.12673074253677757</v>
      </c>
      <c r="U165" s="35">
        <v>-27.745997030000002</v>
      </c>
      <c r="V165" s="35">
        <v>152.50878800000001</v>
      </c>
      <c r="W165" s="35">
        <v>-27.602896999999999</v>
      </c>
      <c r="X165" s="35">
        <v>152.69620599999999</v>
      </c>
      <c r="Y165" s="15">
        <v>632.39663310000003</v>
      </c>
      <c r="Z165" s="8">
        <v>135.009999999999</v>
      </c>
      <c r="AA165" s="37">
        <v>137.37158686189201</v>
      </c>
      <c r="AB165" s="37">
        <v>136.692063492063</v>
      </c>
      <c r="AC165" s="37">
        <f t="shared" si="19"/>
        <v>136.357883451318</v>
      </c>
      <c r="AD165" s="37">
        <v>7.4577245220625388</v>
      </c>
      <c r="AE165" s="37">
        <v>7.6289866254465935</v>
      </c>
      <c r="AF165" s="37">
        <v>7.8230198939692368</v>
      </c>
      <c r="AG165" s="37">
        <f t="shared" si="20"/>
        <v>7.6365770138261224</v>
      </c>
      <c r="AH165" s="37">
        <v>168.99772592446101</v>
      </c>
      <c r="AI165" s="37">
        <v>126.16411580100301</v>
      </c>
      <c r="AJ165" s="37">
        <v>888.582430806258</v>
      </c>
      <c r="AK165" s="37">
        <v>4830.25030084236</v>
      </c>
      <c r="AL165" s="37">
        <v>0.89607620333618698</v>
      </c>
      <c r="AM165" s="37">
        <v>0</v>
      </c>
      <c r="AN165" s="37" t="str">
        <f t="shared" si="17"/>
        <v>Post-Orogenic</v>
      </c>
      <c r="AO165" s="8" t="s">
        <v>1155</v>
      </c>
      <c r="AP165" s="8">
        <v>7</v>
      </c>
    </row>
    <row r="166" spans="1:42">
      <c r="A166" s="9" t="s">
        <v>967</v>
      </c>
      <c r="B166" s="8" t="s">
        <v>310</v>
      </c>
      <c r="C166" s="8" t="s">
        <v>245</v>
      </c>
      <c r="D166" s="12">
        <v>2021</v>
      </c>
      <c r="E166" s="8" t="s">
        <v>1313</v>
      </c>
      <c r="F166" s="30">
        <v>133971.26638893347</v>
      </c>
      <c r="G166" s="30">
        <v>4283.2139128612725</v>
      </c>
      <c r="H166" s="30">
        <v>845779.63281135564</v>
      </c>
      <c r="I166" s="30">
        <v>49188.270671705162</v>
      </c>
      <c r="J166" s="35">
        <v>6.3131420311872208</v>
      </c>
      <c r="K166" s="35">
        <f t="shared" si="18"/>
        <v>6.6365855151910486E-2</v>
      </c>
      <c r="L166" s="36">
        <v>20.5</v>
      </c>
      <c r="M166" s="36">
        <v>0.66400000000000003</v>
      </c>
      <c r="N166" s="36">
        <v>1.39</v>
      </c>
      <c r="O166" s="36">
        <v>22.5</v>
      </c>
      <c r="P166" s="36">
        <v>1.34</v>
      </c>
      <c r="Q166" s="36">
        <v>2.4</v>
      </c>
      <c r="R166" s="46">
        <f t="shared" si="14"/>
        <v>0.91111111111111109</v>
      </c>
      <c r="S166" s="47">
        <f t="shared" si="15"/>
        <v>6.779374674400547E-2</v>
      </c>
      <c r="T166" s="48">
        <f t="shared" si="16"/>
        <v>0.12639335134803481</v>
      </c>
      <c r="U166" s="35">
        <v>-26.898506090000001</v>
      </c>
      <c r="V166" s="35">
        <v>152.13620105000001</v>
      </c>
      <c r="W166" s="35">
        <v>-26.745571999999999</v>
      </c>
      <c r="X166" s="35">
        <v>152.21687600000001</v>
      </c>
      <c r="Y166" s="15">
        <v>3893.8458939100001</v>
      </c>
      <c r="Z166" s="8">
        <v>385.48</v>
      </c>
      <c r="AA166" s="37">
        <v>388.92957565641598</v>
      </c>
      <c r="AB166" s="37">
        <v>388.43106995884801</v>
      </c>
      <c r="AC166" s="37">
        <f t="shared" si="19"/>
        <v>387.61354853842136</v>
      </c>
      <c r="AD166" s="37">
        <v>12.232350028384271</v>
      </c>
      <c r="AE166" s="37">
        <v>8.9662386521966244</v>
      </c>
      <c r="AF166" s="37">
        <v>8.326430824723273</v>
      </c>
      <c r="AG166" s="37">
        <f t="shared" si="20"/>
        <v>9.8416731684347241</v>
      </c>
      <c r="AH166" s="37">
        <v>188.57233653259701</v>
      </c>
      <c r="AI166" s="37">
        <v>61.667436045541102</v>
      </c>
      <c r="AJ166" s="37">
        <v>891.97444968553498</v>
      </c>
      <c r="AK166" s="37">
        <v>5142.4602987421404</v>
      </c>
      <c r="AL166" s="37">
        <v>0.86195985300879696</v>
      </c>
      <c r="AM166" s="37">
        <v>0</v>
      </c>
      <c r="AN166" s="37" t="str">
        <f t="shared" si="17"/>
        <v>Post-Orogenic</v>
      </c>
      <c r="AO166" s="8" t="s">
        <v>1153</v>
      </c>
      <c r="AP166" s="8">
        <v>9</v>
      </c>
    </row>
    <row r="167" spans="1:42">
      <c r="A167" s="9" t="s">
        <v>966</v>
      </c>
      <c r="B167" s="8" t="s">
        <v>332</v>
      </c>
      <c r="C167" s="8" t="s">
        <v>245</v>
      </c>
      <c r="D167" s="12">
        <v>2021</v>
      </c>
      <c r="E167" s="8" t="s">
        <v>1313</v>
      </c>
      <c r="F167" s="30">
        <v>200423.53795944783</v>
      </c>
      <c r="G167" s="30">
        <v>6363.3835724762102</v>
      </c>
      <c r="H167" s="30">
        <v>1103967.146982162</v>
      </c>
      <c r="I167" s="30">
        <v>67617.867173954495</v>
      </c>
      <c r="J167" s="35">
        <v>5.5081711370923427</v>
      </c>
      <c r="K167" s="35">
        <f t="shared" si="18"/>
        <v>6.8989792143340528E-2</v>
      </c>
      <c r="L167" s="36">
        <v>14.1</v>
      </c>
      <c r="M167" s="36">
        <v>0.45600000000000002</v>
      </c>
      <c r="N167" s="36">
        <v>0.96199999999999997</v>
      </c>
      <c r="O167" s="36">
        <v>17.8</v>
      </c>
      <c r="P167" s="36">
        <v>1.1200000000000001</v>
      </c>
      <c r="Q167" s="36">
        <v>1.94</v>
      </c>
      <c r="R167" s="46">
        <f t="shared" si="14"/>
        <v>0.79213483146067409</v>
      </c>
      <c r="S167" s="47">
        <f t="shared" si="15"/>
        <v>7.0746018950280154E-2</v>
      </c>
      <c r="T167" s="48">
        <f t="shared" si="16"/>
        <v>0.12858253163915714</v>
      </c>
      <c r="U167" s="35">
        <v>-26.874245640000002</v>
      </c>
      <c r="V167" s="35">
        <v>151.97240349</v>
      </c>
      <c r="W167" s="35">
        <v>-27.039014999999999</v>
      </c>
      <c r="X167" s="35">
        <v>152.40268800000001</v>
      </c>
      <c r="Y167" s="15">
        <v>1054.0079052599999</v>
      </c>
      <c r="Z167" s="8">
        <v>446.01999999999902</v>
      </c>
      <c r="AA167" s="37">
        <v>449.33570750237402</v>
      </c>
      <c r="AB167" s="37">
        <v>448.087870105062</v>
      </c>
      <c r="AC167" s="37">
        <f t="shared" si="19"/>
        <v>447.81452586914497</v>
      </c>
      <c r="AD167" s="37">
        <v>9.5933850175362299</v>
      </c>
      <c r="AE167" s="37">
        <v>7.3066102622099063</v>
      </c>
      <c r="AF167" s="37">
        <v>6.9311109703368166</v>
      </c>
      <c r="AG167" s="37">
        <f t="shared" si="20"/>
        <v>7.9437020833609848</v>
      </c>
      <c r="AH167" s="37">
        <v>156.29230404363801</v>
      </c>
      <c r="AI167" s="37">
        <v>43.357766789923602</v>
      </c>
      <c r="AJ167" s="37">
        <v>836.91424418604697</v>
      </c>
      <c r="AK167" s="37">
        <v>4826.3125</v>
      </c>
      <c r="AL167" s="37">
        <v>0.91950202053290797</v>
      </c>
      <c r="AM167" s="37">
        <v>0</v>
      </c>
      <c r="AN167" s="37" t="str">
        <f t="shared" si="17"/>
        <v>Post-Orogenic</v>
      </c>
      <c r="AO167" s="8" t="s">
        <v>1153</v>
      </c>
      <c r="AP167" s="8">
        <v>8</v>
      </c>
    </row>
    <row r="168" spans="1:42">
      <c r="A168" s="9" t="s">
        <v>968</v>
      </c>
      <c r="B168" s="8" t="s">
        <v>349</v>
      </c>
      <c r="C168" s="8" t="s">
        <v>245</v>
      </c>
      <c r="D168" s="12">
        <v>2021</v>
      </c>
      <c r="E168" s="8" t="s">
        <v>1313</v>
      </c>
      <c r="F168" s="30">
        <v>176227.20418085449</v>
      </c>
      <c r="G168" s="30">
        <v>5960.287440906146</v>
      </c>
      <c r="H168" s="30">
        <v>1088902.9247424982</v>
      </c>
      <c r="I168" s="30">
        <v>62773.806820282698</v>
      </c>
      <c r="J168" s="35">
        <v>6.1789717983893304</v>
      </c>
      <c r="K168" s="35">
        <f t="shared" si="18"/>
        <v>6.6837642705960543E-2</v>
      </c>
      <c r="L168" s="36">
        <v>15.6</v>
      </c>
      <c r="M168" s="36">
        <v>0.53700000000000003</v>
      </c>
      <c r="N168" s="36">
        <v>1.08</v>
      </c>
      <c r="O168" s="36">
        <v>17.399999999999999</v>
      </c>
      <c r="P168" s="36">
        <v>1.04</v>
      </c>
      <c r="Q168" s="36">
        <v>1.86</v>
      </c>
      <c r="R168" s="46">
        <f t="shared" si="14"/>
        <v>0.89655172413793105</v>
      </c>
      <c r="S168" s="47">
        <f t="shared" si="15"/>
        <v>6.8974015868986258E-2</v>
      </c>
      <c r="T168" s="48">
        <f t="shared" si="16"/>
        <v>0.12735686938204521</v>
      </c>
      <c r="U168" s="35">
        <v>-26.576002020000001</v>
      </c>
      <c r="V168" s="35">
        <v>152.23110095000001</v>
      </c>
      <c r="W168" s="35">
        <v>-26.736957</v>
      </c>
      <c r="X168" s="35">
        <v>152.20865800000001</v>
      </c>
      <c r="Y168" s="15">
        <v>442.50630367299999</v>
      </c>
      <c r="Z168" s="8">
        <v>405.81999999999903</v>
      </c>
      <c r="AA168" s="37">
        <v>409.93739424703898</v>
      </c>
      <c r="AB168" s="37">
        <v>409.87214611872099</v>
      </c>
      <c r="AC168" s="37">
        <f t="shared" si="19"/>
        <v>408.5431801219197</v>
      </c>
      <c r="AD168" s="37">
        <v>16.091944849833045</v>
      </c>
      <c r="AE168" s="37">
        <v>11.768922552038813</v>
      </c>
      <c r="AF168" s="37">
        <v>11.006711827933229</v>
      </c>
      <c r="AG168" s="37">
        <f t="shared" si="20"/>
        <v>12.955859743268363</v>
      </c>
      <c r="AH168" s="37">
        <v>239.63660777385201</v>
      </c>
      <c r="AI168" s="37">
        <v>50.520813635579501</v>
      </c>
      <c r="AJ168" s="37">
        <v>937.15424610052003</v>
      </c>
      <c r="AK168" s="37">
        <v>5497.4020797227004</v>
      </c>
      <c r="AL168" s="37">
        <v>0.77397341129835695</v>
      </c>
      <c r="AM168" s="37">
        <v>0</v>
      </c>
      <c r="AN168" s="37" t="str">
        <f t="shared" si="17"/>
        <v>Post-Orogenic</v>
      </c>
      <c r="AO168" s="8" t="s">
        <v>1150</v>
      </c>
      <c r="AP168" s="8">
        <v>5</v>
      </c>
    </row>
    <row r="169" spans="1:42">
      <c r="A169" s="9" t="s">
        <v>955</v>
      </c>
      <c r="B169" s="8" t="s">
        <v>266</v>
      </c>
      <c r="C169" s="8" t="s">
        <v>245</v>
      </c>
      <c r="D169" s="12">
        <v>2021</v>
      </c>
      <c r="E169" s="8" t="s">
        <v>1313</v>
      </c>
      <c r="F169" s="30">
        <v>150323.51579678862</v>
      </c>
      <c r="G169" s="30">
        <v>4231.334828322174</v>
      </c>
      <c r="H169" s="30">
        <v>956538.43298636284</v>
      </c>
      <c r="I169" s="30">
        <v>130000.91244489502</v>
      </c>
      <c r="J169" s="35">
        <v>6.3631989174563834</v>
      </c>
      <c r="K169" s="35">
        <f t="shared" si="18"/>
        <v>0.13879198869642975</v>
      </c>
      <c r="L169" s="36">
        <v>23.2</v>
      </c>
      <c r="M169" s="36">
        <v>0.66300000000000003</v>
      </c>
      <c r="N169" s="36">
        <v>1.54</v>
      </c>
      <c r="O169" s="36">
        <v>25.4</v>
      </c>
      <c r="P169" s="36">
        <v>3.53</v>
      </c>
      <c r="Q169" s="36">
        <v>4.18</v>
      </c>
      <c r="R169" s="46">
        <f t="shared" si="14"/>
        <v>0.91338582677165359</v>
      </c>
      <c r="S169" s="47">
        <f t="shared" si="15"/>
        <v>0.14188415014468622</v>
      </c>
      <c r="T169" s="48">
        <f t="shared" si="16"/>
        <v>0.17744995634376262</v>
      </c>
      <c r="U169" s="35">
        <v>-29.467815999999999</v>
      </c>
      <c r="V169" s="35">
        <v>152.35068117</v>
      </c>
      <c r="W169" s="35">
        <v>-29.591553000000001</v>
      </c>
      <c r="X169" s="35">
        <v>152.78253000000001</v>
      </c>
      <c r="Y169" s="15">
        <v>17281.158246999999</v>
      </c>
      <c r="Z169" s="8">
        <v>664.2</v>
      </c>
      <c r="AA169" s="37">
        <v>669.92787473589794</v>
      </c>
      <c r="AB169" s="37">
        <v>670.06324865459203</v>
      </c>
      <c r="AC169" s="37">
        <f t="shared" si="19"/>
        <v>668.06370779682993</v>
      </c>
      <c r="AD169" s="37">
        <v>17.282345194570468</v>
      </c>
      <c r="AE169" s="37">
        <v>14.79913468157628</v>
      </c>
      <c r="AF169" s="37">
        <v>14.380159401142466</v>
      </c>
      <c r="AG169" s="37">
        <f t="shared" si="20"/>
        <v>15.487213092429736</v>
      </c>
      <c r="AH169" s="37">
        <v>312.70021630146198</v>
      </c>
      <c r="AI169" s="37">
        <v>167.96712728877901</v>
      </c>
      <c r="AJ169" s="37">
        <v>1090.6339979285301</v>
      </c>
      <c r="AK169" s="37">
        <v>7278.9159330226103</v>
      </c>
      <c r="AL169" s="37">
        <v>0.52030450096289904</v>
      </c>
      <c r="AM169" s="37">
        <v>0</v>
      </c>
      <c r="AN169" s="37" t="str">
        <f t="shared" si="17"/>
        <v>Post-Orogenic</v>
      </c>
      <c r="AO169" s="8" t="s">
        <v>1153</v>
      </c>
      <c r="AP169" s="8">
        <v>11</v>
      </c>
    </row>
    <row r="170" spans="1:42">
      <c r="A170" s="9" t="s">
        <v>943</v>
      </c>
      <c r="B170" s="8" t="s">
        <v>307</v>
      </c>
      <c r="C170" s="8" t="s">
        <v>245</v>
      </c>
      <c r="D170" s="12">
        <v>2021</v>
      </c>
      <c r="E170" s="8" t="s">
        <v>1313</v>
      </c>
      <c r="F170" s="30">
        <v>170482.74518801668</v>
      </c>
      <c r="G170" s="30">
        <v>5577.269244470147</v>
      </c>
      <c r="H170" s="30">
        <v>1180483.1861281667</v>
      </c>
      <c r="I170" s="30">
        <v>103904.88119213369</v>
      </c>
      <c r="J170" s="35">
        <v>6.9243558040215296</v>
      </c>
      <c r="K170" s="35">
        <f t="shared" si="18"/>
        <v>9.3901954616201502E-2</v>
      </c>
      <c r="L170" s="36">
        <v>17.100000000000001</v>
      </c>
      <c r="M170" s="36">
        <v>0.56899999999999995</v>
      </c>
      <c r="N170" s="36">
        <v>1.17</v>
      </c>
      <c r="O170" s="36">
        <v>17</v>
      </c>
      <c r="P170" s="36">
        <v>1.55</v>
      </c>
      <c r="Q170" s="36">
        <v>2.17</v>
      </c>
      <c r="R170" s="46">
        <f t="shared" si="14"/>
        <v>1.0058823529411764</v>
      </c>
      <c r="S170" s="47">
        <f t="shared" si="15"/>
        <v>9.7058563168926776E-2</v>
      </c>
      <c r="T170" s="48">
        <f t="shared" si="16"/>
        <v>0.14482821572301052</v>
      </c>
      <c r="U170" s="35">
        <v>-35.443805789999999</v>
      </c>
      <c r="V170" s="35">
        <v>150.17413902999999</v>
      </c>
      <c r="W170" s="35">
        <v>-35.649292000000003</v>
      </c>
      <c r="X170" s="35">
        <v>150.14323099999999</v>
      </c>
      <c r="Y170" s="15">
        <v>1399.08240499</v>
      </c>
      <c r="Z170" s="8">
        <v>260.10000000000002</v>
      </c>
      <c r="AA170" s="37">
        <v>268.64944583482298</v>
      </c>
      <c r="AB170" s="37">
        <v>269.327857142857</v>
      </c>
      <c r="AC170" s="37">
        <f t="shared" si="19"/>
        <v>266.02576765922669</v>
      </c>
      <c r="AD170" s="37">
        <v>20.327118188058527</v>
      </c>
      <c r="AE170" s="37">
        <v>15.7751992952915</v>
      </c>
      <c r="AF170" s="37">
        <v>14.714637637069149</v>
      </c>
      <c r="AG170" s="37">
        <f t="shared" si="20"/>
        <v>16.938985040139727</v>
      </c>
      <c r="AH170" s="37">
        <v>330.412629603146</v>
      </c>
      <c r="AI170" s="37">
        <v>189.14726756394799</v>
      </c>
      <c r="AJ170" s="37">
        <v>1007.74172517553</v>
      </c>
      <c r="AK170" s="37">
        <v>7187.8736208625896</v>
      </c>
      <c r="AL170" s="37">
        <v>0.56032369912502</v>
      </c>
      <c r="AM170" s="37">
        <v>0</v>
      </c>
      <c r="AN170" s="37" t="str">
        <f t="shared" si="17"/>
        <v>Post-Orogenic</v>
      </c>
      <c r="AO170" s="8" t="s">
        <v>1155</v>
      </c>
      <c r="AP170" s="8">
        <v>5</v>
      </c>
    </row>
    <row r="171" spans="1:42">
      <c r="A171" s="9" t="s">
        <v>938</v>
      </c>
      <c r="B171" s="8" t="s">
        <v>319</v>
      </c>
      <c r="C171" s="8" t="s">
        <v>245</v>
      </c>
      <c r="D171" s="12">
        <v>2021</v>
      </c>
      <c r="E171" s="8" t="s">
        <v>1313</v>
      </c>
      <c r="F171" s="30">
        <v>302346.59659733361</v>
      </c>
      <c r="G171" s="30">
        <v>8496.1912280170109</v>
      </c>
      <c r="H171" s="30">
        <v>1784650.2143873535</v>
      </c>
      <c r="I171" s="30">
        <v>89073.39464798414</v>
      </c>
      <c r="J171" s="35">
        <v>5.9026634811575462</v>
      </c>
      <c r="K171" s="35">
        <f t="shared" si="18"/>
        <v>5.7277822526451264E-2</v>
      </c>
      <c r="L171" s="36">
        <v>12</v>
      </c>
      <c r="M171" s="36">
        <v>0.34499999999999997</v>
      </c>
      <c r="N171" s="36">
        <v>0.80100000000000005</v>
      </c>
      <c r="O171" s="36">
        <v>14</v>
      </c>
      <c r="P171" s="36">
        <v>0.73</v>
      </c>
      <c r="Q171" s="36">
        <v>1.45</v>
      </c>
      <c r="R171" s="46">
        <f t="shared" si="14"/>
        <v>0.8571428571428571</v>
      </c>
      <c r="S171" s="47">
        <f t="shared" si="15"/>
        <v>5.9543597901205197E-2</v>
      </c>
      <c r="T171" s="48">
        <f t="shared" si="16"/>
        <v>0.12321770699183836</v>
      </c>
      <c r="U171" s="35">
        <v>-37.332512319999999</v>
      </c>
      <c r="V171" s="35">
        <v>149.15742843000001</v>
      </c>
      <c r="W171" s="35">
        <v>-37.565770000000001</v>
      </c>
      <c r="X171" s="35">
        <v>149.13800599999999</v>
      </c>
      <c r="Y171" s="15">
        <v>645.71040109700004</v>
      </c>
      <c r="Z171" s="8">
        <v>507.54</v>
      </c>
      <c r="AA171" s="37">
        <v>516.91653726708103</v>
      </c>
      <c r="AB171" s="37">
        <v>515.95826893353899</v>
      </c>
      <c r="AC171" s="37">
        <f t="shared" si="19"/>
        <v>513.4716020668734</v>
      </c>
      <c r="AD171" s="37">
        <v>21.460231092449099</v>
      </c>
      <c r="AE171" s="37">
        <v>19.59125952770653</v>
      </c>
      <c r="AF171" s="37">
        <v>19.078232844477846</v>
      </c>
      <c r="AG171" s="37">
        <f t="shared" si="20"/>
        <v>20.043241154877826</v>
      </c>
      <c r="AH171" s="37">
        <v>414.21174876608899</v>
      </c>
      <c r="AI171" s="37">
        <v>127.387500989204</v>
      </c>
      <c r="AJ171" s="37">
        <v>904.65720294426899</v>
      </c>
      <c r="AK171" s="37">
        <v>7113.6214511040998</v>
      </c>
      <c r="AL171" s="37">
        <v>0.59052370090662298</v>
      </c>
      <c r="AM171" s="37">
        <v>0</v>
      </c>
      <c r="AN171" s="37" t="str">
        <f t="shared" si="17"/>
        <v>Post-Orogenic</v>
      </c>
      <c r="AO171" s="8" t="s">
        <v>1151</v>
      </c>
      <c r="AP171" s="8">
        <v>4</v>
      </c>
    </row>
    <row r="172" spans="1:42">
      <c r="A172" s="9" t="s">
        <v>946</v>
      </c>
      <c r="B172" s="8" t="s">
        <v>280</v>
      </c>
      <c r="C172" s="8" t="s">
        <v>245</v>
      </c>
      <c r="D172" s="12">
        <v>2021</v>
      </c>
      <c r="E172" s="8" t="s">
        <v>1313</v>
      </c>
      <c r="F172" s="30">
        <v>177141.19273655384</v>
      </c>
      <c r="G172" s="30">
        <v>4531.942259282172</v>
      </c>
      <c r="H172" s="30">
        <v>1182380.0227524138</v>
      </c>
      <c r="I172" s="30">
        <v>77462.16389389048</v>
      </c>
      <c r="J172" s="35">
        <v>6.6747886501524309</v>
      </c>
      <c r="K172" s="35">
        <f t="shared" si="18"/>
        <v>7.0331949643906266E-2</v>
      </c>
      <c r="L172" s="36">
        <v>20.3</v>
      </c>
      <c r="M172" s="36">
        <v>0.52800000000000002</v>
      </c>
      <c r="N172" s="36">
        <v>1.33</v>
      </c>
      <c r="O172" s="36">
        <v>21.1</v>
      </c>
      <c r="P172" s="36">
        <v>1.42</v>
      </c>
      <c r="Q172" s="36">
        <v>2.34</v>
      </c>
      <c r="R172" s="46">
        <f t="shared" si="14"/>
        <v>0.96208530805687198</v>
      </c>
      <c r="S172" s="47">
        <f t="shared" si="15"/>
        <v>7.2149920581737609E-2</v>
      </c>
      <c r="T172" s="48">
        <f t="shared" si="16"/>
        <v>0.12880770177540954</v>
      </c>
      <c r="U172" s="35">
        <v>-33.151448190000004</v>
      </c>
      <c r="V172" s="35">
        <v>150.37701272999999</v>
      </c>
      <c r="W172" s="35">
        <v>-33</v>
      </c>
      <c r="X172" s="35">
        <v>150.739619</v>
      </c>
      <c r="Y172" s="15">
        <v>4337.0594952900001</v>
      </c>
      <c r="Z172" s="8">
        <v>605.72</v>
      </c>
      <c r="AA172" s="37">
        <v>611.81492588961305</v>
      </c>
      <c r="AB172" s="37">
        <v>612.31175115207395</v>
      </c>
      <c r="AC172" s="37">
        <f t="shared" si="19"/>
        <v>609.94889234722905</v>
      </c>
      <c r="AD172" s="37">
        <v>22.57633718217447</v>
      </c>
      <c r="AE172" s="37">
        <v>13.696614399936498</v>
      </c>
      <c r="AF172" s="37">
        <v>11.767353371140761</v>
      </c>
      <c r="AG172" s="37">
        <f t="shared" si="20"/>
        <v>16.013434984417245</v>
      </c>
      <c r="AH172" s="37">
        <v>294.88791240455299</v>
      </c>
      <c r="AI172" s="37">
        <v>120.05047946319699</v>
      </c>
      <c r="AJ172" s="37">
        <v>932.64412398475099</v>
      </c>
      <c r="AK172" s="37">
        <v>6423.5726835736796</v>
      </c>
      <c r="AL172" s="37">
        <v>0.63152324679551097</v>
      </c>
      <c r="AM172" s="37">
        <v>0</v>
      </c>
      <c r="AN172" s="37" t="str">
        <f t="shared" si="17"/>
        <v>Post-Orogenic</v>
      </c>
      <c r="AO172" s="8" t="s">
        <v>1153</v>
      </c>
      <c r="AP172" s="8">
        <v>6</v>
      </c>
    </row>
    <row r="173" spans="1:42">
      <c r="A173" s="9" t="s">
        <v>972</v>
      </c>
      <c r="B173" s="8" t="s">
        <v>271</v>
      </c>
      <c r="C173" s="8" t="s">
        <v>245</v>
      </c>
      <c r="D173" s="12">
        <v>2021</v>
      </c>
      <c r="E173" s="8" t="s">
        <v>1313</v>
      </c>
      <c r="F173" s="30">
        <v>238260.35962907734</v>
      </c>
      <c r="G173" s="30">
        <v>9465.5158729664272</v>
      </c>
      <c r="H173" s="30">
        <v>1266561.403770156</v>
      </c>
      <c r="I173" s="30">
        <v>109248.28249812816</v>
      </c>
      <c r="J173" s="35">
        <v>5.3158712835904938</v>
      </c>
      <c r="K173" s="35">
        <f t="shared" si="18"/>
        <v>9.4964985822243386E-2</v>
      </c>
      <c r="L173" s="36">
        <v>10.5</v>
      </c>
      <c r="M173" s="36">
        <v>0.42899999999999999</v>
      </c>
      <c r="N173" s="36">
        <v>0.76700000000000002</v>
      </c>
      <c r="O173" s="36">
        <v>13.7</v>
      </c>
      <c r="P173" s="36">
        <v>1.23</v>
      </c>
      <c r="Q173" s="36">
        <v>1.73</v>
      </c>
      <c r="R173" s="46">
        <f t="shared" si="14"/>
        <v>0.76642335766423364</v>
      </c>
      <c r="S173" s="47">
        <f t="shared" si="15"/>
        <v>9.8640448171447695E-2</v>
      </c>
      <c r="T173" s="48">
        <f t="shared" si="16"/>
        <v>0.14588327318139394</v>
      </c>
      <c r="U173" s="35">
        <v>-24.511291310000001</v>
      </c>
      <c r="V173" s="35">
        <v>148.58545215000001</v>
      </c>
      <c r="W173" s="35">
        <v>-33.413620000000002</v>
      </c>
      <c r="X173" s="35">
        <v>148.524734</v>
      </c>
      <c r="Y173" s="15">
        <v>16440.931799900001</v>
      </c>
      <c r="Z173" s="8">
        <v>336.41</v>
      </c>
      <c r="AA173" s="37">
        <v>338.27093438759198</v>
      </c>
      <c r="AB173" s="37">
        <v>338.36792510183</v>
      </c>
      <c r="AC173" s="37">
        <f t="shared" si="19"/>
        <v>337.68295316314067</v>
      </c>
      <c r="AD173" s="37">
        <v>5.7725556998224334</v>
      </c>
      <c r="AE173" s="37">
        <v>5.2999243657944373</v>
      </c>
      <c r="AF173" s="37">
        <v>5.3048609330907182</v>
      </c>
      <c r="AG173" s="37">
        <f t="shared" si="20"/>
        <v>5.4591136662358624</v>
      </c>
      <c r="AH173" s="37">
        <v>114.14490605055001</v>
      </c>
      <c r="AI173" s="37">
        <v>123.391856383369</v>
      </c>
      <c r="AJ173" s="37">
        <v>644.88139854831797</v>
      </c>
      <c r="AK173" s="37">
        <v>3041.6748897006501</v>
      </c>
      <c r="AL173" s="37">
        <v>0.95426207858138101</v>
      </c>
      <c r="AM173" s="37">
        <v>0</v>
      </c>
      <c r="AN173" s="37" t="str">
        <f t="shared" si="17"/>
        <v>Post-Orogenic</v>
      </c>
      <c r="AO173" s="8" t="s">
        <v>1153</v>
      </c>
      <c r="AP173" s="8">
        <v>5</v>
      </c>
    </row>
    <row r="174" spans="1:42">
      <c r="A174" s="9" t="s">
        <v>973</v>
      </c>
      <c r="B174" s="8" t="s">
        <v>284</v>
      </c>
      <c r="C174" s="8" t="s">
        <v>245</v>
      </c>
      <c r="D174" s="12">
        <v>2021</v>
      </c>
      <c r="E174" s="8" t="s">
        <v>1313</v>
      </c>
      <c r="F174" s="30">
        <v>304207.328223866</v>
      </c>
      <c r="G174" s="30">
        <v>12997.720547215282</v>
      </c>
      <c r="H174" s="30">
        <v>2067281.3982341613</v>
      </c>
      <c r="I174" s="30">
        <v>206559.45265063652</v>
      </c>
      <c r="J174" s="35">
        <v>6.7956331305498665</v>
      </c>
      <c r="K174" s="35">
        <f t="shared" si="18"/>
        <v>0.10867033851941796</v>
      </c>
      <c r="L174" s="36">
        <v>7.46</v>
      </c>
      <c r="M174" s="36">
        <v>0.33100000000000002</v>
      </c>
      <c r="N174" s="36">
        <v>0.56499999999999995</v>
      </c>
      <c r="O174" s="36">
        <v>7.33</v>
      </c>
      <c r="P174" s="36">
        <v>0.79</v>
      </c>
      <c r="Q174" s="36">
        <v>1.04</v>
      </c>
      <c r="R174" s="46">
        <f t="shared" si="14"/>
        <v>1.0177353342428377</v>
      </c>
      <c r="S174" s="47">
        <f t="shared" si="15"/>
        <v>0.11655220786444898</v>
      </c>
      <c r="T174" s="48">
        <f t="shared" si="16"/>
        <v>0.16083167143866992</v>
      </c>
      <c r="U174" s="35">
        <v>-21.851326390000001</v>
      </c>
      <c r="V174" s="35">
        <v>148.85501402</v>
      </c>
      <c r="W174" s="35">
        <v>-22.423556999999999</v>
      </c>
      <c r="X174" s="35">
        <v>148.986602</v>
      </c>
      <c r="Y174" s="15">
        <v>9446.7537169799998</v>
      </c>
      <c r="Z174" s="8">
        <v>265.87999999999897</v>
      </c>
      <c r="AA174" s="37">
        <v>267.90435104806301</v>
      </c>
      <c r="AB174" s="37">
        <v>268.12064399957598</v>
      </c>
      <c r="AC174" s="37">
        <f t="shared" si="19"/>
        <v>267.30166501587934</v>
      </c>
      <c r="AD174" s="37">
        <v>8.1372168349411531</v>
      </c>
      <c r="AE174" s="37">
        <v>6.5813791881919688</v>
      </c>
      <c r="AF174" s="37">
        <v>6.3387545085302248</v>
      </c>
      <c r="AG174" s="37">
        <f t="shared" si="20"/>
        <v>7.0191168438877822</v>
      </c>
      <c r="AH174" s="37">
        <v>150.71298146261401</v>
      </c>
      <c r="AI174" s="37">
        <v>128.542564614974</v>
      </c>
      <c r="AJ174" s="37">
        <v>916.08418925745104</v>
      </c>
      <c r="AK174" s="37">
        <v>4551.9891395857903</v>
      </c>
      <c r="AL174" s="37">
        <v>0.78452390586788001</v>
      </c>
      <c r="AM174" s="37">
        <v>0</v>
      </c>
      <c r="AN174" s="37" t="str">
        <f t="shared" si="17"/>
        <v>Post-Orogenic</v>
      </c>
      <c r="AO174" s="8" t="s">
        <v>1158</v>
      </c>
      <c r="AP174" s="8">
        <v>9</v>
      </c>
    </row>
    <row r="175" spans="1:42">
      <c r="A175" s="9" t="s">
        <v>974</v>
      </c>
      <c r="B175" s="8" t="s">
        <v>303</v>
      </c>
      <c r="C175" s="8" t="s">
        <v>245</v>
      </c>
      <c r="D175" s="12">
        <v>2021</v>
      </c>
      <c r="E175" s="8" t="s">
        <v>1313</v>
      </c>
      <c r="F175" s="30">
        <v>222141.64425013191</v>
      </c>
      <c r="G175" s="30">
        <v>12724.864642345559</v>
      </c>
      <c r="H175" s="30">
        <v>1745080.3473535038</v>
      </c>
      <c r="I175" s="30">
        <v>137672.6220608521</v>
      </c>
      <c r="J175" s="35">
        <v>7.8557100504241344</v>
      </c>
      <c r="K175" s="35">
        <f t="shared" si="18"/>
        <v>9.7494757693580056E-2</v>
      </c>
      <c r="L175" s="36">
        <v>10.9</v>
      </c>
      <c r="M175" s="36">
        <v>0.64200000000000002</v>
      </c>
      <c r="N175" s="36">
        <v>0.92200000000000004</v>
      </c>
      <c r="O175" s="36">
        <v>9.2899999999999991</v>
      </c>
      <c r="P175" s="36">
        <v>0.77900000000000003</v>
      </c>
      <c r="Q175" s="36">
        <v>1.1499999999999999</v>
      </c>
      <c r="R175" s="46">
        <f t="shared" si="14"/>
        <v>1.1733046286329387</v>
      </c>
      <c r="S175" s="47">
        <f t="shared" si="15"/>
        <v>0.10247208971883055</v>
      </c>
      <c r="T175" s="48">
        <f t="shared" si="16"/>
        <v>0.14992901166368802</v>
      </c>
      <c r="U175" s="35">
        <v>-24.232267310000001</v>
      </c>
      <c r="V175" s="35">
        <v>150.52448000000001</v>
      </c>
      <c r="W175" s="35">
        <v>-24.100836999999999</v>
      </c>
      <c r="X175" s="35">
        <v>150.117377</v>
      </c>
      <c r="Y175" s="15">
        <v>6809.3226190599999</v>
      </c>
      <c r="Z175" s="8">
        <v>295.73</v>
      </c>
      <c r="AA175" s="37">
        <v>297.34831625720699</v>
      </c>
      <c r="AB175" s="37">
        <v>296.78345355513</v>
      </c>
      <c r="AC175" s="37">
        <f t="shared" si="19"/>
        <v>296.62058993744569</v>
      </c>
      <c r="AD175" s="37">
        <v>8.6870003347957887</v>
      </c>
      <c r="AE175" s="37">
        <v>6.5460385029568124</v>
      </c>
      <c r="AF175" s="37">
        <v>6.1842666700947539</v>
      </c>
      <c r="AG175" s="37">
        <f t="shared" si="20"/>
        <v>7.139101835949119</v>
      </c>
      <c r="AH175" s="37">
        <v>147.33037091443299</v>
      </c>
      <c r="AI175" s="37">
        <v>97.075124806308693</v>
      </c>
      <c r="AJ175" s="37">
        <v>706.905248650511</v>
      </c>
      <c r="AK175" s="37">
        <v>3557.9968990467401</v>
      </c>
      <c r="AL175" s="37">
        <v>0.92500779423286295</v>
      </c>
      <c r="AM175" s="37">
        <v>0</v>
      </c>
      <c r="AN175" s="37" t="str">
        <f t="shared" si="17"/>
        <v>Post-Orogenic</v>
      </c>
      <c r="AO175" s="8" t="s">
        <v>1155</v>
      </c>
      <c r="AP175" s="8">
        <v>10</v>
      </c>
    </row>
    <row r="176" spans="1:42">
      <c r="A176" s="9" t="s">
        <v>975</v>
      </c>
      <c r="B176" s="8" t="s">
        <v>244</v>
      </c>
      <c r="C176" s="8" t="s">
        <v>245</v>
      </c>
      <c r="D176" s="12">
        <v>2021</v>
      </c>
      <c r="E176" s="8" t="s">
        <v>1313</v>
      </c>
      <c r="F176" s="30">
        <v>186300.05924432224</v>
      </c>
      <c r="G176" s="30">
        <v>9312.0091838669614</v>
      </c>
      <c r="H176" s="30">
        <v>1108819.5308795506</v>
      </c>
      <c r="I176" s="30">
        <v>88975.117071383458</v>
      </c>
      <c r="J176" s="35">
        <v>5.9517937641951848</v>
      </c>
      <c r="K176" s="35">
        <f t="shared" si="18"/>
        <v>9.4537550597245751E-2</v>
      </c>
      <c r="L176" s="36">
        <v>13</v>
      </c>
      <c r="M176" s="36">
        <v>0.66300000000000003</v>
      </c>
      <c r="N176" s="36">
        <v>1.03</v>
      </c>
      <c r="O176" s="36">
        <v>15.1</v>
      </c>
      <c r="P176" s="36">
        <v>1.26</v>
      </c>
      <c r="Q176" s="36">
        <v>1.84</v>
      </c>
      <c r="R176" s="46">
        <f t="shared" si="14"/>
        <v>0.86092715231788086</v>
      </c>
      <c r="S176" s="47">
        <f t="shared" si="15"/>
        <v>9.7794951334253533E-2</v>
      </c>
      <c r="T176" s="48">
        <f t="shared" si="16"/>
        <v>0.14534781164903859</v>
      </c>
      <c r="U176" s="35">
        <v>-24.036189910000001</v>
      </c>
      <c r="V176" s="35">
        <v>148.91094716000001</v>
      </c>
      <c r="W176" s="35">
        <v>-23.089703</v>
      </c>
      <c r="X176" s="35">
        <v>150.117741</v>
      </c>
      <c r="Y176" s="15">
        <v>135754.480809</v>
      </c>
      <c r="Z176" s="8">
        <v>281.37</v>
      </c>
      <c r="AA176" s="37">
        <v>283.03467497049002</v>
      </c>
      <c r="AB176" s="37">
        <v>283.07073035983899</v>
      </c>
      <c r="AC176" s="37">
        <f t="shared" si="19"/>
        <v>282.49180177677636</v>
      </c>
      <c r="AD176" s="37">
        <v>4.9134250260780403</v>
      </c>
      <c r="AE176" s="37">
        <v>4.1111154004935315</v>
      </c>
      <c r="AF176" s="37">
        <v>4.0084618913314802</v>
      </c>
      <c r="AG176" s="37">
        <f t="shared" si="20"/>
        <v>4.3443341059676843</v>
      </c>
      <c r="AH176" s="37">
        <v>91.079372189877105</v>
      </c>
      <c r="AI176" s="37">
        <v>87.342945283828598</v>
      </c>
      <c r="AJ176" s="37">
        <v>666.60584177189696</v>
      </c>
      <c r="AK176" s="37">
        <v>3165.8429245745201</v>
      </c>
      <c r="AL176" s="37">
        <v>0.94732225704621198</v>
      </c>
      <c r="AM176" s="37">
        <v>0</v>
      </c>
      <c r="AN176" s="37" t="str">
        <f t="shared" si="17"/>
        <v>Post-Orogenic</v>
      </c>
      <c r="AO176" s="8" t="s">
        <v>1155</v>
      </c>
      <c r="AP176" s="8">
        <v>12</v>
      </c>
    </row>
    <row r="177" spans="1:42">
      <c r="A177" s="9" t="s">
        <v>976</v>
      </c>
      <c r="B177" s="8" t="s">
        <v>311</v>
      </c>
      <c r="C177" s="8" t="s">
        <v>245</v>
      </c>
      <c r="D177" s="12">
        <v>2021</v>
      </c>
      <c r="E177" s="8" t="s">
        <v>1313</v>
      </c>
      <c r="F177" s="30">
        <v>327123.37936834147</v>
      </c>
      <c r="G177" s="30">
        <v>13499.52930817569</v>
      </c>
      <c r="H177" s="30">
        <v>1761223.9632634192</v>
      </c>
      <c r="I177" s="30">
        <v>147089.73052378229</v>
      </c>
      <c r="J177" s="35">
        <v>5.3839745929020806</v>
      </c>
      <c r="K177" s="35">
        <f t="shared" si="18"/>
        <v>9.3155023484887967E-2</v>
      </c>
      <c r="L177" s="36">
        <v>7.05</v>
      </c>
      <c r="M177" s="36">
        <v>0.30299999999999999</v>
      </c>
      <c r="N177" s="36">
        <v>0.52900000000000003</v>
      </c>
      <c r="O177" s="36">
        <v>8.98</v>
      </c>
      <c r="P177" s="36">
        <v>0.79900000000000004</v>
      </c>
      <c r="Q177" s="36">
        <v>1.1499999999999999</v>
      </c>
      <c r="R177" s="46">
        <f t="shared" si="14"/>
        <v>0.7850779510022271</v>
      </c>
      <c r="S177" s="47">
        <f t="shared" si="15"/>
        <v>9.881199554645774E-2</v>
      </c>
      <c r="T177" s="48">
        <f t="shared" si="16"/>
        <v>0.14842603767716736</v>
      </c>
      <c r="U177" s="35">
        <v>-21.937174750000001</v>
      </c>
      <c r="V177" s="35">
        <v>148.09311385000001</v>
      </c>
      <c r="W177" s="35">
        <v>-22.237880000000001</v>
      </c>
      <c r="X177" s="35">
        <v>148.442195</v>
      </c>
      <c r="Y177" s="15">
        <v>4197.5423915900001</v>
      </c>
      <c r="Z177" s="8">
        <v>294.41000000000003</v>
      </c>
      <c r="AA177" s="37">
        <v>295.19494756911303</v>
      </c>
      <c r="AB177" s="37">
        <v>295.25642245480498</v>
      </c>
      <c r="AC177" s="37">
        <f t="shared" si="19"/>
        <v>294.95379000797266</v>
      </c>
      <c r="AD177" s="37">
        <v>3.622443683225772</v>
      </c>
      <c r="AE177" s="37">
        <v>3.262097144667031</v>
      </c>
      <c r="AF177" s="37">
        <v>3.1666349159258655</v>
      </c>
      <c r="AG177" s="37">
        <f t="shared" si="20"/>
        <v>3.3503919146062224</v>
      </c>
      <c r="AH177" s="37">
        <v>73.850563755790205</v>
      </c>
      <c r="AI177" s="37">
        <v>58.075603565944299</v>
      </c>
      <c r="AJ177" s="37">
        <v>623.03467222432698</v>
      </c>
      <c r="AK177" s="37">
        <v>2863.4361500568398</v>
      </c>
      <c r="AL177" s="37">
        <v>0.96257481746673601</v>
      </c>
      <c r="AM177" s="37">
        <v>0</v>
      </c>
      <c r="AN177" s="37" t="str">
        <f t="shared" si="17"/>
        <v>Post-Orogenic</v>
      </c>
      <c r="AO177" s="8" t="s">
        <v>1158</v>
      </c>
      <c r="AP177" s="8">
        <v>6</v>
      </c>
    </row>
    <row r="178" spans="1:42">
      <c r="A178" s="9" t="s">
        <v>977</v>
      </c>
      <c r="B178" s="8" t="s">
        <v>261</v>
      </c>
      <c r="C178" s="8" t="s">
        <v>245</v>
      </c>
      <c r="D178" s="12">
        <v>2021</v>
      </c>
      <c r="E178" s="8" t="s">
        <v>1313</v>
      </c>
      <c r="F178" s="30">
        <v>331805.20307777449</v>
      </c>
      <c r="G178" s="30">
        <v>13974.75019040175</v>
      </c>
      <c r="H178" s="30">
        <v>1925286.9883434766</v>
      </c>
      <c r="I178" s="30">
        <v>152379.58256938079</v>
      </c>
      <c r="J178" s="35">
        <v>5.8024617169496073</v>
      </c>
      <c r="K178" s="35">
        <f t="shared" si="18"/>
        <v>8.9655040838053951E-2</v>
      </c>
      <c r="L178" s="36">
        <v>6.7</v>
      </c>
      <c r="M178" s="36">
        <v>0.29499999999999998</v>
      </c>
      <c r="N178" s="36">
        <v>0.50700000000000001</v>
      </c>
      <c r="O178" s="36">
        <v>7.83</v>
      </c>
      <c r="P178" s="36">
        <v>0.66600000000000004</v>
      </c>
      <c r="Q178" s="36">
        <v>0.98399999999999999</v>
      </c>
      <c r="R178" s="46">
        <f t="shared" si="14"/>
        <v>0.85568326947637297</v>
      </c>
      <c r="S178" s="47">
        <f t="shared" si="15"/>
        <v>9.5777874139215735E-2</v>
      </c>
      <c r="T178" s="48">
        <f t="shared" si="16"/>
        <v>0.14669448340038566</v>
      </c>
      <c r="U178" s="35">
        <v>-22.098752189999999</v>
      </c>
      <c r="V178" s="35">
        <v>148.60707052000001</v>
      </c>
      <c r="W178" s="35">
        <v>-22.717001</v>
      </c>
      <c r="X178" s="35">
        <v>149.189854</v>
      </c>
      <c r="Y178" s="15">
        <v>21393.295202500001</v>
      </c>
      <c r="Z178" s="8">
        <v>247.25</v>
      </c>
      <c r="AA178" s="37">
        <v>248.606660434681</v>
      </c>
      <c r="AB178" s="37">
        <v>248.73522403401401</v>
      </c>
      <c r="AC178" s="37">
        <f t="shared" si="19"/>
        <v>248.19729482289833</v>
      </c>
      <c r="AD178" s="37">
        <v>5.2441055961789891</v>
      </c>
      <c r="AE178" s="37">
        <v>4.3488445932135313</v>
      </c>
      <c r="AF178" s="37">
        <v>4.1985652199303676</v>
      </c>
      <c r="AG178" s="37">
        <f t="shared" si="20"/>
        <v>4.5971718031076296</v>
      </c>
      <c r="AH178" s="37">
        <v>99.332290324559807</v>
      </c>
      <c r="AI178" s="37">
        <v>106.074780886591</v>
      </c>
      <c r="AJ178" s="37">
        <v>765.69988864142499</v>
      </c>
      <c r="AK178" s="37">
        <v>3678.79814402376</v>
      </c>
      <c r="AL178" s="37">
        <v>0.88408911660121703</v>
      </c>
      <c r="AM178" s="37">
        <v>0</v>
      </c>
      <c r="AN178" s="37" t="str">
        <f t="shared" si="17"/>
        <v>Post-Orogenic</v>
      </c>
      <c r="AO178" s="8" t="s">
        <v>1158</v>
      </c>
      <c r="AP178" s="8">
        <v>9</v>
      </c>
    </row>
    <row r="179" spans="1:42">
      <c r="A179" s="9" t="s">
        <v>978</v>
      </c>
      <c r="B179" s="8" t="s">
        <v>249</v>
      </c>
      <c r="C179" s="8" t="s">
        <v>245</v>
      </c>
      <c r="D179" s="12">
        <v>2021</v>
      </c>
      <c r="E179" s="8" t="s">
        <v>1313</v>
      </c>
      <c r="F179" s="30">
        <v>320324.8600169748</v>
      </c>
      <c r="G179" s="30">
        <v>17217.733097013301</v>
      </c>
      <c r="H179" s="30">
        <v>1862993.5225849305</v>
      </c>
      <c r="I179" s="30">
        <v>154667.20703726943</v>
      </c>
      <c r="J179" s="35">
        <v>5.8159504775439723</v>
      </c>
      <c r="K179" s="35">
        <f t="shared" si="18"/>
        <v>9.8902004393740153E-2</v>
      </c>
      <c r="L179" s="36">
        <v>7.53</v>
      </c>
      <c r="M179" s="36">
        <v>0.42099999999999999</v>
      </c>
      <c r="N179" s="36">
        <v>0.625</v>
      </c>
      <c r="O179" s="36">
        <v>8.82</v>
      </c>
      <c r="P179" s="36">
        <v>0.78100000000000003</v>
      </c>
      <c r="Q179" s="36">
        <v>1.1200000000000001</v>
      </c>
      <c r="R179" s="46">
        <f t="shared" si="14"/>
        <v>0.8537414965986394</v>
      </c>
      <c r="S179" s="47">
        <f t="shared" si="15"/>
        <v>0.10472237379751075</v>
      </c>
      <c r="T179" s="48">
        <f t="shared" si="16"/>
        <v>0.15170428128174812</v>
      </c>
      <c r="U179" s="35">
        <v>-23.977028799999999</v>
      </c>
      <c r="V179" s="35">
        <v>148.08632295000001</v>
      </c>
      <c r="W179" s="35">
        <v>-23.075768</v>
      </c>
      <c r="X179" s="35">
        <v>149.032162</v>
      </c>
      <c r="Y179" s="15">
        <v>50782.626013499997</v>
      </c>
      <c r="Z179" s="8">
        <v>324.66000000000003</v>
      </c>
      <c r="AA179" s="37">
        <v>326.28657233726199</v>
      </c>
      <c r="AB179" s="37">
        <v>326.362107667467</v>
      </c>
      <c r="AC179" s="37">
        <f t="shared" si="19"/>
        <v>325.76956000157634</v>
      </c>
      <c r="AD179" s="37">
        <v>4.7511085834318543</v>
      </c>
      <c r="AE179" s="37">
        <v>4.1349367516474063</v>
      </c>
      <c r="AF179" s="37">
        <v>4.0405600100219949</v>
      </c>
      <c r="AG179" s="37">
        <f t="shared" si="20"/>
        <v>4.3088684483670852</v>
      </c>
      <c r="AH179" s="37">
        <v>90.131790597128301</v>
      </c>
      <c r="AI179" s="37">
        <v>96.548102155899102</v>
      </c>
      <c r="AJ179" s="37">
        <v>629.31035279974105</v>
      </c>
      <c r="AK179" s="37">
        <v>2889.0041460520001</v>
      </c>
      <c r="AL179" s="37">
        <v>0.96162997001657802</v>
      </c>
      <c r="AM179" s="37">
        <v>0</v>
      </c>
      <c r="AN179" s="37" t="str">
        <f t="shared" si="17"/>
        <v>Post-Orogenic</v>
      </c>
      <c r="AO179" s="8" t="s">
        <v>1153</v>
      </c>
      <c r="AP179" s="8">
        <v>10</v>
      </c>
    </row>
    <row r="180" spans="1:42">
      <c r="A180" s="9" t="s">
        <v>979</v>
      </c>
      <c r="B180" s="8" t="s">
        <v>246</v>
      </c>
      <c r="C180" s="8" t="s">
        <v>245</v>
      </c>
      <c r="D180" s="12">
        <v>2021</v>
      </c>
      <c r="E180" s="8" t="s">
        <v>1313</v>
      </c>
      <c r="F180" s="30">
        <v>275621.42265193333</v>
      </c>
      <c r="G180" s="30">
        <v>12091.980208151848</v>
      </c>
      <c r="H180" s="30">
        <v>1429245.9453324468</v>
      </c>
      <c r="I180" s="30">
        <v>122365.41301293687</v>
      </c>
      <c r="J180" s="35">
        <v>5.185540120868473</v>
      </c>
      <c r="K180" s="35">
        <f t="shared" si="18"/>
        <v>9.6201438146796311E-2</v>
      </c>
      <c r="L180" s="36">
        <v>8.59</v>
      </c>
      <c r="M180" s="36">
        <v>0.39</v>
      </c>
      <c r="N180" s="36">
        <v>0.65300000000000002</v>
      </c>
      <c r="O180" s="36">
        <v>11.4</v>
      </c>
      <c r="P180" s="36">
        <v>1.03</v>
      </c>
      <c r="Q180" s="36">
        <v>1.46</v>
      </c>
      <c r="R180" s="46">
        <f t="shared" si="14"/>
        <v>0.75350877192982457</v>
      </c>
      <c r="S180" s="47">
        <f t="shared" si="15"/>
        <v>0.10111670978739332</v>
      </c>
      <c r="T180" s="48">
        <f t="shared" si="16"/>
        <v>0.14893220398181509</v>
      </c>
      <c r="U180" s="35">
        <v>-23.40966457</v>
      </c>
      <c r="V180" s="35">
        <v>148.29986832</v>
      </c>
      <c r="W180" s="35">
        <v>-23.304254</v>
      </c>
      <c r="X180" s="35">
        <v>149.51697899999999</v>
      </c>
      <c r="Y180" s="15">
        <v>76783.328116300007</v>
      </c>
      <c r="Z180" s="8">
        <v>292.83999999999901</v>
      </c>
      <c r="AA180" s="37">
        <v>294.35022400791797</v>
      </c>
      <c r="AB180" s="37">
        <v>294.443356424814</v>
      </c>
      <c r="AC180" s="37">
        <f t="shared" si="19"/>
        <v>293.87786014424364</v>
      </c>
      <c r="AD180" s="37">
        <v>4.8266551120894663</v>
      </c>
      <c r="AE180" s="37">
        <v>4.1438925017696873</v>
      </c>
      <c r="AF180" s="37">
        <v>4.0418782724598161</v>
      </c>
      <c r="AG180" s="37">
        <f t="shared" si="20"/>
        <v>4.3374752954396563</v>
      </c>
      <c r="AH180" s="37">
        <v>91.642467477285805</v>
      </c>
      <c r="AI180" s="37">
        <v>98.380551164517698</v>
      </c>
      <c r="AJ180" s="37">
        <v>669.53057526336795</v>
      </c>
      <c r="AK180" s="37">
        <v>3122.5474881497198</v>
      </c>
      <c r="AL180" s="37">
        <v>0.93948328901465805</v>
      </c>
      <c r="AM180" s="37">
        <v>0</v>
      </c>
      <c r="AN180" s="37" t="str">
        <f t="shared" si="17"/>
        <v>Post-Orogenic</v>
      </c>
      <c r="AO180" s="8" t="s">
        <v>1158</v>
      </c>
      <c r="AP180" s="8">
        <v>12</v>
      </c>
    </row>
    <row r="181" spans="1:42">
      <c r="A181" s="9" t="s">
        <v>980</v>
      </c>
      <c r="B181" s="8" t="s">
        <v>270</v>
      </c>
      <c r="C181" s="8" t="s">
        <v>245</v>
      </c>
      <c r="D181" s="12">
        <v>2021</v>
      </c>
      <c r="E181" s="8" t="s">
        <v>1313</v>
      </c>
      <c r="F181" s="30">
        <v>222845.21841373976</v>
      </c>
      <c r="G181" s="30">
        <v>16061.476122974731</v>
      </c>
      <c r="H181" s="30">
        <v>1475155.407989339</v>
      </c>
      <c r="I181" s="30">
        <v>113142.1714070805</v>
      </c>
      <c r="J181" s="35">
        <v>6.6196412850579103</v>
      </c>
      <c r="K181" s="35">
        <f t="shared" si="18"/>
        <v>0.10524923593855896</v>
      </c>
      <c r="L181" s="36">
        <v>11.8</v>
      </c>
      <c r="M181" s="36">
        <v>0.86799999999999999</v>
      </c>
      <c r="N181" s="36">
        <v>1.1200000000000001</v>
      </c>
      <c r="O181" s="36">
        <v>12.1</v>
      </c>
      <c r="P181" s="36">
        <v>0.97299999999999998</v>
      </c>
      <c r="Q181" s="36">
        <v>1.46</v>
      </c>
      <c r="R181" s="46">
        <f t="shared" si="14"/>
        <v>0.97520661157024802</v>
      </c>
      <c r="S181" s="47">
        <f t="shared" si="15"/>
        <v>0.10898284412663278</v>
      </c>
      <c r="T181" s="48">
        <f t="shared" si="16"/>
        <v>0.15351879461971712</v>
      </c>
      <c r="U181" s="35">
        <v>-24.264284870000001</v>
      </c>
      <c r="V181" s="35">
        <v>147.50517128999999</v>
      </c>
      <c r="W181" s="35">
        <v>-23.530514</v>
      </c>
      <c r="X181" s="35">
        <v>148.16637499999999</v>
      </c>
      <c r="Y181" s="15">
        <v>16518.213923399999</v>
      </c>
      <c r="Z181" s="8">
        <v>397.19999999999902</v>
      </c>
      <c r="AA181" s="37">
        <v>399.38113184700802</v>
      </c>
      <c r="AB181" s="37">
        <v>399.52286077635802</v>
      </c>
      <c r="AC181" s="37">
        <f t="shared" si="19"/>
        <v>398.7013308744551</v>
      </c>
      <c r="AD181" s="37">
        <v>5.9428604078430514</v>
      </c>
      <c r="AE181" s="37">
        <v>4.8419775105840621</v>
      </c>
      <c r="AF181" s="37">
        <v>4.567350513305561</v>
      </c>
      <c r="AG181" s="37">
        <f t="shared" si="20"/>
        <v>5.1173961439108915</v>
      </c>
      <c r="AH181" s="37">
        <v>104.470838851262</v>
      </c>
      <c r="AI181" s="37">
        <v>87.113184489685196</v>
      </c>
      <c r="AJ181" s="37">
        <v>619.01824886535599</v>
      </c>
      <c r="AK181" s="37">
        <v>2808.66854198185</v>
      </c>
      <c r="AL181" s="37">
        <v>0.96138118091860303</v>
      </c>
      <c r="AM181" s="37">
        <v>0</v>
      </c>
      <c r="AN181" s="37" t="str">
        <f t="shared" si="17"/>
        <v>Post-Orogenic</v>
      </c>
      <c r="AO181" s="8" t="s">
        <v>1155</v>
      </c>
      <c r="AP181" s="8">
        <v>8</v>
      </c>
    </row>
    <row r="182" spans="1:42">
      <c r="A182" s="9" t="s">
        <v>981</v>
      </c>
      <c r="B182" s="8" t="s">
        <v>293</v>
      </c>
      <c r="C182" s="8" t="s">
        <v>245</v>
      </c>
      <c r="D182" s="12">
        <v>2021</v>
      </c>
      <c r="E182" s="8" t="s">
        <v>1313</v>
      </c>
      <c r="F182" s="30">
        <v>332995.93619200081</v>
      </c>
      <c r="G182" s="30">
        <v>16439.608858908392</v>
      </c>
      <c r="H182" s="30">
        <v>2057534.5115412676</v>
      </c>
      <c r="I182" s="30">
        <v>152903.99661941724</v>
      </c>
      <c r="J182" s="35">
        <v>6.1788577214195248</v>
      </c>
      <c r="K182" s="35">
        <f t="shared" si="18"/>
        <v>8.921813697757662E-2</v>
      </c>
      <c r="L182" s="36">
        <v>7.02</v>
      </c>
      <c r="M182" s="36">
        <v>0.36099999999999999</v>
      </c>
      <c r="N182" s="36">
        <v>0.56299999999999994</v>
      </c>
      <c r="O182" s="36">
        <v>7.66</v>
      </c>
      <c r="P182" s="36">
        <v>0.61299999999999999</v>
      </c>
      <c r="Q182" s="36">
        <v>0.93700000000000006</v>
      </c>
      <c r="R182" s="46">
        <f t="shared" si="14"/>
        <v>0.91644908616187981</v>
      </c>
      <c r="S182" s="47">
        <f t="shared" si="15"/>
        <v>9.5124432056989602E-2</v>
      </c>
      <c r="T182" s="48">
        <f t="shared" si="16"/>
        <v>0.14627047143476898</v>
      </c>
      <c r="U182" s="35">
        <v>-23.084397589999998</v>
      </c>
      <c r="V182" s="35">
        <v>147.72255314</v>
      </c>
      <c r="W182" s="35">
        <v>-23.434577999999998</v>
      </c>
      <c r="X182" s="35">
        <v>148.14630199999999</v>
      </c>
      <c r="Y182" s="15">
        <v>8408.6000778100006</v>
      </c>
      <c r="Z182" s="8">
        <v>299.95999999999901</v>
      </c>
      <c r="AA182" s="37">
        <v>301.14669599595697</v>
      </c>
      <c r="AB182" s="37">
        <v>301.13606089438599</v>
      </c>
      <c r="AC182" s="37">
        <f t="shared" si="19"/>
        <v>300.74758563011397</v>
      </c>
      <c r="AD182" s="37">
        <v>3.2320434766811594</v>
      </c>
      <c r="AE182" s="37">
        <v>2.7102073094838466</v>
      </c>
      <c r="AF182" s="37">
        <v>2.623315344710377</v>
      </c>
      <c r="AG182" s="37">
        <f t="shared" si="20"/>
        <v>2.8551887102917948</v>
      </c>
      <c r="AH182" s="37">
        <v>62.813481592697997</v>
      </c>
      <c r="AI182" s="37">
        <v>57.025492189289203</v>
      </c>
      <c r="AJ182" s="37">
        <v>623.01096121416504</v>
      </c>
      <c r="AK182" s="37">
        <v>2783.1995503091598</v>
      </c>
      <c r="AL182" s="37">
        <v>0.97065742729772297</v>
      </c>
      <c r="AM182" s="37">
        <v>0</v>
      </c>
      <c r="AN182" s="37" t="str">
        <f t="shared" si="17"/>
        <v>Post-Orogenic</v>
      </c>
      <c r="AO182" s="8" t="s">
        <v>1158</v>
      </c>
      <c r="AP182" s="8">
        <v>10</v>
      </c>
    </row>
    <row r="183" spans="1:42">
      <c r="A183" s="9" t="s">
        <v>939</v>
      </c>
      <c r="B183" s="8" t="s">
        <v>329</v>
      </c>
      <c r="C183" s="8" t="s">
        <v>245</v>
      </c>
      <c r="D183" s="12">
        <v>2021</v>
      </c>
      <c r="E183" s="8" t="s">
        <v>1313</v>
      </c>
      <c r="F183" s="30">
        <v>338795.88179681438</v>
      </c>
      <c r="G183" s="30">
        <v>9515.5255972784653</v>
      </c>
      <c r="H183" s="30">
        <v>2204584.9857638725</v>
      </c>
      <c r="I183" s="30">
        <v>107374.46693143404</v>
      </c>
      <c r="J183" s="35">
        <v>6.5071186050780438</v>
      </c>
      <c r="K183" s="35">
        <f t="shared" si="18"/>
        <v>5.6222989943422272E-2</v>
      </c>
      <c r="L183" s="36">
        <v>10.1</v>
      </c>
      <c r="M183" s="36">
        <v>0.29199999999999998</v>
      </c>
      <c r="N183" s="36">
        <v>0.67900000000000005</v>
      </c>
      <c r="O183" s="36">
        <v>10.6</v>
      </c>
      <c r="P183" s="36">
        <v>0.54500000000000004</v>
      </c>
      <c r="Q183" s="36">
        <v>1.1100000000000001</v>
      </c>
      <c r="R183" s="46">
        <f t="shared" si="14"/>
        <v>0.95283018867924529</v>
      </c>
      <c r="S183" s="47">
        <f t="shared" si="15"/>
        <v>5.8986028426387664E-2</v>
      </c>
      <c r="T183" s="48">
        <f t="shared" si="16"/>
        <v>0.12443959517196132</v>
      </c>
      <c r="U183" s="35">
        <v>-37.26271448</v>
      </c>
      <c r="V183" s="35">
        <v>149.39583754</v>
      </c>
      <c r="W183" s="35">
        <v>-37.469847999999999</v>
      </c>
      <c r="X183" s="35">
        <v>149.59253000000001</v>
      </c>
      <c r="Y183" s="15">
        <v>933.97679217999996</v>
      </c>
      <c r="Z183" s="8">
        <v>447.38999999999902</v>
      </c>
      <c r="AA183" s="37">
        <v>455.79941160738201</v>
      </c>
      <c r="AB183" s="37">
        <v>454.786324786325</v>
      </c>
      <c r="AC183" s="37">
        <f t="shared" si="19"/>
        <v>452.65857879790201</v>
      </c>
      <c r="AD183" s="37">
        <v>15.160456592034871</v>
      </c>
      <c r="AE183" s="37">
        <v>13.728918712482155</v>
      </c>
      <c r="AF183" s="37">
        <v>13.313620864158789</v>
      </c>
      <c r="AG183" s="37">
        <f t="shared" si="20"/>
        <v>14.067665389558604</v>
      </c>
      <c r="AH183" s="37">
        <v>291.94898232458502</v>
      </c>
      <c r="AI183" s="37">
        <v>124.214644577277</v>
      </c>
      <c r="AJ183" s="37">
        <v>880.18008784773099</v>
      </c>
      <c r="AK183" s="37">
        <v>7020.2357247437803</v>
      </c>
      <c r="AL183" s="37">
        <v>0.60834415081356297</v>
      </c>
      <c r="AM183" s="37">
        <v>0</v>
      </c>
      <c r="AN183" s="37" t="str">
        <f t="shared" si="17"/>
        <v>Post-Orogenic</v>
      </c>
      <c r="AO183" s="8" t="s">
        <v>1151</v>
      </c>
      <c r="AP183" s="8">
        <v>4</v>
      </c>
    </row>
    <row r="184" spans="1:42">
      <c r="A184" s="9" t="s">
        <v>952</v>
      </c>
      <c r="B184" s="8" t="s">
        <v>326</v>
      </c>
      <c r="C184" s="8" t="s">
        <v>245</v>
      </c>
      <c r="D184" s="12">
        <v>2021</v>
      </c>
      <c r="E184" s="8" t="s">
        <v>1313</v>
      </c>
      <c r="F184" s="30">
        <v>167036.00384781335</v>
      </c>
      <c r="G184" s="30">
        <v>4534.5494729087095</v>
      </c>
      <c r="H184" s="30">
        <v>1158560.1053871429</v>
      </c>
      <c r="I184" s="30">
        <v>83173.975342349659</v>
      </c>
      <c r="J184" s="35">
        <v>6.9359903176485709</v>
      </c>
      <c r="K184" s="35">
        <f t="shared" si="18"/>
        <v>7.6752122907280743E-2</v>
      </c>
      <c r="L184" s="36">
        <v>20</v>
      </c>
      <c r="M184" s="36">
        <v>0.55000000000000004</v>
      </c>
      <c r="N184" s="36">
        <v>1.32</v>
      </c>
      <c r="O184" s="36">
        <v>19.899999999999999</v>
      </c>
      <c r="P184" s="36">
        <v>1.47</v>
      </c>
      <c r="Q184" s="36">
        <v>2.29</v>
      </c>
      <c r="R184" s="46">
        <f t="shared" si="14"/>
        <v>1.0050251256281408</v>
      </c>
      <c r="S184" s="47">
        <f t="shared" si="15"/>
        <v>7.8822144013334983E-2</v>
      </c>
      <c r="T184" s="48">
        <f t="shared" si="16"/>
        <v>0.13265874402048208</v>
      </c>
      <c r="U184" s="35">
        <v>-31.39009484</v>
      </c>
      <c r="V184" s="35">
        <v>152.27668822999999</v>
      </c>
      <c r="W184" s="35">
        <v>-31.435945</v>
      </c>
      <c r="X184" s="35">
        <v>152.495261</v>
      </c>
      <c r="Y184" s="15">
        <v>1647.5787003200001</v>
      </c>
      <c r="Z184" s="8">
        <v>551.87999999999897</v>
      </c>
      <c r="AA184" s="37">
        <v>558.01638846737501</v>
      </c>
      <c r="AB184" s="37">
        <v>557.85039370078698</v>
      </c>
      <c r="AC184" s="37">
        <f t="shared" si="19"/>
        <v>555.91559405605369</v>
      </c>
      <c r="AD184" s="37">
        <v>23.369825100479371</v>
      </c>
      <c r="AE184" s="37">
        <v>19.260729481853875</v>
      </c>
      <c r="AF184" s="37">
        <v>17.838965696260583</v>
      </c>
      <c r="AG184" s="37">
        <f t="shared" si="20"/>
        <v>20.156506759531279</v>
      </c>
      <c r="AH184" s="37">
        <v>405.58990021626101</v>
      </c>
      <c r="AI184" s="37">
        <v>160.812559984529</v>
      </c>
      <c r="AJ184" s="37">
        <v>1421.40693025322</v>
      </c>
      <c r="AK184" s="37">
        <v>9793.2932030208794</v>
      </c>
      <c r="AL184" s="37">
        <v>0.22753547722699799</v>
      </c>
      <c r="AM184" s="37">
        <v>0</v>
      </c>
      <c r="AN184" s="37" t="str">
        <f t="shared" si="17"/>
        <v>Post-Orogenic</v>
      </c>
      <c r="AO184" s="8" t="s">
        <v>1155</v>
      </c>
      <c r="AP184" s="8">
        <v>10</v>
      </c>
    </row>
    <row r="185" spans="1:42">
      <c r="A185" s="9" t="s">
        <v>950</v>
      </c>
      <c r="B185" s="8" t="s">
        <v>262</v>
      </c>
      <c r="C185" s="8" t="s">
        <v>245</v>
      </c>
      <c r="D185" s="12">
        <v>2021</v>
      </c>
      <c r="E185" s="8" t="s">
        <v>1313</v>
      </c>
      <c r="F185" s="30">
        <v>166774.56873691987</v>
      </c>
      <c r="G185" s="30">
        <v>5027.2207929872993</v>
      </c>
      <c r="H185" s="30">
        <v>1012726.2999683833</v>
      </c>
      <c r="I185" s="30">
        <v>64990.219836527824</v>
      </c>
      <c r="J185" s="35">
        <v>6.0724264355071904</v>
      </c>
      <c r="K185" s="35">
        <f t="shared" si="18"/>
        <v>7.0900570999612347E-2</v>
      </c>
      <c r="L185" s="36">
        <v>18.2</v>
      </c>
      <c r="M185" s="36">
        <v>0.55700000000000005</v>
      </c>
      <c r="N185" s="36">
        <v>1.23</v>
      </c>
      <c r="O185" s="36">
        <v>20.8</v>
      </c>
      <c r="P185" s="36">
        <v>1.37</v>
      </c>
      <c r="Q185" s="36">
        <v>2.2999999999999998</v>
      </c>
      <c r="R185" s="46">
        <f t="shared" si="14"/>
        <v>0.87499999999999989</v>
      </c>
      <c r="S185" s="47">
        <f t="shared" si="15"/>
        <v>7.262835479923041E-2</v>
      </c>
      <c r="T185" s="48">
        <f t="shared" si="16"/>
        <v>0.1295941321335346</v>
      </c>
      <c r="U185" s="35">
        <v>-32.308499580000003</v>
      </c>
      <c r="V185" s="35">
        <v>150.70783957</v>
      </c>
      <c r="W185" s="35">
        <v>-32.650294000000002</v>
      </c>
      <c r="X185" s="35">
        <v>151.02200999999999</v>
      </c>
      <c r="Y185" s="15">
        <v>17795.441693299999</v>
      </c>
      <c r="Z185" s="8">
        <v>404.04</v>
      </c>
      <c r="AA185" s="37">
        <v>407.08841998791797</v>
      </c>
      <c r="AB185" s="37">
        <v>406.92389838129498</v>
      </c>
      <c r="AC185" s="37">
        <f t="shared" si="19"/>
        <v>406.01743945640436</v>
      </c>
      <c r="AD185" s="37">
        <v>15.916242585631185</v>
      </c>
      <c r="AE185" s="37">
        <v>12.203084107925656</v>
      </c>
      <c r="AF185" s="37">
        <v>11.165451307656232</v>
      </c>
      <c r="AG185" s="37">
        <f t="shared" si="20"/>
        <v>13.094926000404358</v>
      </c>
      <c r="AH185" s="37">
        <v>256.63119334365899</v>
      </c>
      <c r="AI185" s="37">
        <v>145.39331760516399</v>
      </c>
      <c r="AJ185" s="37">
        <v>797.31829849651604</v>
      </c>
      <c r="AK185" s="37">
        <v>4921.1410585502999</v>
      </c>
      <c r="AL185" s="37">
        <v>0.82952957733700305</v>
      </c>
      <c r="AM185" s="37">
        <v>0</v>
      </c>
      <c r="AN185" s="37" t="str">
        <f t="shared" si="17"/>
        <v>Post-Orogenic</v>
      </c>
      <c r="AO185" s="8" t="s">
        <v>1153</v>
      </c>
      <c r="AP185" s="8">
        <v>10</v>
      </c>
    </row>
    <row r="186" spans="1:42">
      <c r="A186" s="9" t="s">
        <v>949</v>
      </c>
      <c r="B186" s="8" t="s">
        <v>265</v>
      </c>
      <c r="C186" s="8" t="s">
        <v>245</v>
      </c>
      <c r="D186" s="12">
        <v>2021</v>
      </c>
      <c r="E186" s="8" t="s">
        <v>1313</v>
      </c>
      <c r="F186" s="30">
        <v>157972.38600626157</v>
      </c>
      <c r="G186" s="30">
        <v>4308.6997538285514</v>
      </c>
      <c r="H186" s="30">
        <v>913099.27604868624</v>
      </c>
      <c r="I186" s="30">
        <v>69722.527010910489</v>
      </c>
      <c r="J186" s="35">
        <v>5.7801195457824734</v>
      </c>
      <c r="K186" s="35">
        <f t="shared" si="18"/>
        <v>8.1083205833635152E-2</v>
      </c>
      <c r="L186" s="36">
        <v>19.600000000000001</v>
      </c>
      <c r="M186" s="36">
        <v>0.54200000000000004</v>
      </c>
      <c r="N186" s="36">
        <v>1.29</v>
      </c>
      <c r="O186" s="36">
        <v>23.7</v>
      </c>
      <c r="P186" s="36">
        <v>1.85</v>
      </c>
      <c r="Q186" s="36">
        <v>2.79</v>
      </c>
      <c r="R186" s="46">
        <f t="shared" si="14"/>
        <v>0.82700421940928281</v>
      </c>
      <c r="S186" s="47">
        <f t="shared" si="15"/>
        <v>8.2812501921075171E-2</v>
      </c>
      <c r="T186" s="48">
        <f t="shared" si="16"/>
        <v>0.13487084514701925</v>
      </c>
      <c r="U186" s="35">
        <v>-32.284295190000002</v>
      </c>
      <c r="V186" s="35">
        <v>150.65641554999999</v>
      </c>
      <c r="W186" s="35">
        <v>-32.564520000000002</v>
      </c>
      <c r="X186" s="35">
        <v>151.15832700000001</v>
      </c>
      <c r="Y186" s="15">
        <v>16427.362500499999</v>
      </c>
      <c r="Z186" s="8">
        <v>427.06</v>
      </c>
      <c r="AA186" s="37">
        <v>430.13624119195799</v>
      </c>
      <c r="AB186" s="37">
        <v>429.99476471662501</v>
      </c>
      <c r="AC186" s="37">
        <f t="shared" si="19"/>
        <v>429.06366863619434</v>
      </c>
      <c r="AD186" s="37">
        <v>16.510846078122832</v>
      </c>
      <c r="AE186" s="37">
        <v>12.594989851985904</v>
      </c>
      <c r="AF186" s="37">
        <v>11.515109402538521</v>
      </c>
      <c r="AG186" s="37">
        <f t="shared" si="20"/>
        <v>13.540315110882418</v>
      </c>
      <c r="AH186" s="37">
        <v>264.67598045929799</v>
      </c>
      <c r="AI186" s="37">
        <v>144.223430096269</v>
      </c>
      <c r="AJ186" s="37">
        <v>794.24380986008703</v>
      </c>
      <c r="AK186" s="37">
        <v>4912.62810610407</v>
      </c>
      <c r="AL186" s="37">
        <v>0.82999945237224404</v>
      </c>
      <c r="AM186" s="37">
        <v>0</v>
      </c>
      <c r="AN186" s="37" t="str">
        <f t="shared" si="17"/>
        <v>Post-Orogenic</v>
      </c>
      <c r="AO186" s="8" t="s">
        <v>1153</v>
      </c>
      <c r="AP186" s="8">
        <v>10</v>
      </c>
    </row>
    <row r="187" spans="1:42">
      <c r="A187" s="9" t="s">
        <v>948</v>
      </c>
      <c r="B187" s="8" t="s">
        <v>322</v>
      </c>
      <c r="C187" s="8" t="s">
        <v>245</v>
      </c>
      <c r="D187" s="12">
        <v>2021</v>
      </c>
      <c r="E187" s="8" t="s">
        <v>1313</v>
      </c>
      <c r="F187" s="30">
        <v>141488.84689999497</v>
      </c>
      <c r="G187" s="30">
        <v>3836.6328619926476</v>
      </c>
      <c r="H187" s="30">
        <v>803706.65943462867</v>
      </c>
      <c r="I187" s="30">
        <v>54878.463158732142</v>
      </c>
      <c r="J187" s="35">
        <v>5.6803534486551621</v>
      </c>
      <c r="K187" s="35">
        <f t="shared" si="18"/>
        <v>7.3468886042010892E-2</v>
      </c>
      <c r="L187" s="36">
        <v>19.5</v>
      </c>
      <c r="M187" s="36">
        <v>0.53700000000000003</v>
      </c>
      <c r="N187" s="36">
        <v>1.29</v>
      </c>
      <c r="O187" s="36">
        <v>24.1</v>
      </c>
      <c r="P187" s="36">
        <v>1.68</v>
      </c>
      <c r="Q187" s="36">
        <v>2.71</v>
      </c>
      <c r="R187" s="46">
        <f t="shared" si="14"/>
        <v>0.80912863070539409</v>
      </c>
      <c r="S187" s="47">
        <f t="shared" si="15"/>
        <v>7.4951900098856772E-2</v>
      </c>
      <c r="T187" s="48">
        <f t="shared" si="16"/>
        <v>0.13046422470039024</v>
      </c>
      <c r="U187" s="35">
        <v>-32.879286380000003</v>
      </c>
      <c r="V187" s="35">
        <v>151.10886718</v>
      </c>
      <c r="W187" s="35">
        <v>-32.685107000000002</v>
      </c>
      <c r="X187" s="35">
        <v>151.43426299999999</v>
      </c>
      <c r="Y187" s="15">
        <v>1668.91050754</v>
      </c>
      <c r="Z187" s="8">
        <v>253.58</v>
      </c>
      <c r="AA187" s="37">
        <v>259.78497525865902</v>
      </c>
      <c r="AB187" s="37">
        <v>260.04066985645898</v>
      </c>
      <c r="AC187" s="37">
        <f t="shared" si="19"/>
        <v>257.80188170503931</v>
      </c>
      <c r="AD187" s="37">
        <v>19.935471960981427</v>
      </c>
      <c r="AE187" s="37">
        <v>10.558082721286938</v>
      </c>
      <c r="AF187" s="37">
        <v>8.9108877622915248</v>
      </c>
      <c r="AG187" s="37">
        <f t="shared" si="20"/>
        <v>13.13481414818663</v>
      </c>
      <c r="AH187" s="37">
        <v>233.96943476795099</v>
      </c>
      <c r="AI187" s="37">
        <v>78.700947882555397</v>
      </c>
      <c r="AJ187" s="37">
        <v>895.59732988802796</v>
      </c>
      <c r="AK187" s="37">
        <v>5802.73040482343</v>
      </c>
      <c r="AL187" s="37">
        <v>0.77265192372702196</v>
      </c>
      <c r="AM187" s="37">
        <v>0</v>
      </c>
      <c r="AN187" s="37" t="str">
        <f t="shared" si="17"/>
        <v>Post-Orogenic</v>
      </c>
      <c r="AO187" s="8" t="s">
        <v>1153</v>
      </c>
      <c r="AP187" s="8">
        <v>5</v>
      </c>
    </row>
    <row r="188" spans="1:42">
      <c r="A188" s="9" t="s">
        <v>956</v>
      </c>
      <c r="B188" s="8" t="s">
        <v>282</v>
      </c>
      <c r="C188" s="8" t="s">
        <v>245</v>
      </c>
      <c r="D188" s="12">
        <v>2021</v>
      </c>
      <c r="E188" s="8" t="s">
        <v>1313</v>
      </c>
      <c r="F188" s="30">
        <v>116550.71659592673</v>
      </c>
      <c r="G188" s="30">
        <v>3643.2229885983029</v>
      </c>
      <c r="H188" s="30">
        <v>653247.79718261573</v>
      </c>
      <c r="I188" s="30">
        <v>43825.976371204197</v>
      </c>
      <c r="J188" s="35">
        <v>5.6048372439217227</v>
      </c>
      <c r="K188" s="35">
        <f t="shared" si="18"/>
        <v>7.4014106872205304E-2</v>
      </c>
      <c r="L188" s="36">
        <v>23</v>
      </c>
      <c r="M188" s="36">
        <v>0.72899999999999998</v>
      </c>
      <c r="N188" s="36">
        <v>1.56</v>
      </c>
      <c r="O188" s="36">
        <v>28.9</v>
      </c>
      <c r="P188" s="36">
        <v>1.98</v>
      </c>
      <c r="Q188" s="36">
        <v>3.22</v>
      </c>
      <c r="R188" s="46">
        <f t="shared" si="14"/>
        <v>0.79584775086505199</v>
      </c>
      <c r="S188" s="47">
        <f t="shared" si="15"/>
        <v>7.5488566571034796E-2</v>
      </c>
      <c r="T188" s="48">
        <f t="shared" si="16"/>
        <v>0.13043964683312392</v>
      </c>
      <c r="U188" s="35">
        <v>-28.220826150000001</v>
      </c>
      <c r="V188" s="35">
        <v>152.832145</v>
      </c>
      <c r="W188" s="35">
        <v>-28.069762999999998</v>
      </c>
      <c r="X188" s="35">
        <v>152.92699300000001</v>
      </c>
      <c r="Y188" s="15">
        <v>1264.3681065599999</v>
      </c>
      <c r="Z188" s="8">
        <v>321.76999999999902</v>
      </c>
      <c r="AA188" s="37">
        <v>326.26839398734199</v>
      </c>
      <c r="AB188" s="37">
        <v>326.108300395257</v>
      </c>
      <c r="AC188" s="37">
        <f t="shared" si="19"/>
        <v>324.71556479419934</v>
      </c>
      <c r="AD188" s="37">
        <v>18.214444354358932</v>
      </c>
      <c r="AE188" s="37">
        <v>16.797773114841561</v>
      </c>
      <c r="AF188" s="37">
        <v>16.271575276835247</v>
      </c>
      <c r="AG188" s="37">
        <f t="shared" si="20"/>
        <v>17.094597582011914</v>
      </c>
      <c r="AH188" s="37">
        <v>354.83969541139197</v>
      </c>
      <c r="AI188" s="37">
        <v>200.691916791419</v>
      </c>
      <c r="AJ188" s="37">
        <v>1089.84776119403</v>
      </c>
      <c r="AK188" s="37">
        <v>6684.0519402985101</v>
      </c>
      <c r="AL188" s="37">
        <v>0.56267398515857403</v>
      </c>
      <c r="AM188" s="37">
        <v>0</v>
      </c>
      <c r="AN188" s="37" t="str">
        <f t="shared" si="17"/>
        <v>Post-Orogenic</v>
      </c>
      <c r="AO188" s="8" t="s">
        <v>1150</v>
      </c>
      <c r="AP188" s="8">
        <v>7</v>
      </c>
    </row>
    <row r="189" spans="1:42">
      <c r="A189" s="9" t="s">
        <v>965</v>
      </c>
      <c r="B189" s="8" t="s">
        <v>281</v>
      </c>
      <c r="C189" s="8" t="s">
        <v>245</v>
      </c>
      <c r="D189" s="12">
        <v>2021</v>
      </c>
      <c r="E189" s="8" t="s">
        <v>1313</v>
      </c>
      <c r="F189" s="30">
        <v>210314.97971690472</v>
      </c>
      <c r="G189" s="30">
        <v>6354.1895011132347</v>
      </c>
      <c r="H189" s="30">
        <v>1124658.3743451862</v>
      </c>
      <c r="I189" s="30">
        <v>57484.081657502487</v>
      </c>
      <c r="J189" s="35">
        <v>5.3474953417918059</v>
      </c>
      <c r="K189" s="35">
        <f t="shared" si="18"/>
        <v>5.9374193732912854E-2</v>
      </c>
      <c r="L189" s="36">
        <v>12.2</v>
      </c>
      <c r="M189" s="36">
        <v>0.378</v>
      </c>
      <c r="N189" s="36">
        <v>0.82899999999999996</v>
      </c>
      <c r="O189" s="36">
        <v>15.9</v>
      </c>
      <c r="P189" s="36">
        <v>0.84299999999999997</v>
      </c>
      <c r="Q189" s="36">
        <v>1.65</v>
      </c>
      <c r="R189" s="46">
        <f t="shared" si="14"/>
        <v>0.76729559748427667</v>
      </c>
      <c r="S189" s="47">
        <f t="shared" si="15"/>
        <v>6.1408340079348457E-2</v>
      </c>
      <c r="T189" s="48">
        <f t="shared" si="16"/>
        <v>0.12404140767617396</v>
      </c>
      <c r="U189" s="35">
        <v>-27.64049314</v>
      </c>
      <c r="V189" s="35">
        <v>152.24068062000001</v>
      </c>
      <c r="W189" s="35">
        <v>-27.453008000000001</v>
      </c>
      <c r="X189" s="35">
        <v>152.09870599999999</v>
      </c>
      <c r="Y189" s="15">
        <v>2537.9846944400001</v>
      </c>
      <c r="Z189" s="8">
        <v>312.75</v>
      </c>
      <c r="AA189" s="37">
        <v>317.03052082307801</v>
      </c>
      <c r="AB189" s="37">
        <v>317.06895193065401</v>
      </c>
      <c r="AC189" s="37">
        <f t="shared" si="19"/>
        <v>315.61649091791065</v>
      </c>
      <c r="AD189" s="37">
        <v>14.324757984123783</v>
      </c>
      <c r="AE189" s="37">
        <v>12.219265261153</v>
      </c>
      <c r="AF189" s="37">
        <v>11.49843975267861</v>
      </c>
      <c r="AG189" s="37">
        <f t="shared" si="20"/>
        <v>12.680820999318465</v>
      </c>
      <c r="AH189" s="37">
        <v>251.03488944698901</v>
      </c>
      <c r="AI189" s="37">
        <v>160.14469096926399</v>
      </c>
      <c r="AJ189" s="37">
        <v>833.98626455658405</v>
      </c>
      <c r="AK189" s="37">
        <v>4737.0564347566396</v>
      </c>
      <c r="AL189" s="37">
        <v>0.83391434169976397</v>
      </c>
      <c r="AM189" s="37">
        <v>0</v>
      </c>
      <c r="AN189" s="37" t="str">
        <f t="shared" si="17"/>
        <v>Post-Orogenic</v>
      </c>
      <c r="AO189" s="8" t="s">
        <v>1153</v>
      </c>
      <c r="AP189" s="8">
        <v>6</v>
      </c>
    </row>
    <row r="190" spans="1:42">
      <c r="A190" s="9" t="s">
        <v>958</v>
      </c>
      <c r="B190" s="8" t="s">
        <v>366</v>
      </c>
      <c r="C190" s="8" t="s">
        <v>245</v>
      </c>
      <c r="D190" s="12">
        <v>2021</v>
      </c>
      <c r="E190" s="8" t="s">
        <v>1313</v>
      </c>
      <c r="F190" s="30">
        <v>124008.1988853303</v>
      </c>
      <c r="G190" s="30">
        <v>3969.3596707537158</v>
      </c>
      <c r="H190" s="30">
        <v>777745.68920244742</v>
      </c>
      <c r="I190" s="30">
        <v>47217.179146085946</v>
      </c>
      <c r="J190" s="35">
        <v>6.2717279679356084</v>
      </c>
      <c r="K190" s="35">
        <f t="shared" si="18"/>
        <v>6.8631681489407126E-2</v>
      </c>
      <c r="L190" s="36">
        <v>23.9</v>
      </c>
      <c r="M190" s="36">
        <v>0.77600000000000002</v>
      </c>
      <c r="N190" s="36">
        <v>1.63</v>
      </c>
      <c r="O190" s="36">
        <v>26.6</v>
      </c>
      <c r="P190" s="36">
        <v>1.65</v>
      </c>
      <c r="Q190" s="36">
        <v>2.86</v>
      </c>
      <c r="R190" s="46">
        <f t="shared" si="14"/>
        <v>0.89849624060150368</v>
      </c>
      <c r="S190" s="47">
        <f t="shared" si="15"/>
        <v>7.0013866223933768E-2</v>
      </c>
      <c r="T190" s="48">
        <f t="shared" si="16"/>
        <v>0.12732496161267856</v>
      </c>
      <c r="U190" s="35">
        <v>-27.407082490000001</v>
      </c>
      <c r="V190" s="35">
        <v>152.06590119000001</v>
      </c>
      <c r="W190" s="35">
        <v>-27.618690999999998</v>
      </c>
      <c r="X190" s="35">
        <v>152.11217099999999</v>
      </c>
      <c r="Y190" s="15">
        <v>57.298033290200003</v>
      </c>
      <c r="Z190" s="8">
        <v>481</v>
      </c>
      <c r="AA190" s="37">
        <v>487.61304347826098</v>
      </c>
      <c r="AB190" s="37">
        <v>479.142857142857</v>
      </c>
      <c r="AC190" s="37">
        <f t="shared" si="19"/>
        <v>482.58530020703938</v>
      </c>
      <c r="AD190" s="37">
        <v>12.763537427240845</v>
      </c>
      <c r="AE190" s="37">
        <v>11.753286220052313</v>
      </c>
      <c r="AF190" s="37">
        <v>13.54076514291426</v>
      </c>
      <c r="AG190" s="37">
        <f t="shared" si="20"/>
        <v>12.68586293006914</v>
      </c>
      <c r="AH190" s="37">
        <v>247.90543478260901</v>
      </c>
      <c r="AI190" s="37">
        <v>41.476928799478998</v>
      </c>
      <c r="AJ190" s="37">
        <v>868.06756756756795</v>
      </c>
      <c r="AK190" s="37">
        <v>5161.2027027026998</v>
      </c>
      <c r="AL190" s="37">
        <v>0.79318291942278496</v>
      </c>
      <c r="AM190" s="37">
        <v>0</v>
      </c>
      <c r="AN190" s="37" t="str">
        <f t="shared" si="17"/>
        <v>Post-Orogenic</v>
      </c>
      <c r="AO190" s="8" t="s">
        <v>1153</v>
      </c>
      <c r="AP190" s="8">
        <v>4</v>
      </c>
    </row>
    <row r="191" spans="1:42">
      <c r="A191" s="9" t="s">
        <v>959</v>
      </c>
      <c r="B191" s="8" t="s">
        <v>352</v>
      </c>
      <c r="C191" s="8" t="s">
        <v>245</v>
      </c>
      <c r="D191" s="12">
        <v>2021</v>
      </c>
      <c r="E191" s="8" t="s">
        <v>1313</v>
      </c>
      <c r="F191" s="30">
        <v>117641.07238873444</v>
      </c>
      <c r="G191" s="30">
        <v>3818.5755380543264</v>
      </c>
      <c r="H191" s="30">
        <v>747627.8303379115</v>
      </c>
      <c r="I191" s="30">
        <v>46198.762491285786</v>
      </c>
      <c r="J191" s="35">
        <v>6.3551599382521946</v>
      </c>
      <c r="K191" s="35">
        <f t="shared" si="18"/>
        <v>6.9800396472774431E-2</v>
      </c>
      <c r="L191" s="36">
        <v>24.4</v>
      </c>
      <c r="M191" s="36">
        <v>0.80300000000000005</v>
      </c>
      <c r="N191" s="36">
        <v>1.66</v>
      </c>
      <c r="O191" s="36">
        <v>26.8</v>
      </c>
      <c r="P191" s="36">
        <v>1.69</v>
      </c>
      <c r="Q191" s="36">
        <v>2.9</v>
      </c>
      <c r="R191" s="46">
        <f t="shared" si="14"/>
        <v>0.91044776119402981</v>
      </c>
      <c r="S191" s="47">
        <f t="shared" si="15"/>
        <v>7.1130747656627746E-2</v>
      </c>
      <c r="T191" s="48">
        <f t="shared" si="16"/>
        <v>0.12781877046043388</v>
      </c>
      <c r="U191" s="35">
        <v>-27.653558660000002</v>
      </c>
      <c r="V191" s="35">
        <v>152.03365328999999</v>
      </c>
      <c r="W191" s="35">
        <v>-27.671317999999999</v>
      </c>
      <c r="X191" s="35">
        <v>152.37014099999999</v>
      </c>
      <c r="Y191" s="15">
        <v>129.546397888</v>
      </c>
      <c r="Z191" s="8">
        <v>422.77999999999901</v>
      </c>
      <c r="AA191" s="37">
        <v>429.77969348659002</v>
      </c>
      <c r="AB191" s="37">
        <v>434.86046511627899</v>
      </c>
      <c r="AC191" s="37">
        <f t="shared" si="19"/>
        <v>429.14005286762267</v>
      </c>
      <c r="AD191" s="37">
        <v>18.117304524573697</v>
      </c>
      <c r="AE191" s="37">
        <v>14.180729334096343</v>
      </c>
      <c r="AF191" s="37">
        <v>11.965494106031974</v>
      </c>
      <c r="AG191" s="37">
        <f t="shared" si="20"/>
        <v>14.754509321567339</v>
      </c>
      <c r="AH191" s="37">
        <v>289.78647342995203</v>
      </c>
      <c r="AI191" s="37">
        <v>48.342436030673198</v>
      </c>
      <c r="AJ191" s="37">
        <v>782.52631578947398</v>
      </c>
      <c r="AK191" s="37">
        <v>4512.3976608187104</v>
      </c>
      <c r="AL191" s="37">
        <v>0.86959722862078304</v>
      </c>
      <c r="AM191" s="37">
        <v>0</v>
      </c>
      <c r="AN191" s="37" t="str">
        <f t="shared" si="17"/>
        <v>Post-Orogenic</v>
      </c>
      <c r="AO191" s="8" t="s">
        <v>1153</v>
      </c>
      <c r="AP191" s="8">
        <v>4</v>
      </c>
    </row>
    <row r="192" spans="1:42">
      <c r="A192" s="9" t="s">
        <v>960</v>
      </c>
      <c r="B192" s="8" t="s">
        <v>358</v>
      </c>
      <c r="C192" s="8" t="s">
        <v>245</v>
      </c>
      <c r="D192" s="12">
        <v>2021</v>
      </c>
      <c r="E192" s="8" t="s">
        <v>1313</v>
      </c>
      <c r="F192" s="30">
        <v>139506.5885422939</v>
      </c>
      <c r="G192" s="30">
        <v>4425.9376744666388</v>
      </c>
      <c r="H192" s="30">
        <v>746658.47928235296</v>
      </c>
      <c r="I192" s="30">
        <v>51800.824110471454</v>
      </c>
      <c r="J192" s="35">
        <v>5.3521377526624141</v>
      </c>
      <c r="K192" s="35">
        <f t="shared" si="18"/>
        <v>7.6286738066384613E-2</v>
      </c>
      <c r="L192" s="36">
        <v>19.399999999999999</v>
      </c>
      <c r="M192" s="36">
        <v>0.626</v>
      </c>
      <c r="N192" s="36">
        <v>1.32</v>
      </c>
      <c r="O192" s="36">
        <v>25.5</v>
      </c>
      <c r="P192" s="36">
        <v>1.81</v>
      </c>
      <c r="Q192" s="36">
        <v>2.88</v>
      </c>
      <c r="R192" s="46">
        <f t="shared" si="14"/>
        <v>0.76078431372549016</v>
      </c>
      <c r="S192" s="47">
        <f t="shared" si="15"/>
        <v>7.7970780142448709E-2</v>
      </c>
      <c r="T192" s="48">
        <f t="shared" si="16"/>
        <v>0.13185340075433305</v>
      </c>
      <c r="U192" s="35">
        <v>-27.823210830000001</v>
      </c>
      <c r="V192" s="35">
        <v>152.36574139999999</v>
      </c>
      <c r="W192" s="35">
        <v>-27.475574999999999</v>
      </c>
      <c r="X192" s="35">
        <v>152.091587</v>
      </c>
      <c r="Y192" s="15">
        <v>212.80089871999999</v>
      </c>
      <c r="Z192" s="8">
        <v>349.02999999999901</v>
      </c>
      <c r="AA192" s="37">
        <v>358.88276670574402</v>
      </c>
      <c r="AB192" s="37">
        <v>359.50232558139498</v>
      </c>
      <c r="AC192" s="37">
        <f t="shared" si="19"/>
        <v>355.80503076237937</v>
      </c>
      <c r="AD192" s="37">
        <v>21.554175824701996</v>
      </c>
      <c r="AE192" s="37">
        <v>22.038852848447782</v>
      </c>
      <c r="AF192" s="37">
        <v>21.498967242671029</v>
      </c>
      <c r="AG192" s="37">
        <f t="shared" si="20"/>
        <v>21.697331971940269</v>
      </c>
      <c r="AH192" s="37">
        <v>426.83763945977699</v>
      </c>
      <c r="AI192" s="37">
        <v>178.68912241803901</v>
      </c>
      <c r="AJ192" s="37">
        <v>891.96113074204902</v>
      </c>
      <c r="AK192" s="37">
        <v>5230.2791519434604</v>
      </c>
      <c r="AL192" s="37">
        <v>0.70842628926038698</v>
      </c>
      <c r="AM192" s="37">
        <v>0</v>
      </c>
      <c r="AN192" s="37" t="str">
        <f t="shared" si="17"/>
        <v>Post-Orogenic</v>
      </c>
      <c r="AO192" s="8" t="s">
        <v>1152</v>
      </c>
      <c r="AP192" s="8">
        <v>4</v>
      </c>
    </row>
    <row r="193" spans="1:42">
      <c r="A193" s="9" t="s">
        <v>961</v>
      </c>
      <c r="B193" s="8" t="s">
        <v>362</v>
      </c>
      <c r="C193" s="8" t="s">
        <v>245</v>
      </c>
      <c r="D193" s="12">
        <v>2021</v>
      </c>
      <c r="E193" s="8" t="s">
        <v>1313</v>
      </c>
      <c r="F193" s="30">
        <v>214129.68783199447</v>
      </c>
      <c r="G193" s="30">
        <v>6599.5567886694516</v>
      </c>
      <c r="H193" s="30">
        <v>1211699.6250860847</v>
      </c>
      <c r="I193" s="30">
        <v>63557.707144452375</v>
      </c>
      <c r="J193" s="35">
        <v>5.6587184960395627</v>
      </c>
      <c r="K193" s="35">
        <f t="shared" si="18"/>
        <v>6.0837895484714452E-2</v>
      </c>
      <c r="L193" s="36">
        <v>13.2</v>
      </c>
      <c r="M193" s="36">
        <v>0.41599999999999998</v>
      </c>
      <c r="N193" s="36">
        <v>0.89800000000000002</v>
      </c>
      <c r="O193" s="36">
        <v>16.2</v>
      </c>
      <c r="P193" s="36">
        <v>0.879</v>
      </c>
      <c r="Q193" s="36">
        <v>1.69</v>
      </c>
      <c r="R193" s="46">
        <f t="shared" si="14"/>
        <v>0.81481481481481477</v>
      </c>
      <c r="S193" s="47">
        <f t="shared" si="15"/>
        <v>6.2747685139664472E-2</v>
      </c>
      <c r="T193" s="48">
        <f t="shared" si="16"/>
        <v>0.12454312745217157</v>
      </c>
      <c r="U193" s="35">
        <v>-27.43796614</v>
      </c>
      <c r="V193" s="35">
        <v>152.05692067999999</v>
      </c>
      <c r="W193" s="35">
        <v>-27.453047000000002</v>
      </c>
      <c r="X193" s="35">
        <v>152.10448500000001</v>
      </c>
      <c r="Y193" s="15">
        <v>162.814132661</v>
      </c>
      <c r="Z193" s="8">
        <v>441.47</v>
      </c>
      <c r="AA193" s="37">
        <v>448.39324116743501</v>
      </c>
      <c r="AB193" s="37">
        <v>443.69753086419797</v>
      </c>
      <c r="AC193" s="37">
        <f t="shared" si="19"/>
        <v>444.52025734387763</v>
      </c>
      <c r="AD193" s="37">
        <v>13.344328966706058</v>
      </c>
      <c r="AE193" s="37">
        <v>11.688333324738968</v>
      </c>
      <c r="AF193" s="37">
        <v>13.196071797428834</v>
      </c>
      <c r="AG193" s="37">
        <f t="shared" si="20"/>
        <v>12.742911362957955</v>
      </c>
      <c r="AH193" s="37">
        <v>248.37897967011901</v>
      </c>
      <c r="AI193" s="37">
        <v>62.346045345236199</v>
      </c>
      <c r="AJ193" s="37">
        <v>841.33644859813103</v>
      </c>
      <c r="AK193" s="37">
        <v>4949.71495327103</v>
      </c>
      <c r="AL193" s="37">
        <v>0.83575731293755295</v>
      </c>
      <c r="AM193" s="37">
        <v>0</v>
      </c>
      <c r="AN193" s="37" t="str">
        <f t="shared" si="17"/>
        <v>Post-Orogenic</v>
      </c>
      <c r="AO193" s="8" t="s">
        <v>1153</v>
      </c>
      <c r="AP193" s="8">
        <v>4</v>
      </c>
    </row>
    <row r="194" spans="1:42">
      <c r="A194" s="9" t="s">
        <v>962</v>
      </c>
      <c r="B194" s="8" t="s">
        <v>335</v>
      </c>
      <c r="C194" s="8" t="s">
        <v>245</v>
      </c>
      <c r="D194" s="12">
        <v>2021</v>
      </c>
      <c r="E194" s="8" t="s">
        <v>1313</v>
      </c>
      <c r="F194" s="30">
        <v>222321.54557815433</v>
      </c>
      <c r="G194" s="30">
        <v>7049.3558987488477</v>
      </c>
      <c r="H194" s="30">
        <v>1296146.9566696286</v>
      </c>
      <c r="I194" s="30">
        <v>72309.987869439254</v>
      </c>
      <c r="J194" s="35">
        <v>5.8300555319501619</v>
      </c>
      <c r="K194" s="35">
        <f t="shared" si="18"/>
        <v>6.4169621694818074E-2</v>
      </c>
      <c r="L194" s="36">
        <v>13</v>
      </c>
      <c r="M194" s="36">
        <v>0.42199999999999999</v>
      </c>
      <c r="N194" s="36">
        <v>0.89200000000000002</v>
      </c>
      <c r="O194" s="36">
        <v>15.5</v>
      </c>
      <c r="P194" s="36">
        <v>0.89500000000000002</v>
      </c>
      <c r="Q194" s="36">
        <v>1.64</v>
      </c>
      <c r="R194" s="46">
        <f t="shared" ref="R194:R257" si="21">L194/O194</f>
        <v>0.83870967741935487</v>
      </c>
      <c r="S194" s="47">
        <f t="shared" ref="S194:S257" si="22">SQRT((M194/L194)^2+(P194/O194)^2)</f>
        <v>6.6241094440788476E-2</v>
      </c>
      <c r="T194" s="48">
        <f t="shared" ref="T194:T257" si="23">SQRT((N194/L194)^2+(Q194/O194)^2)</f>
        <v>0.12610739950070651</v>
      </c>
      <c r="U194" s="35">
        <v>-27.429809299999999</v>
      </c>
      <c r="V194" s="35">
        <v>152.13162401</v>
      </c>
      <c r="W194" s="35">
        <v>-27.526512</v>
      </c>
      <c r="X194" s="35">
        <v>152.12787</v>
      </c>
      <c r="Y194" s="15">
        <v>26.213156050999999</v>
      </c>
      <c r="Z194" s="8">
        <v>478.81</v>
      </c>
      <c r="AA194" s="37">
        <v>485.336538461538</v>
      </c>
      <c r="AB194" s="37">
        <v>475.85185185185202</v>
      </c>
      <c r="AC194" s="37">
        <f t="shared" si="19"/>
        <v>479.99946343779669</v>
      </c>
      <c r="AD194" s="37">
        <v>17.164009368357377</v>
      </c>
      <c r="AE194" s="37">
        <v>11.57422558440325</v>
      </c>
      <c r="AF194" s="37">
        <v>11.302958996346232</v>
      </c>
      <c r="AG194" s="37">
        <f t="shared" si="20"/>
        <v>13.347064649702288</v>
      </c>
      <c r="AH194" s="37">
        <v>252.98557692307699</v>
      </c>
      <c r="AI194" s="37">
        <v>52.889941820926602</v>
      </c>
      <c r="AJ194" s="37">
        <v>895.35294117647095</v>
      </c>
      <c r="AK194" s="37">
        <v>5388.6176470588198</v>
      </c>
      <c r="AL194" s="37">
        <v>0.721687972545624</v>
      </c>
      <c r="AM194" s="37">
        <v>0</v>
      </c>
      <c r="AN194" s="37" t="str">
        <f t="shared" ref="AN194:AN257" si="24">IF(AM194&gt;1,"Active","Post-Orogenic")</f>
        <v>Post-Orogenic</v>
      </c>
      <c r="AO194" s="8" t="s">
        <v>1155</v>
      </c>
      <c r="AP194" s="8">
        <v>3</v>
      </c>
    </row>
    <row r="195" spans="1:42">
      <c r="A195" s="9" t="s">
        <v>963</v>
      </c>
      <c r="B195" s="8" t="s">
        <v>372</v>
      </c>
      <c r="C195" s="8" t="s">
        <v>245</v>
      </c>
      <c r="D195" s="12">
        <v>2021</v>
      </c>
      <c r="E195" s="8" t="s">
        <v>1313</v>
      </c>
      <c r="F195" s="30">
        <v>340539.4035338143</v>
      </c>
      <c r="G195" s="30">
        <v>10782.174489029241</v>
      </c>
      <c r="H195" s="30">
        <v>1881346.2922124527</v>
      </c>
      <c r="I195" s="30">
        <v>94697.416161595786</v>
      </c>
      <c r="J195" s="35">
        <v>5.5246067641204464</v>
      </c>
      <c r="K195" s="35">
        <f t="shared" ref="K195:K258" si="25">SQRT((I195/H195)^2+(G195/F195)^2)</f>
        <v>5.9465026925251969E-2</v>
      </c>
      <c r="L195" s="36">
        <v>7.29</v>
      </c>
      <c r="M195" s="36">
        <v>0.24</v>
      </c>
      <c r="N195" s="36">
        <v>0.50800000000000001</v>
      </c>
      <c r="O195" s="36">
        <v>9.0500000000000007</v>
      </c>
      <c r="P195" s="36">
        <v>0.48499999999999999</v>
      </c>
      <c r="Q195" s="36">
        <v>0.96</v>
      </c>
      <c r="R195" s="46">
        <f t="shared" si="21"/>
        <v>0.80552486187845296</v>
      </c>
      <c r="S195" s="47">
        <f t="shared" si="22"/>
        <v>6.2895612514481794E-2</v>
      </c>
      <c r="T195" s="48">
        <f t="shared" si="23"/>
        <v>0.12691860863340507</v>
      </c>
      <c r="U195" s="35">
        <v>-27.506190190000002</v>
      </c>
      <c r="V195" s="35">
        <v>152.14067824</v>
      </c>
      <c r="W195" s="35">
        <v>-27.633230000000001</v>
      </c>
      <c r="X195" s="35">
        <v>152.21507600000001</v>
      </c>
      <c r="Y195" s="15">
        <v>10.797297438299999</v>
      </c>
      <c r="Z195" s="8">
        <v>313.58999999999901</v>
      </c>
      <c r="AA195" s="37">
        <v>317.95348837209298</v>
      </c>
      <c r="AB195" s="37">
        <v>309.90909090909099</v>
      </c>
      <c r="AC195" s="37">
        <f t="shared" ref="AC195:AC258" si="26">AVERAGE(Z195:AB195)</f>
        <v>313.81752642706101</v>
      </c>
      <c r="AD195" s="37">
        <v>11.538899389973801</v>
      </c>
      <c r="AE195" s="37">
        <v>8.5492423887169675</v>
      </c>
      <c r="AF195" s="37">
        <v>9.5669447622443045</v>
      </c>
      <c r="AG195" s="37">
        <f t="shared" ref="AG195:AG258" si="27">AVERAGE(AD195:AF195)</f>
        <v>9.8850288469783578</v>
      </c>
      <c r="AH195" s="37">
        <v>205.37058823529401</v>
      </c>
      <c r="AI195" s="37">
        <v>26.299815805793902</v>
      </c>
      <c r="AJ195" s="37">
        <v>808.78571428571399</v>
      </c>
      <c r="AK195" s="37">
        <v>4630.5</v>
      </c>
      <c r="AL195" s="37">
        <v>0.92892062664032005</v>
      </c>
      <c r="AM195" s="37">
        <v>0</v>
      </c>
      <c r="AN195" s="37" t="str">
        <f t="shared" si="24"/>
        <v>Post-Orogenic</v>
      </c>
      <c r="AO195" s="8" t="s">
        <v>1155</v>
      </c>
      <c r="AP195" s="8">
        <v>1</v>
      </c>
    </row>
    <row r="196" spans="1:42">
      <c r="A196" s="9" t="s">
        <v>964</v>
      </c>
      <c r="B196" s="8" t="s">
        <v>346</v>
      </c>
      <c r="C196" s="8" t="s">
        <v>245</v>
      </c>
      <c r="D196" s="12">
        <v>2021</v>
      </c>
      <c r="E196" s="8" t="s">
        <v>1313</v>
      </c>
      <c r="F196" s="30">
        <v>109700.09043431612</v>
      </c>
      <c r="G196" s="30">
        <v>3474.9903029810657</v>
      </c>
      <c r="H196" s="30">
        <v>584936.72323740798</v>
      </c>
      <c r="I196" s="30">
        <v>45454.990789962612</v>
      </c>
      <c r="J196" s="35">
        <v>5.3321444031775336</v>
      </c>
      <c r="K196" s="35">
        <f t="shared" si="25"/>
        <v>8.3917643299589104E-2</v>
      </c>
      <c r="L196" s="36">
        <v>27.8</v>
      </c>
      <c r="M196" s="36">
        <v>0.88800000000000001</v>
      </c>
      <c r="N196" s="36">
        <v>1.88</v>
      </c>
      <c r="O196" s="36">
        <v>36.5</v>
      </c>
      <c r="P196" s="36">
        <v>2.88</v>
      </c>
      <c r="Q196" s="36">
        <v>4.3</v>
      </c>
      <c r="R196" s="46">
        <f t="shared" si="21"/>
        <v>0.76164383561643834</v>
      </c>
      <c r="S196" s="47">
        <f t="shared" si="22"/>
        <v>8.5124487483097033E-2</v>
      </c>
      <c r="T196" s="48">
        <f t="shared" si="23"/>
        <v>0.13583828164187592</v>
      </c>
      <c r="U196" s="35">
        <v>-27.827213329999999</v>
      </c>
      <c r="V196" s="35">
        <v>152.24190480999999</v>
      </c>
      <c r="W196" s="35">
        <v>-27.426829000000001</v>
      </c>
      <c r="X196" s="35">
        <v>152.50839199999999</v>
      </c>
      <c r="Y196" s="15">
        <v>449.62736003600003</v>
      </c>
      <c r="Z196" s="8">
        <v>498.51999999999902</v>
      </c>
      <c r="AA196" s="37">
        <v>503.615127919911</v>
      </c>
      <c r="AB196" s="37">
        <v>502.435267857143</v>
      </c>
      <c r="AC196" s="37">
        <f t="shared" si="26"/>
        <v>501.52346525901766</v>
      </c>
      <c r="AD196" s="37">
        <v>26.493460563466467</v>
      </c>
      <c r="AE196" s="37">
        <v>22.461831659100341</v>
      </c>
      <c r="AF196" s="37">
        <v>20.232053907483142</v>
      </c>
      <c r="AG196" s="37">
        <f t="shared" si="27"/>
        <v>23.06244871001665</v>
      </c>
      <c r="AH196" s="37">
        <v>438.02102185716302</v>
      </c>
      <c r="AI196" s="37">
        <v>109.051441424451</v>
      </c>
      <c r="AJ196" s="37">
        <v>843.24161073825496</v>
      </c>
      <c r="AK196" s="37">
        <v>5009.95469798658</v>
      </c>
      <c r="AL196" s="37">
        <v>0.70434487715806104</v>
      </c>
      <c r="AM196" s="37">
        <v>0</v>
      </c>
      <c r="AN196" s="37" t="str">
        <f t="shared" si="24"/>
        <v>Post-Orogenic</v>
      </c>
      <c r="AO196" s="8" t="s">
        <v>1152</v>
      </c>
      <c r="AP196" s="8">
        <v>4</v>
      </c>
    </row>
    <row r="197" spans="1:42">
      <c r="A197" s="9" t="s">
        <v>951</v>
      </c>
      <c r="B197" s="8" t="s">
        <v>298</v>
      </c>
      <c r="C197" s="8" t="s">
        <v>245</v>
      </c>
      <c r="D197" s="12">
        <v>2021</v>
      </c>
      <c r="E197" s="8" t="s">
        <v>1313</v>
      </c>
      <c r="F197" s="30">
        <v>184196.08580021601</v>
      </c>
      <c r="G197" s="30">
        <v>4843.8365482994141</v>
      </c>
      <c r="H197" s="15">
        <v>1224807.8560181875</v>
      </c>
      <c r="I197" s="15">
        <v>74212.259765617913</v>
      </c>
      <c r="J197" s="35">
        <v>6.6494781943773047</v>
      </c>
      <c r="K197" s="35">
        <f t="shared" si="25"/>
        <v>6.6051520978225337E-2</v>
      </c>
      <c r="L197" s="36">
        <v>19.3</v>
      </c>
      <c r="M197" s="36">
        <v>0.51600000000000001</v>
      </c>
      <c r="N197" s="36">
        <v>1.27</v>
      </c>
      <c r="O197" s="36">
        <v>20.100000000000001</v>
      </c>
      <c r="P197" s="36">
        <v>1.25</v>
      </c>
      <c r="Q197" s="36">
        <v>2.17</v>
      </c>
      <c r="R197" s="46">
        <f t="shared" si="21"/>
        <v>0.96019900497512434</v>
      </c>
      <c r="S197" s="47">
        <f t="shared" si="22"/>
        <v>6.7692532269706951E-2</v>
      </c>
      <c r="T197" s="48">
        <f t="shared" si="23"/>
        <v>0.12643359402480617</v>
      </c>
      <c r="U197" s="35">
        <v>-31.719474600000002</v>
      </c>
      <c r="V197" s="35">
        <v>151.76116574</v>
      </c>
      <c r="W197" s="35">
        <v>-31.904744000000001</v>
      </c>
      <c r="X197" s="35">
        <v>152.23607200000001</v>
      </c>
      <c r="Y197" s="15">
        <v>6398.5985944599997</v>
      </c>
      <c r="Z197" s="8">
        <v>631.78999999999905</v>
      </c>
      <c r="AA197" s="37">
        <v>636.67224132541401</v>
      </c>
      <c r="AB197" s="37">
        <v>636.79247345409101</v>
      </c>
      <c r="AC197" s="37">
        <f t="shared" si="26"/>
        <v>635.08490492650128</v>
      </c>
      <c r="AD197" s="37">
        <v>23.534778894036535</v>
      </c>
      <c r="AE197" s="37">
        <v>19.695973475869405</v>
      </c>
      <c r="AF197" s="37">
        <v>18.395468396749909</v>
      </c>
      <c r="AG197" s="37">
        <f t="shared" si="27"/>
        <v>20.542073588885284</v>
      </c>
      <c r="AH197" s="37">
        <v>408.41081371495602</v>
      </c>
      <c r="AI197" s="37">
        <v>146.893134851882</v>
      </c>
      <c r="AJ197" s="37">
        <v>1118.60887418729</v>
      </c>
      <c r="AK197" s="37">
        <v>7621.0793886164001</v>
      </c>
      <c r="AL197" s="37">
        <v>0.51615903049908096</v>
      </c>
      <c r="AM197" s="37">
        <v>0</v>
      </c>
      <c r="AN197" s="37" t="str">
        <f t="shared" si="24"/>
        <v>Post-Orogenic</v>
      </c>
      <c r="AO197" s="8" t="s">
        <v>1155</v>
      </c>
      <c r="AP197" s="8">
        <v>10</v>
      </c>
    </row>
    <row r="198" spans="1:42">
      <c r="A198" s="9" t="s">
        <v>971</v>
      </c>
      <c r="B198" s="8" t="s">
        <v>344</v>
      </c>
      <c r="C198" s="8" t="s">
        <v>245</v>
      </c>
      <c r="D198" s="12">
        <v>2021</v>
      </c>
      <c r="E198" s="8" t="s">
        <v>1313</v>
      </c>
      <c r="F198" s="30">
        <v>105736.32900192674</v>
      </c>
      <c r="G198" s="30">
        <v>3537.287545343971</v>
      </c>
      <c r="H198" s="30">
        <v>618924.58495093568</v>
      </c>
      <c r="I198" s="30">
        <v>43214.635913999526</v>
      </c>
      <c r="J198" s="35">
        <v>5.8534714680671156</v>
      </c>
      <c r="K198" s="35">
        <f t="shared" si="25"/>
        <v>7.7422805263226951E-2</v>
      </c>
      <c r="L198" s="36">
        <v>25.8</v>
      </c>
      <c r="M198" s="36">
        <v>0.874</v>
      </c>
      <c r="N198" s="36">
        <v>1.77</v>
      </c>
      <c r="O198" s="36">
        <v>30.9</v>
      </c>
      <c r="P198" s="36">
        <v>2.2000000000000002</v>
      </c>
      <c r="Q198" s="36">
        <v>3.49</v>
      </c>
      <c r="R198" s="46">
        <f t="shared" si="21"/>
        <v>0.83495145631067968</v>
      </c>
      <c r="S198" s="47">
        <f t="shared" si="22"/>
        <v>7.8845752001788269E-2</v>
      </c>
      <c r="T198" s="48">
        <f t="shared" si="23"/>
        <v>0.13214827857747702</v>
      </c>
      <c r="U198" s="35">
        <v>-26.70050269</v>
      </c>
      <c r="V198" s="35">
        <v>152.67706193000001</v>
      </c>
      <c r="W198" s="35">
        <v>-26.596973999999999</v>
      </c>
      <c r="X198" s="35">
        <v>152.740982</v>
      </c>
      <c r="Y198" s="15">
        <v>519.67201873700003</v>
      </c>
      <c r="Z198" s="8">
        <v>365.64999999999901</v>
      </c>
      <c r="AA198" s="37">
        <v>372.31436837029901</v>
      </c>
      <c r="AB198" s="37">
        <v>372.25240847784198</v>
      </c>
      <c r="AC198" s="37">
        <f t="shared" si="26"/>
        <v>370.07225894938</v>
      </c>
      <c r="AD198" s="37">
        <v>17.953678254031932</v>
      </c>
      <c r="AE198" s="37">
        <v>14.982056396379312</v>
      </c>
      <c r="AF198" s="37">
        <v>15.137453540167353</v>
      </c>
      <c r="AG198" s="37">
        <f t="shared" si="27"/>
        <v>16.024396063526197</v>
      </c>
      <c r="AH198" s="37">
        <v>321.63879196245898</v>
      </c>
      <c r="AI198" s="37">
        <v>94.598214793013199</v>
      </c>
      <c r="AJ198" s="37">
        <v>1295.60355029586</v>
      </c>
      <c r="AK198" s="37">
        <v>7957.4260355029601</v>
      </c>
      <c r="AL198" s="37">
        <v>0.46212033589873902</v>
      </c>
      <c r="AM198" s="37">
        <v>0</v>
      </c>
      <c r="AN198" s="37" t="str">
        <f t="shared" si="24"/>
        <v>Post-Orogenic</v>
      </c>
      <c r="AO198" s="8" t="s">
        <v>1151</v>
      </c>
      <c r="AP198" s="8">
        <v>7</v>
      </c>
    </row>
    <row r="199" spans="1:42">
      <c r="A199" s="9" t="s">
        <v>970</v>
      </c>
      <c r="B199" s="8" t="s">
        <v>359</v>
      </c>
      <c r="C199" s="8" t="s">
        <v>245</v>
      </c>
      <c r="D199" s="12">
        <v>2021</v>
      </c>
      <c r="E199" s="8" t="s">
        <v>1313</v>
      </c>
      <c r="F199" s="30">
        <v>82027.577850405723</v>
      </c>
      <c r="G199" s="30">
        <v>2820.2517783202279</v>
      </c>
      <c r="H199" s="30">
        <v>458704.11166744441</v>
      </c>
      <c r="I199" s="30">
        <v>48685.614134208023</v>
      </c>
      <c r="J199" s="35">
        <v>5.5920718822636255</v>
      </c>
      <c r="K199" s="35">
        <f t="shared" si="25"/>
        <v>0.11156715667611071</v>
      </c>
      <c r="L199" s="36">
        <v>32.1</v>
      </c>
      <c r="M199" s="36">
        <v>1.1100000000000001</v>
      </c>
      <c r="N199" s="36">
        <v>2.21</v>
      </c>
      <c r="O199" s="36">
        <v>40.4</v>
      </c>
      <c r="P199" s="36">
        <v>4.3499999999999996</v>
      </c>
      <c r="Q199" s="36">
        <v>5.6</v>
      </c>
      <c r="R199" s="46">
        <f t="shared" si="21"/>
        <v>0.79455445544554459</v>
      </c>
      <c r="S199" s="47">
        <f t="shared" si="22"/>
        <v>0.11308965521134134</v>
      </c>
      <c r="T199" s="48">
        <f t="shared" si="23"/>
        <v>0.15477002438850745</v>
      </c>
      <c r="U199" s="35">
        <v>-26.682957099999999</v>
      </c>
      <c r="V199" s="35">
        <v>152.82710809</v>
      </c>
      <c r="W199" s="35">
        <v>-26.595987999999998</v>
      </c>
      <c r="X199" s="35">
        <v>152.73199</v>
      </c>
      <c r="Y199" s="15">
        <v>198.01167346400001</v>
      </c>
      <c r="Z199" s="8">
        <v>303.55</v>
      </c>
      <c r="AA199" s="37">
        <v>308.957124842371</v>
      </c>
      <c r="AB199" s="37">
        <v>309.40816326530597</v>
      </c>
      <c r="AC199" s="37">
        <f t="shared" si="26"/>
        <v>307.30509603589235</v>
      </c>
      <c r="AD199" s="37">
        <v>15.299544855795251</v>
      </c>
      <c r="AE199" s="37">
        <v>11.482902474156468</v>
      </c>
      <c r="AF199" s="37">
        <v>10.79710034466547</v>
      </c>
      <c r="AG199" s="37">
        <f t="shared" si="27"/>
        <v>12.526515891539063</v>
      </c>
      <c r="AH199" s="37">
        <v>254.031319202784</v>
      </c>
      <c r="AI199" s="37">
        <v>61.6804479969596</v>
      </c>
      <c r="AJ199" s="37">
        <v>1522.34362934363</v>
      </c>
      <c r="AK199" s="37">
        <v>9276.1274131274095</v>
      </c>
      <c r="AL199" s="37">
        <v>0.29940138327027999</v>
      </c>
      <c r="AM199" s="37">
        <v>0</v>
      </c>
      <c r="AN199" s="37" t="str">
        <f t="shared" si="24"/>
        <v>Post-Orogenic</v>
      </c>
      <c r="AO199" s="8" t="s">
        <v>1150</v>
      </c>
      <c r="AP199" s="8">
        <v>5</v>
      </c>
    </row>
    <row r="200" spans="1:42">
      <c r="A200" s="9" t="s">
        <v>947</v>
      </c>
      <c r="B200" s="8" t="s">
        <v>289</v>
      </c>
      <c r="C200" s="8" t="s">
        <v>245</v>
      </c>
      <c r="D200" s="12">
        <v>2021</v>
      </c>
      <c r="E200" s="8" t="s">
        <v>1313</v>
      </c>
      <c r="F200" s="30">
        <v>144486.967005571</v>
      </c>
      <c r="G200" s="30">
        <v>3910.0236198423418</v>
      </c>
      <c r="H200" s="30">
        <v>880245.54460934259</v>
      </c>
      <c r="I200" s="30">
        <v>68774.598584243431</v>
      </c>
      <c r="J200" s="35">
        <v>6.0922141481134613</v>
      </c>
      <c r="K200" s="35">
        <f t="shared" si="25"/>
        <v>8.268493097463829E-2</v>
      </c>
      <c r="L200" s="36">
        <v>19.2</v>
      </c>
      <c r="M200" s="36">
        <v>0.52800000000000002</v>
      </c>
      <c r="N200" s="36">
        <v>1.27</v>
      </c>
      <c r="O200" s="36">
        <v>22</v>
      </c>
      <c r="P200" s="36">
        <v>1.76</v>
      </c>
      <c r="Q200" s="36">
        <v>2.62</v>
      </c>
      <c r="R200" s="46">
        <f t="shared" si="21"/>
        <v>0.87272727272727268</v>
      </c>
      <c r="S200" s="47">
        <f t="shared" si="22"/>
        <v>8.4594621578443149E-2</v>
      </c>
      <c r="T200" s="48">
        <f t="shared" si="23"/>
        <v>0.13622744178564128</v>
      </c>
      <c r="U200" s="35">
        <v>-33.010643100000003</v>
      </c>
      <c r="V200" s="35">
        <v>150.84352817999999</v>
      </c>
      <c r="W200" s="35">
        <v>-33.291269999999997</v>
      </c>
      <c r="X200" s="35">
        <v>150.97272799999999</v>
      </c>
      <c r="Y200" s="15">
        <v>1737.0602876400001</v>
      </c>
      <c r="Z200" s="8">
        <v>259.18</v>
      </c>
      <c r="AA200" s="37">
        <v>267.54591249280401</v>
      </c>
      <c r="AB200" s="37">
        <v>267.086931491077</v>
      </c>
      <c r="AC200" s="37">
        <f t="shared" si="26"/>
        <v>264.60428132796034</v>
      </c>
      <c r="AD200" s="37">
        <v>22.106328029317901</v>
      </c>
      <c r="AE200" s="37">
        <v>8.5134748016389068</v>
      </c>
      <c r="AF200" s="37">
        <v>6.8493922606830484</v>
      </c>
      <c r="AG200" s="37">
        <f t="shared" si="27"/>
        <v>12.489731697213285</v>
      </c>
      <c r="AH200" s="37">
        <v>199.43929200992901</v>
      </c>
      <c r="AI200" s="37">
        <v>62.944504173523697</v>
      </c>
      <c r="AJ200" s="37">
        <v>886.12805636137603</v>
      </c>
      <c r="AK200" s="37">
        <v>5721.3990882718599</v>
      </c>
      <c r="AL200" s="37">
        <v>0.75361144125490798</v>
      </c>
      <c r="AM200" s="37">
        <v>0</v>
      </c>
      <c r="AN200" s="37" t="str">
        <f t="shared" si="24"/>
        <v>Post-Orogenic</v>
      </c>
      <c r="AO200" s="8" t="s">
        <v>1153</v>
      </c>
      <c r="AP200" s="8">
        <v>3</v>
      </c>
    </row>
    <row r="201" spans="1:42">
      <c r="A201" s="9" t="s">
        <v>953</v>
      </c>
      <c r="B201" s="8" t="s">
        <v>276</v>
      </c>
      <c r="C201" s="8" t="s">
        <v>245</v>
      </c>
      <c r="D201" s="12">
        <v>2021</v>
      </c>
      <c r="E201" s="8" t="s">
        <v>1313</v>
      </c>
      <c r="F201" s="30">
        <v>101772.26730998307</v>
      </c>
      <c r="G201" s="30">
        <v>3044.2943622241091</v>
      </c>
      <c r="H201" s="30">
        <v>633797.65320242476</v>
      </c>
      <c r="I201" s="30">
        <v>43296.813178661527</v>
      </c>
      <c r="J201" s="35">
        <v>6.2276066943853392</v>
      </c>
      <c r="K201" s="35">
        <f t="shared" si="25"/>
        <v>7.4575357414974716E-2</v>
      </c>
      <c r="L201" s="36">
        <v>40.6</v>
      </c>
      <c r="M201" s="36">
        <v>1.22</v>
      </c>
      <c r="N201" s="36">
        <v>2.71</v>
      </c>
      <c r="O201" s="36">
        <v>45.7</v>
      </c>
      <c r="P201" s="36">
        <v>3.16</v>
      </c>
      <c r="Q201" s="36">
        <v>5.08</v>
      </c>
      <c r="R201" s="46">
        <f t="shared" si="21"/>
        <v>0.88840262582056895</v>
      </c>
      <c r="S201" s="47">
        <f t="shared" si="22"/>
        <v>7.5393710169752534E-2</v>
      </c>
      <c r="T201" s="48">
        <f t="shared" si="23"/>
        <v>0.12966065446185179</v>
      </c>
      <c r="U201" s="35">
        <v>-30.785792050000001</v>
      </c>
      <c r="V201" s="35">
        <v>152.00537349999999</v>
      </c>
      <c r="W201" s="35">
        <v>-31.058834999999998</v>
      </c>
      <c r="X201" s="35">
        <v>152.731459</v>
      </c>
      <c r="Y201" s="15">
        <v>10196.167492</v>
      </c>
      <c r="Z201" s="8">
        <v>852.58</v>
      </c>
      <c r="AA201" s="37">
        <v>855.78645322612294</v>
      </c>
      <c r="AB201" s="37">
        <v>855.97371518242403</v>
      </c>
      <c r="AC201" s="37">
        <f t="shared" si="26"/>
        <v>854.78005613618234</v>
      </c>
      <c r="AD201" s="37">
        <v>18.495763663110026</v>
      </c>
      <c r="AE201" s="37">
        <v>15.856012170704187</v>
      </c>
      <c r="AF201" s="37">
        <v>14.624201770864305</v>
      </c>
      <c r="AG201" s="37">
        <f t="shared" si="27"/>
        <v>16.325325868226173</v>
      </c>
      <c r="AH201" s="37">
        <v>324.65461711987803</v>
      </c>
      <c r="AI201" s="37">
        <v>225.511695421583</v>
      </c>
      <c r="AJ201" s="37">
        <v>1028.8678481012701</v>
      </c>
      <c r="AK201" s="37">
        <v>6993.6123688969301</v>
      </c>
      <c r="AL201" s="37">
        <v>0.51904918805566103</v>
      </c>
      <c r="AM201" s="37">
        <v>0</v>
      </c>
      <c r="AN201" s="37" t="str">
        <f t="shared" si="24"/>
        <v>Post-Orogenic</v>
      </c>
      <c r="AO201" s="8" t="s">
        <v>1153</v>
      </c>
      <c r="AP201" s="8">
        <v>10</v>
      </c>
    </row>
    <row r="202" spans="1:42">
      <c r="A202" s="9" t="s">
        <v>942</v>
      </c>
      <c r="B202" s="8" t="s">
        <v>308</v>
      </c>
      <c r="C202" s="8" t="s">
        <v>245</v>
      </c>
      <c r="D202" s="12">
        <v>2021</v>
      </c>
      <c r="E202" s="8" t="s">
        <v>1313</v>
      </c>
      <c r="F202" s="30">
        <v>169036.74207280448</v>
      </c>
      <c r="G202" s="30">
        <v>5556.7804829307215</v>
      </c>
      <c r="H202" s="30">
        <v>1067545.5511102309</v>
      </c>
      <c r="I202" s="30">
        <v>67244.236469126758</v>
      </c>
      <c r="J202" s="35">
        <v>6.31546454350402</v>
      </c>
      <c r="K202" s="35">
        <f t="shared" si="25"/>
        <v>7.1051629645873693E-2</v>
      </c>
      <c r="L202" s="36">
        <v>19.600000000000001</v>
      </c>
      <c r="M202" s="36">
        <v>0.65500000000000003</v>
      </c>
      <c r="N202" s="36">
        <v>1.34</v>
      </c>
      <c r="O202" s="36">
        <v>21.6</v>
      </c>
      <c r="P202" s="36">
        <v>1.4</v>
      </c>
      <c r="Q202" s="36">
        <v>2.37</v>
      </c>
      <c r="R202" s="46">
        <f t="shared" si="21"/>
        <v>0.90740740740740744</v>
      </c>
      <c r="S202" s="47">
        <f t="shared" si="22"/>
        <v>7.2922887323622079E-2</v>
      </c>
      <c r="T202" s="48">
        <f t="shared" si="23"/>
        <v>0.12927900129885603</v>
      </c>
      <c r="U202" s="35">
        <v>-35.838122380000001</v>
      </c>
      <c r="V202" s="35">
        <v>149.83431906000001</v>
      </c>
      <c r="W202" s="35">
        <v>-35.90701</v>
      </c>
      <c r="X202" s="35">
        <v>150.03605200000001</v>
      </c>
      <c r="Y202" s="15">
        <v>1318.8429051600001</v>
      </c>
      <c r="Z202" s="8">
        <v>412.44999999999902</v>
      </c>
      <c r="AA202" s="37">
        <v>420.21406901782302</v>
      </c>
      <c r="AB202" s="37">
        <v>421.39120545868099</v>
      </c>
      <c r="AC202" s="37">
        <f t="shared" si="26"/>
        <v>418.01842482550097</v>
      </c>
      <c r="AD202" s="37">
        <v>29.28514883643367</v>
      </c>
      <c r="AE202" s="37">
        <v>22.604034710981843</v>
      </c>
      <c r="AF202" s="37">
        <v>20.740898469858475</v>
      </c>
      <c r="AG202" s="37">
        <f t="shared" si="27"/>
        <v>24.210027339091329</v>
      </c>
      <c r="AH202" s="37">
        <v>466.14721919302099</v>
      </c>
      <c r="AI202" s="37">
        <v>172.91197481738399</v>
      </c>
      <c r="AJ202" s="37">
        <v>879.11562829989396</v>
      </c>
      <c r="AK202" s="37">
        <v>6446.8257655754996</v>
      </c>
      <c r="AL202" s="37">
        <v>0.55015589779001495</v>
      </c>
      <c r="AM202" s="37">
        <v>0</v>
      </c>
      <c r="AN202" s="37" t="str">
        <f t="shared" si="24"/>
        <v>Post-Orogenic</v>
      </c>
      <c r="AO202" s="8" t="s">
        <v>1155</v>
      </c>
      <c r="AP202" s="8">
        <v>7</v>
      </c>
    </row>
    <row r="203" spans="1:42">
      <c r="A203" s="9" t="s">
        <v>945</v>
      </c>
      <c r="B203" s="8" t="s">
        <v>365</v>
      </c>
      <c r="C203" s="8" t="s">
        <v>245</v>
      </c>
      <c r="D203" s="12">
        <v>2021</v>
      </c>
      <c r="E203" s="8" t="s">
        <v>1313</v>
      </c>
      <c r="F203" s="30">
        <v>90844.943123188263</v>
      </c>
      <c r="G203" s="30">
        <v>2624.9753629351035</v>
      </c>
      <c r="H203" s="30">
        <v>532849.22384123469</v>
      </c>
      <c r="I203" s="30">
        <v>39945.655623003797</v>
      </c>
      <c r="J203" s="35">
        <v>5.8654802955699621</v>
      </c>
      <c r="K203" s="35">
        <f t="shared" si="25"/>
        <v>8.0342091815477856E-2</v>
      </c>
      <c r="L203" s="36">
        <v>35.6</v>
      </c>
      <c r="M203" s="36">
        <v>1.04</v>
      </c>
      <c r="N203" s="36">
        <v>2.36</v>
      </c>
      <c r="O203" s="36">
        <v>42.9</v>
      </c>
      <c r="P203" s="36">
        <v>3.26</v>
      </c>
      <c r="Q203" s="36">
        <v>4.96</v>
      </c>
      <c r="R203" s="46">
        <f t="shared" si="21"/>
        <v>0.82983682983682994</v>
      </c>
      <c r="S203" s="47">
        <f t="shared" si="22"/>
        <v>8.1412593835631264E-2</v>
      </c>
      <c r="T203" s="48">
        <f t="shared" si="23"/>
        <v>0.13327454109908435</v>
      </c>
      <c r="U203" s="35">
        <v>-34.573163809999997</v>
      </c>
      <c r="V203" s="35">
        <v>150.66612534000001</v>
      </c>
      <c r="W203" s="35">
        <v>-34.577122000000003</v>
      </c>
      <c r="X203" s="35">
        <v>150.70675800000001</v>
      </c>
      <c r="Y203" s="15">
        <v>33.562799007400002</v>
      </c>
      <c r="Z203" s="8">
        <v>388.64999999999901</v>
      </c>
      <c r="AA203" s="37">
        <v>401.19852941176498</v>
      </c>
      <c r="AB203" s="37">
        <v>404.23529411764702</v>
      </c>
      <c r="AC203" s="37">
        <f t="shared" si="26"/>
        <v>398.02794117647039</v>
      </c>
      <c r="AD203" s="37">
        <v>23.390208458837801</v>
      </c>
      <c r="AE203" s="37">
        <v>27.711526822189185</v>
      </c>
      <c r="AF203" s="37">
        <v>30.670201140071434</v>
      </c>
      <c r="AG203" s="37">
        <f t="shared" si="27"/>
        <v>27.257312140366139</v>
      </c>
      <c r="AH203" s="37">
        <v>544.88785046729004</v>
      </c>
      <c r="AI203" s="37">
        <v>87.615422094728601</v>
      </c>
      <c r="AJ203" s="37">
        <v>1381.8085106383</v>
      </c>
      <c r="AK203" s="37">
        <v>9873.1914893616995</v>
      </c>
      <c r="AL203" s="37">
        <v>0.21991369128227201</v>
      </c>
      <c r="AM203" s="37">
        <v>0</v>
      </c>
      <c r="AN203" s="37" t="str">
        <f t="shared" si="24"/>
        <v>Post-Orogenic</v>
      </c>
      <c r="AO203" s="8" t="s">
        <v>1153</v>
      </c>
      <c r="AP203" s="8">
        <v>5</v>
      </c>
    </row>
    <row r="204" spans="1:42">
      <c r="A204" s="9" t="s">
        <v>935</v>
      </c>
      <c r="B204" s="8" t="s">
        <v>304</v>
      </c>
      <c r="C204" s="8" t="s">
        <v>245</v>
      </c>
      <c r="D204" s="12">
        <v>2021</v>
      </c>
      <c r="E204" s="8" t="s">
        <v>1313</v>
      </c>
      <c r="F204" s="30">
        <v>443845.34495797398</v>
      </c>
      <c r="G204" s="30">
        <v>12439.500468217961</v>
      </c>
      <c r="H204" s="30">
        <v>2214680.3704675646</v>
      </c>
      <c r="I204" s="30">
        <v>124870.30994718087</v>
      </c>
      <c r="J204" s="35">
        <v>4.9897568953376412</v>
      </c>
      <c r="K204" s="35">
        <f t="shared" si="25"/>
        <v>6.296455679409789E-2</v>
      </c>
      <c r="L204" s="36">
        <v>10.1</v>
      </c>
      <c r="M204" s="36">
        <v>0.29199999999999998</v>
      </c>
      <c r="N204" s="36">
        <v>0.68</v>
      </c>
      <c r="O204" s="36">
        <v>14.1</v>
      </c>
      <c r="P204" s="36">
        <v>0.82699999999999996</v>
      </c>
      <c r="Q204" s="36">
        <v>1.51</v>
      </c>
      <c r="R204" s="46">
        <f t="shared" si="21"/>
        <v>0.71631205673758869</v>
      </c>
      <c r="S204" s="47">
        <f t="shared" si="22"/>
        <v>6.5390773813595024E-2</v>
      </c>
      <c r="T204" s="48">
        <f t="shared" si="23"/>
        <v>0.12649754119938439</v>
      </c>
      <c r="U204" s="35">
        <v>-37.341155229999998</v>
      </c>
      <c r="V204" s="35">
        <v>147.14255428000001</v>
      </c>
      <c r="W204" s="35">
        <v>-37.726790999999999</v>
      </c>
      <c r="X204" s="35">
        <v>147.385392</v>
      </c>
      <c r="Y204" s="15">
        <v>3893.6970186499998</v>
      </c>
      <c r="Z204" s="8">
        <v>792.98</v>
      </c>
      <c r="AA204" s="37">
        <v>799.49097449733404</v>
      </c>
      <c r="AB204" s="37">
        <v>800.100667693888</v>
      </c>
      <c r="AC204" s="37">
        <f t="shared" si="26"/>
        <v>797.52388073040731</v>
      </c>
      <c r="AD204" s="37">
        <v>31.901161052072045</v>
      </c>
      <c r="AE204" s="37">
        <v>26.071590419313715</v>
      </c>
      <c r="AF204" s="37">
        <v>23.993285331853542</v>
      </c>
      <c r="AG204" s="37">
        <f t="shared" si="27"/>
        <v>27.322012267746434</v>
      </c>
      <c r="AH204" s="37">
        <v>531.81006034925497</v>
      </c>
      <c r="AI204" s="37">
        <v>181.22572301923199</v>
      </c>
      <c r="AJ204" s="37">
        <v>950.17682177348502</v>
      </c>
      <c r="AK204" s="37">
        <v>7484.6632133450403</v>
      </c>
      <c r="AL204" s="37">
        <v>0.23960137779097801</v>
      </c>
      <c r="AM204" s="37">
        <v>0</v>
      </c>
      <c r="AN204" s="37" t="str">
        <f t="shared" si="24"/>
        <v>Post-Orogenic</v>
      </c>
      <c r="AO204" s="8" t="s">
        <v>1155</v>
      </c>
      <c r="AP204" s="8">
        <v>7</v>
      </c>
    </row>
    <row r="205" spans="1:42">
      <c r="A205" s="9" t="s">
        <v>944</v>
      </c>
      <c r="B205" s="8" t="s">
        <v>294</v>
      </c>
      <c r="C205" s="8" t="s">
        <v>245</v>
      </c>
      <c r="D205" s="12">
        <v>2021</v>
      </c>
      <c r="E205" s="8" t="s">
        <v>1313</v>
      </c>
      <c r="F205" s="30">
        <v>199941.72488525737</v>
      </c>
      <c r="G205" s="30">
        <v>5721.2696811447067</v>
      </c>
      <c r="H205" s="30">
        <v>1259152.1122414423</v>
      </c>
      <c r="I205" s="30">
        <v>70678.797884775209</v>
      </c>
      <c r="J205" s="35">
        <v>6.2975955267168224</v>
      </c>
      <c r="K205" s="35">
        <f t="shared" si="25"/>
        <v>6.3004825664661923E-2</v>
      </c>
      <c r="L205" s="36">
        <v>19.100000000000001</v>
      </c>
      <c r="M205" s="36">
        <v>0.55500000000000005</v>
      </c>
      <c r="N205" s="36">
        <v>1.27</v>
      </c>
      <c r="O205" s="36">
        <v>21.1</v>
      </c>
      <c r="P205" s="36">
        <v>1.21</v>
      </c>
      <c r="Q205" s="36">
        <v>2.2200000000000002</v>
      </c>
      <c r="R205" s="46">
        <f t="shared" si="21"/>
        <v>0.90521327014218012</v>
      </c>
      <c r="S205" s="47">
        <f t="shared" si="22"/>
        <v>6.4287666667472779E-2</v>
      </c>
      <c r="T205" s="48">
        <f t="shared" si="23"/>
        <v>0.12446299760599334</v>
      </c>
      <c r="U205" s="35">
        <v>-35.152045770000001</v>
      </c>
      <c r="V205" s="35">
        <v>149.99110984000001</v>
      </c>
      <c r="W205" s="35">
        <v>-34.873047</v>
      </c>
      <c r="X205" s="35">
        <v>150.463042</v>
      </c>
      <c r="Y205" s="15">
        <v>6515.8821037500002</v>
      </c>
      <c r="Z205" s="8">
        <v>624.01999999999896</v>
      </c>
      <c r="AA205" s="37">
        <v>628.25082508250796</v>
      </c>
      <c r="AB205" s="37">
        <v>628.35046800675195</v>
      </c>
      <c r="AC205" s="37">
        <f t="shared" si="26"/>
        <v>626.87376436308625</v>
      </c>
      <c r="AD205" s="37">
        <v>12.543887469941755</v>
      </c>
      <c r="AE205" s="37">
        <v>11.401587625702719</v>
      </c>
      <c r="AF205" s="37">
        <v>10.301001898764126</v>
      </c>
      <c r="AG205" s="37">
        <f t="shared" si="27"/>
        <v>11.415492331469535</v>
      </c>
      <c r="AH205" s="37">
        <v>240.31152289424699</v>
      </c>
      <c r="AI205" s="37">
        <v>152.31650758730601</v>
      </c>
      <c r="AJ205" s="37">
        <v>876.02692224854604</v>
      </c>
      <c r="AK205" s="37">
        <v>6356.9113719577899</v>
      </c>
      <c r="AL205" s="37">
        <v>0.53126000180066901</v>
      </c>
      <c r="AM205" s="37">
        <v>0</v>
      </c>
      <c r="AN205" s="37" t="str">
        <f t="shared" si="24"/>
        <v>Post-Orogenic</v>
      </c>
      <c r="AO205" s="8" t="s">
        <v>1155</v>
      </c>
      <c r="AP205" s="8">
        <v>9</v>
      </c>
    </row>
    <row r="206" spans="1:42">
      <c r="A206" s="9" t="s">
        <v>937</v>
      </c>
      <c r="B206" s="8" t="s">
        <v>269</v>
      </c>
      <c r="C206" s="8" t="s">
        <v>245</v>
      </c>
      <c r="D206" s="12">
        <v>2021</v>
      </c>
      <c r="E206" s="8" t="s">
        <v>1313</v>
      </c>
      <c r="F206" s="30">
        <v>524106.64299377589</v>
      </c>
      <c r="G206" s="30">
        <v>14139.706085992786</v>
      </c>
      <c r="H206" s="30">
        <v>3110453.6156207798</v>
      </c>
      <c r="I206" s="30">
        <v>149439.87296616531</v>
      </c>
      <c r="J206" s="35">
        <v>5.9347723544456548</v>
      </c>
      <c r="K206" s="35">
        <f t="shared" si="25"/>
        <v>5.510093891980964E-2</v>
      </c>
      <c r="L206" s="36">
        <v>9.07</v>
      </c>
      <c r="M206" s="36">
        <v>0.253</v>
      </c>
      <c r="N206" s="36">
        <v>0.60699999999999998</v>
      </c>
      <c r="O206" s="36">
        <v>10.5</v>
      </c>
      <c r="P206" s="36">
        <v>0.53</v>
      </c>
      <c r="Q206" s="36">
        <v>1.0900000000000001</v>
      </c>
      <c r="R206" s="46">
        <f t="shared" si="21"/>
        <v>0.8638095238095238</v>
      </c>
      <c r="S206" s="47">
        <f t="shared" si="22"/>
        <v>5.767087458316697E-2</v>
      </c>
      <c r="T206" s="48">
        <f t="shared" si="23"/>
        <v>0.12351206003728955</v>
      </c>
      <c r="U206" s="35">
        <v>-36.815196909999997</v>
      </c>
      <c r="V206" s="35">
        <v>148.67546604</v>
      </c>
      <c r="W206" s="35">
        <v>-37.709995999999997</v>
      </c>
      <c r="X206" s="35">
        <v>148.41106199999999</v>
      </c>
      <c r="Y206" s="15">
        <v>13554.3771385</v>
      </c>
      <c r="Z206" s="8">
        <v>888.45</v>
      </c>
      <c r="AA206" s="37">
        <v>893.25479093273304</v>
      </c>
      <c r="AB206" s="37">
        <v>893.18898567842905</v>
      </c>
      <c r="AC206" s="37">
        <f t="shared" si="26"/>
        <v>891.63125887038734</v>
      </c>
      <c r="AD206" s="37">
        <v>16.682235888706177</v>
      </c>
      <c r="AE206" s="37">
        <v>15.241179380229031</v>
      </c>
      <c r="AF206" s="37">
        <v>14.808690603590403</v>
      </c>
      <c r="AG206" s="37">
        <f t="shared" si="27"/>
        <v>15.577368624175202</v>
      </c>
      <c r="AH206" s="37">
        <v>319.440150505605</v>
      </c>
      <c r="AI206" s="37">
        <v>178.83231245088001</v>
      </c>
      <c r="AJ206" s="37">
        <v>813.52775522630395</v>
      </c>
      <c r="AK206" s="37">
        <v>6364.9887862796804</v>
      </c>
      <c r="AL206" s="37">
        <v>0.46171580605918799</v>
      </c>
      <c r="AM206" s="37">
        <v>0</v>
      </c>
      <c r="AN206" s="37" t="str">
        <f t="shared" si="24"/>
        <v>Post-Orogenic</v>
      </c>
      <c r="AO206" s="8" t="s">
        <v>1151</v>
      </c>
      <c r="AP206" s="8">
        <v>10</v>
      </c>
    </row>
    <row r="207" spans="1:42">
      <c r="A207" s="9" t="s">
        <v>969</v>
      </c>
      <c r="B207" s="8" t="s">
        <v>357</v>
      </c>
      <c r="C207" s="8" t="s">
        <v>245</v>
      </c>
      <c r="D207" s="12">
        <v>2021</v>
      </c>
      <c r="E207" s="8" t="s">
        <v>1313</v>
      </c>
      <c r="F207" s="30">
        <v>142460.38519335035</v>
      </c>
      <c r="G207" s="30">
        <v>4732.342004795416</v>
      </c>
      <c r="H207" s="30">
        <v>830636.41884172719</v>
      </c>
      <c r="I207" s="30">
        <v>50623.552904432596</v>
      </c>
      <c r="J207" s="35">
        <v>5.8306484129912279</v>
      </c>
      <c r="K207" s="35">
        <f t="shared" si="25"/>
        <v>6.941061147015673E-2</v>
      </c>
      <c r="L207" s="36">
        <v>17</v>
      </c>
      <c r="M207" s="36">
        <v>0.57399999999999995</v>
      </c>
      <c r="N207" s="36">
        <v>1.17</v>
      </c>
      <c r="O207" s="36">
        <v>20.3</v>
      </c>
      <c r="P207" s="36">
        <v>1.27</v>
      </c>
      <c r="Q207" s="36">
        <v>2.2000000000000002</v>
      </c>
      <c r="R207" s="46">
        <f t="shared" si="21"/>
        <v>0.83743842364532017</v>
      </c>
      <c r="S207" s="47">
        <f t="shared" si="22"/>
        <v>7.1091533949579608E-2</v>
      </c>
      <c r="T207" s="48">
        <f t="shared" si="23"/>
        <v>0.12838101635102611</v>
      </c>
      <c r="U207" s="35">
        <v>-26.843409059999999</v>
      </c>
      <c r="V207" s="35">
        <v>152.83199105</v>
      </c>
      <c r="W207" s="35">
        <v>-26.919362</v>
      </c>
      <c r="X207" s="35">
        <v>152.77570900000001</v>
      </c>
      <c r="Y207" s="15">
        <v>195.426622681</v>
      </c>
      <c r="Z207" s="8">
        <v>218.629999999999</v>
      </c>
      <c r="AA207" s="37">
        <v>222.43059125964001</v>
      </c>
      <c r="AB207" s="37">
        <v>224.111111111111</v>
      </c>
      <c r="AC207" s="37">
        <f t="shared" si="26"/>
        <v>221.72390079025001</v>
      </c>
      <c r="AD207" s="37">
        <v>10.741179296047141</v>
      </c>
      <c r="AE207" s="37">
        <v>9.9068995708076564</v>
      </c>
      <c r="AF207" s="37">
        <v>10.243443586666279</v>
      </c>
      <c r="AG207" s="37">
        <f t="shared" si="27"/>
        <v>10.297174151173692</v>
      </c>
      <c r="AH207" s="37">
        <v>215.236456341619</v>
      </c>
      <c r="AI207" s="37">
        <v>120.810744530737</v>
      </c>
      <c r="AJ207" s="37">
        <v>1529.68992248062</v>
      </c>
      <c r="AK207" s="37">
        <v>9090.0658914728701</v>
      </c>
      <c r="AL207" s="37">
        <v>0.27682129524079702</v>
      </c>
      <c r="AM207" s="37">
        <v>0</v>
      </c>
      <c r="AN207" s="37" t="str">
        <f t="shared" si="24"/>
        <v>Post-Orogenic</v>
      </c>
      <c r="AO207" s="8" t="s">
        <v>1153</v>
      </c>
      <c r="AP207" s="8">
        <v>8</v>
      </c>
    </row>
    <row r="208" spans="1:42">
      <c r="A208" s="9" t="s">
        <v>936</v>
      </c>
      <c r="B208" s="8" t="s">
        <v>285</v>
      </c>
      <c r="C208" s="8" t="s">
        <v>245</v>
      </c>
      <c r="D208" s="12">
        <v>2021</v>
      </c>
      <c r="E208" s="8" t="s">
        <v>1313</v>
      </c>
      <c r="F208" s="30">
        <v>322702.82065396721</v>
      </c>
      <c r="G208" s="30">
        <v>9591.7270310042986</v>
      </c>
      <c r="H208" s="30">
        <v>1790503.9019899031</v>
      </c>
      <c r="I208" s="30">
        <v>106122.66333016532</v>
      </c>
      <c r="J208" s="35">
        <v>5.5484606498368736</v>
      </c>
      <c r="K208" s="35">
        <f t="shared" si="25"/>
        <v>6.6305068129494174E-2</v>
      </c>
      <c r="L208" s="36">
        <v>12</v>
      </c>
      <c r="M208" s="36">
        <v>0.36499999999999999</v>
      </c>
      <c r="N208" s="36">
        <v>0.81100000000000005</v>
      </c>
      <c r="O208" s="36">
        <v>15</v>
      </c>
      <c r="P208" s="36">
        <v>0.92400000000000004</v>
      </c>
      <c r="Q208" s="36">
        <v>1.63</v>
      </c>
      <c r="R208" s="46">
        <f t="shared" si="21"/>
        <v>0.8</v>
      </c>
      <c r="S208" s="47">
        <f t="shared" si="22"/>
        <v>6.8700317401822183E-2</v>
      </c>
      <c r="T208" s="48">
        <f t="shared" si="23"/>
        <v>0.12796855625070125</v>
      </c>
      <c r="U208" s="35">
        <v>-37.340143390000001</v>
      </c>
      <c r="V208" s="35">
        <v>147.84673900000001</v>
      </c>
      <c r="W208" s="35">
        <v>-37.765891000000003</v>
      </c>
      <c r="X208" s="35">
        <v>147.84412599999999</v>
      </c>
      <c r="Y208" s="15">
        <v>2783.2670881600002</v>
      </c>
      <c r="Z208" s="8">
        <v>593.74</v>
      </c>
      <c r="AA208" s="37">
        <v>600.44819840057505</v>
      </c>
      <c r="AB208" s="37">
        <v>602.22671919770801</v>
      </c>
      <c r="AC208" s="37">
        <f t="shared" si="26"/>
        <v>598.80497253276098</v>
      </c>
      <c r="AD208" s="37">
        <v>22.20294323751348</v>
      </c>
      <c r="AE208" s="37">
        <v>18.459087293339625</v>
      </c>
      <c r="AF208" s="37">
        <v>18.021395408135831</v>
      </c>
      <c r="AG208" s="37">
        <f t="shared" si="27"/>
        <v>19.561141979662978</v>
      </c>
      <c r="AH208" s="37">
        <v>389.53201948328899</v>
      </c>
      <c r="AI208" s="37">
        <v>158.54758969577199</v>
      </c>
      <c r="AJ208" s="37">
        <v>774.14019150503304</v>
      </c>
      <c r="AK208" s="37">
        <v>5797.3444635403903</v>
      </c>
      <c r="AL208" s="37">
        <v>0.46995451871420402</v>
      </c>
      <c r="AM208" s="37">
        <v>0</v>
      </c>
      <c r="AN208" s="37" t="str">
        <f t="shared" si="24"/>
        <v>Post-Orogenic</v>
      </c>
      <c r="AO208" s="8" t="s">
        <v>1155</v>
      </c>
      <c r="AP208" s="8">
        <v>9</v>
      </c>
    </row>
    <row r="209" spans="1:42">
      <c r="A209" s="9" t="s">
        <v>941</v>
      </c>
      <c r="B209" s="8" t="s">
        <v>288</v>
      </c>
      <c r="C209" s="8" t="s">
        <v>245</v>
      </c>
      <c r="D209" s="12">
        <v>2021</v>
      </c>
      <c r="E209" s="8" t="s">
        <v>1313</v>
      </c>
      <c r="F209" s="30">
        <v>136956.68576616165</v>
      </c>
      <c r="G209" s="30">
        <v>4241.9726140449875</v>
      </c>
      <c r="H209" s="30">
        <v>942270.42215023912</v>
      </c>
      <c r="I209" s="30">
        <v>52042.833921071804</v>
      </c>
      <c r="J209" s="35">
        <v>6.8800615090749302</v>
      </c>
      <c r="K209" s="35">
        <f t="shared" si="25"/>
        <v>6.3323224662415051E-2</v>
      </c>
      <c r="L209" s="36">
        <v>26</v>
      </c>
      <c r="M209" s="36">
        <v>0.81499999999999995</v>
      </c>
      <c r="N209" s="36">
        <v>1.75</v>
      </c>
      <c r="O209" s="36">
        <v>26.4</v>
      </c>
      <c r="P209" s="36">
        <v>1.49</v>
      </c>
      <c r="Q209" s="36">
        <v>2.75</v>
      </c>
      <c r="R209" s="46">
        <f t="shared" si="21"/>
        <v>0.98484848484848486</v>
      </c>
      <c r="S209" s="47">
        <f t="shared" si="22"/>
        <v>6.455994539335394E-2</v>
      </c>
      <c r="T209" s="48">
        <f t="shared" si="23"/>
        <v>0.12402023983298625</v>
      </c>
      <c r="U209" s="35">
        <v>-36.209767980000002</v>
      </c>
      <c r="V209" s="35">
        <v>149.71720178000001</v>
      </c>
      <c r="W209" s="35">
        <v>-36.09666</v>
      </c>
      <c r="X209" s="35">
        <v>150.02148</v>
      </c>
      <c r="Y209" s="15">
        <v>1658.5523042100001</v>
      </c>
      <c r="Z209" s="8">
        <v>481.47</v>
      </c>
      <c r="AA209" s="37">
        <v>489.80612091059902</v>
      </c>
      <c r="AB209" s="37">
        <v>489.30764599638798</v>
      </c>
      <c r="AC209" s="37">
        <f t="shared" si="26"/>
        <v>486.8612556356623</v>
      </c>
      <c r="AD209" s="37">
        <v>23.341673549279164</v>
      </c>
      <c r="AE209" s="37">
        <v>19.897929162934375</v>
      </c>
      <c r="AF209" s="37">
        <v>18.615747229329013</v>
      </c>
      <c r="AG209" s="37">
        <f t="shared" si="27"/>
        <v>20.618449980514185</v>
      </c>
      <c r="AH209" s="37">
        <v>410.14265254588599</v>
      </c>
      <c r="AI209" s="37">
        <v>197.07498361653199</v>
      </c>
      <c r="AJ209" s="37">
        <v>893.429347826087</v>
      </c>
      <c r="AK209" s="37">
        <v>6777.6049331103704</v>
      </c>
      <c r="AL209" s="37">
        <v>0.562933453365275</v>
      </c>
      <c r="AM209" s="37">
        <v>0</v>
      </c>
      <c r="AN209" s="37" t="str">
        <f t="shared" si="24"/>
        <v>Post-Orogenic</v>
      </c>
      <c r="AO209" s="8" t="s">
        <v>1155</v>
      </c>
      <c r="AP209" s="8">
        <v>6</v>
      </c>
    </row>
    <row r="210" spans="1:42">
      <c r="A210" s="8" t="s">
        <v>1410</v>
      </c>
      <c r="B210" s="8" t="s">
        <v>1098</v>
      </c>
      <c r="C210" s="39" t="s">
        <v>1409</v>
      </c>
      <c r="D210" s="40">
        <v>2009</v>
      </c>
      <c r="E210" s="9" t="s">
        <v>1408</v>
      </c>
      <c r="F210" s="15">
        <v>566686</v>
      </c>
      <c r="G210" s="15">
        <v>11333.724785547874</v>
      </c>
      <c r="H210" s="15">
        <v>3300150.4870897573</v>
      </c>
      <c r="I210" s="15">
        <v>82854.874273076712</v>
      </c>
      <c r="J210" s="35">
        <v>5.8235962898143896</v>
      </c>
      <c r="K210" s="35">
        <f t="shared" si="25"/>
        <v>3.2098774039872838E-2</v>
      </c>
      <c r="L210" s="36">
        <v>8.99</v>
      </c>
      <c r="M210" s="36">
        <v>0.186</v>
      </c>
      <c r="N210" s="36">
        <v>0.57899999999999996</v>
      </c>
      <c r="O210" s="36">
        <v>10.4</v>
      </c>
      <c r="P210" s="36">
        <v>0.27600000000000002</v>
      </c>
      <c r="Q210" s="36">
        <v>0.98599999999999999</v>
      </c>
      <c r="R210" s="46">
        <f t="shared" si="21"/>
        <v>0.86442307692307696</v>
      </c>
      <c r="S210" s="47">
        <f t="shared" si="22"/>
        <v>3.3650434944912544E-2</v>
      </c>
      <c r="T210" s="48">
        <f t="shared" si="23"/>
        <v>0.11461452322452842</v>
      </c>
      <c r="U210" s="35">
        <v>-19.056700719999998</v>
      </c>
      <c r="V210" s="35">
        <v>47.043470679999999</v>
      </c>
      <c r="W210" s="25">
        <v>-19.0566</v>
      </c>
      <c r="X210" s="25">
        <v>47.043500000000002</v>
      </c>
      <c r="Y210" s="15">
        <v>148.114240435</v>
      </c>
      <c r="Z210" s="37">
        <v>1463.2531134936801</v>
      </c>
      <c r="AA210" s="37">
        <v>1462.9542372881399</v>
      </c>
      <c r="AB210" s="37">
        <v>1463.0335570469799</v>
      </c>
      <c r="AC210" s="37">
        <f t="shared" si="26"/>
        <v>1463.0803026096</v>
      </c>
      <c r="AD210" s="37">
        <v>12.010571842011677</v>
      </c>
      <c r="AE210" s="37">
        <v>7.3672276723466874</v>
      </c>
      <c r="AF210" s="37">
        <v>6.4849178144610313</v>
      </c>
      <c r="AG210" s="37">
        <f t="shared" si="27"/>
        <v>8.6209057762731316</v>
      </c>
      <c r="AH210" s="37">
        <v>175.52447257384</v>
      </c>
      <c r="AI210" s="37">
        <v>57.045459260051402</v>
      </c>
      <c r="AJ210" s="37">
        <v>1462.4722222222199</v>
      </c>
      <c r="AK210" s="37">
        <v>10103.311111111099</v>
      </c>
      <c r="AL210" s="37">
        <v>0.14847893672139101</v>
      </c>
      <c r="AM210" s="37">
        <v>1.8049027517813201</v>
      </c>
      <c r="AN210" s="37" t="str">
        <f t="shared" si="24"/>
        <v>Active</v>
      </c>
      <c r="AO210" s="8" t="s">
        <v>1154</v>
      </c>
      <c r="AP210" s="8">
        <v>1</v>
      </c>
    </row>
    <row r="211" spans="1:42">
      <c r="A211" s="8" t="s">
        <v>1411</v>
      </c>
      <c r="B211" s="8" t="s">
        <v>1105</v>
      </c>
      <c r="C211" s="39" t="s">
        <v>1409</v>
      </c>
      <c r="D211" s="40">
        <v>2009</v>
      </c>
      <c r="E211" s="9" t="s">
        <v>1408</v>
      </c>
      <c r="F211" s="15">
        <v>1861571.14</v>
      </c>
      <c r="G211" s="15">
        <v>37031.422736348832</v>
      </c>
      <c r="H211" s="15">
        <v>10509882.441815587</v>
      </c>
      <c r="I211" s="15">
        <v>220132.25614336054</v>
      </c>
      <c r="J211" s="35">
        <v>5.6457055097102478</v>
      </c>
      <c r="K211" s="35">
        <f t="shared" si="25"/>
        <v>2.8886297014680647E-2</v>
      </c>
      <c r="L211" s="36">
        <v>2.59</v>
      </c>
      <c r="M211" s="36">
        <v>5.7500000000000002E-2</v>
      </c>
      <c r="N211" s="36">
        <v>0.18</v>
      </c>
      <c r="O211" s="36">
        <v>2.94</v>
      </c>
      <c r="P211" s="36">
        <v>7.3800000000000004E-2</v>
      </c>
      <c r="Q211" s="36">
        <v>0.312</v>
      </c>
      <c r="R211" s="46">
        <f t="shared" si="21"/>
        <v>0.88095238095238093</v>
      </c>
      <c r="S211" s="47">
        <f t="shared" si="22"/>
        <v>3.3510994307168848E-2</v>
      </c>
      <c r="T211" s="48">
        <f t="shared" si="23"/>
        <v>0.12685407301850646</v>
      </c>
      <c r="U211" s="35">
        <v>-18.259561980000001</v>
      </c>
      <c r="V211" s="35">
        <v>47.179283720000001</v>
      </c>
      <c r="W211" s="25">
        <v>-18.259599999999999</v>
      </c>
      <c r="X211" s="25">
        <v>47.179200000000002</v>
      </c>
      <c r="Y211" s="15">
        <v>3.7402824971399999</v>
      </c>
      <c r="Z211" s="37">
        <v>1503.14987645005</v>
      </c>
      <c r="AA211" s="37">
        <v>1501.5625</v>
      </c>
      <c r="AB211" s="37">
        <v>1515</v>
      </c>
      <c r="AC211" s="37">
        <f t="shared" si="26"/>
        <v>1506.5707921500168</v>
      </c>
      <c r="AD211" s="37">
        <v>19.264202726683571</v>
      </c>
      <c r="AE211" s="37">
        <v>19.901255471631877</v>
      </c>
      <c r="AF211" s="37">
        <v>22.594796969751613</v>
      </c>
      <c r="AG211" s="37">
        <f t="shared" si="27"/>
        <v>20.586751722689019</v>
      </c>
      <c r="AH211" s="37">
        <v>351.58064516129002</v>
      </c>
      <c r="AI211" s="37">
        <v>23.413222337579398</v>
      </c>
      <c r="AJ211" s="37">
        <v>1412.25</v>
      </c>
      <c r="AK211" s="37">
        <v>9636.75</v>
      </c>
      <c r="AL211" s="37">
        <v>0.27302330732345598</v>
      </c>
      <c r="AM211" s="37">
        <v>0.4</v>
      </c>
      <c r="AN211" s="37" t="str">
        <f t="shared" si="24"/>
        <v>Post-Orogenic</v>
      </c>
      <c r="AO211" s="8" t="s">
        <v>1151</v>
      </c>
      <c r="AP211" s="8">
        <v>1</v>
      </c>
    </row>
    <row r="212" spans="1:42">
      <c r="A212" s="8" t="s">
        <v>1412</v>
      </c>
      <c r="B212" s="8" t="s">
        <v>1100</v>
      </c>
      <c r="C212" s="39" t="s">
        <v>1409</v>
      </c>
      <c r="D212" s="40">
        <v>2009</v>
      </c>
      <c r="E212" s="9" t="s">
        <v>1408</v>
      </c>
      <c r="F212" s="15">
        <v>114339</v>
      </c>
      <c r="G212" s="15">
        <v>2286.7816219117053</v>
      </c>
      <c r="H212" s="15">
        <v>681797.89722556516</v>
      </c>
      <c r="I212" s="15">
        <v>23423.235841642145</v>
      </c>
      <c r="J212" s="35">
        <v>5.9629513746452671</v>
      </c>
      <c r="K212" s="35">
        <f t="shared" si="25"/>
        <v>3.9752654683477412E-2</v>
      </c>
      <c r="L212" s="36">
        <v>18.600000000000001</v>
      </c>
      <c r="M212" s="36">
        <v>0.378</v>
      </c>
      <c r="N212" s="36">
        <v>1.18</v>
      </c>
      <c r="O212" s="36">
        <v>21.7</v>
      </c>
      <c r="P212" s="36">
        <v>0.76400000000000001</v>
      </c>
      <c r="Q212" s="36">
        <v>2.06</v>
      </c>
      <c r="R212" s="46">
        <f t="shared" si="21"/>
        <v>0.85714285714285721</v>
      </c>
      <c r="S212" s="47">
        <f t="shared" si="22"/>
        <v>4.0651770155618515E-2</v>
      </c>
      <c r="T212" s="48">
        <f t="shared" si="23"/>
        <v>0.11417799211082223</v>
      </c>
      <c r="U212" s="35">
        <v>-16.338577650000001</v>
      </c>
      <c r="V212" s="35">
        <v>46.873740429999998</v>
      </c>
      <c r="W212" s="25">
        <v>-16.338000000000001</v>
      </c>
      <c r="X212" s="25">
        <v>46.8733</v>
      </c>
      <c r="Y212" s="15">
        <v>63.078840020599998</v>
      </c>
      <c r="Z212" s="37">
        <v>161.28062882290601</v>
      </c>
      <c r="AA212" s="37">
        <v>161.54365079365101</v>
      </c>
      <c r="AB212" s="37">
        <v>158.93939393939399</v>
      </c>
      <c r="AC212" s="37">
        <f t="shared" si="26"/>
        <v>160.58789118531701</v>
      </c>
      <c r="AD212" s="37">
        <v>7.5504865820101417</v>
      </c>
      <c r="AE212" s="37">
        <v>6.8098071042359676</v>
      </c>
      <c r="AF212" s="37">
        <v>6.8877216968657402</v>
      </c>
      <c r="AG212" s="37">
        <f t="shared" si="27"/>
        <v>7.0826717943706159</v>
      </c>
      <c r="AH212" s="37">
        <v>139.485686080948</v>
      </c>
      <c r="AI212" s="37">
        <v>33.477122220849701</v>
      </c>
      <c r="AJ212" s="37">
        <v>1445.58974358974</v>
      </c>
      <c r="AK212" s="37">
        <v>6710.32051282051</v>
      </c>
      <c r="AL212" s="37">
        <v>0.60649521107023396</v>
      </c>
      <c r="AM212" s="37">
        <v>0.71414284285428498</v>
      </c>
      <c r="AN212" s="37" t="str">
        <f t="shared" si="24"/>
        <v>Post-Orogenic</v>
      </c>
      <c r="AO212" s="8" t="s">
        <v>1153</v>
      </c>
      <c r="AP212" s="8">
        <v>2</v>
      </c>
    </row>
    <row r="213" spans="1:42">
      <c r="A213" s="8" t="s">
        <v>1413</v>
      </c>
      <c r="B213" s="8" t="s">
        <v>1103</v>
      </c>
      <c r="C213" s="39" t="s">
        <v>1409</v>
      </c>
      <c r="D213" s="40">
        <v>2009</v>
      </c>
      <c r="E213" s="9" t="s">
        <v>1408</v>
      </c>
      <c r="F213" s="15">
        <v>66632</v>
      </c>
      <c r="G213" s="15">
        <v>1332.6425907460475</v>
      </c>
      <c r="H213" s="15">
        <v>440687.47960067558</v>
      </c>
      <c r="I213" s="15">
        <v>26637.039163072208</v>
      </c>
      <c r="J213" s="35">
        <v>6.6137513447093825</v>
      </c>
      <c r="K213" s="35">
        <f t="shared" si="25"/>
        <v>6.366720522387552E-2</v>
      </c>
      <c r="L213" s="36">
        <v>30.5</v>
      </c>
      <c r="M213" s="36">
        <v>0.61699999999999999</v>
      </c>
      <c r="N213" s="36">
        <v>1.92</v>
      </c>
      <c r="O213" s="36">
        <v>32.200000000000003</v>
      </c>
      <c r="P213" s="36">
        <v>1.98</v>
      </c>
      <c r="Q213" s="36">
        <v>3.45</v>
      </c>
      <c r="R213" s="46">
        <f t="shared" si="21"/>
        <v>0.94720496894409933</v>
      </c>
      <c r="S213" s="47">
        <f t="shared" si="22"/>
        <v>6.4732813363475111E-2</v>
      </c>
      <c r="T213" s="48">
        <f t="shared" si="23"/>
        <v>0.12426744358088271</v>
      </c>
      <c r="U213" s="35">
        <v>-16.164067639999999</v>
      </c>
      <c r="V213" s="35">
        <v>46.837143259999998</v>
      </c>
      <c r="W213" s="25">
        <v>-16.165299999999998</v>
      </c>
      <c r="X213" s="25">
        <v>46.837400000000002</v>
      </c>
      <c r="Y213" s="15">
        <v>6.8191403931699996</v>
      </c>
      <c r="Z213" s="37">
        <v>55.699378178974797</v>
      </c>
      <c r="AA213" s="37">
        <v>55.740740740740698</v>
      </c>
      <c r="AB213" s="37">
        <v>55.3333333333333</v>
      </c>
      <c r="AC213" s="37">
        <f t="shared" si="26"/>
        <v>55.591150751016265</v>
      </c>
      <c r="AD213" s="37">
        <v>1.9288726209611964</v>
      </c>
      <c r="AE213" s="37">
        <v>1.8932729873254341</v>
      </c>
      <c r="AF213" s="37">
        <v>2.6056946704918653</v>
      </c>
      <c r="AG213" s="37">
        <f t="shared" si="27"/>
        <v>2.1426134262594987</v>
      </c>
      <c r="AH213" s="37">
        <v>47.740740740740698</v>
      </c>
      <c r="AI213" s="37">
        <v>8.9332611630276801</v>
      </c>
      <c r="AJ213" s="37">
        <v>1473.3333333333301</v>
      </c>
      <c r="AK213" s="37">
        <v>6656.4444444444398</v>
      </c>
      <c r="AL213" s="37">
        <v>0.61822766065597501</v>
      </c>
      <c r="AM213" s="37">
        <v>0.71414284285428498</v>
      </c>
      <c r="AN213" s="37" t="str">
        <f t="shared" si="24"/>
        <v>Post-Orogenic</v>
      </c>
      <c r="AO213" s="8" t="s">
        <v>1153</v>
      </c>
      <c r="AP213" s="8">
        <v>2</v>
      </c>
    </row>
    <row r="214" spans="1:42">
      <c r="A214" s="8" t="s">
        <v>1414</v>
      </c>
      <c r="B214" s="8" t="s">
        <v>1104</v>
      </c>
      <c r="C214" s="39" t="s">
        <v>1409</v>
      </c>
      <c r="D214" s="40">
        <v>2009</v>
      </c>
      <c r="E214" s="9" t="s">
        <v>1408</v>
      </c>
      <c r="F214" s="15">
        <v>44700</v>
      </c>
      <c r="G214" s="15">
        <v>893</v>
      </c>
      <c r="H214" s="15">
        <v>334697.75225909508</v>
      </c>
      <c r="I214" s="15">
        <v>20912.564257857091</v>
      </c>
      <c r="J214" s="35">
        <v>7.4876454644092858</v>
      </c>
      <c r="K214" s="35">
        <f t="shared" si="25"/>
        <v>6.5598004860789497E-2</v>
      </c>
      <c r="L214" s="36">
        <v>45.5</v>
      </c>
      <c r="M214" s="36">
        <v>0.91600000000000004</v>
      </c>
      <c r="N214" s="36">
        <v>2.86</v>
      </c>
      <c r="O214" s="36">
        <v>42.5</v>
      </c>
      <c r="P214" s="36">
        <v>2.69</v>
      </c>
      <c r="Q214" s="36">
        <v>4.58</v>
      </c>
      <c r="R214" s="46">
        <f t="shared" si="21"/>
        <v>1.0705882352941176</v>
      </c>
      <c r="S214" s="47">
        <f t="shared" si="22"/>
        <v>6.6418652825833882E-2</v>
      </c>
      <c r="T214" s="48">
        <f t="shared" si="23"/>
        <v>0.12475677232949441</v>
      </c>
      <c r="U214" s="35">
        <v>-16.166751569999999</v>
      </c>
      <c r="V214" s="35">
        <v>46.793869600000001</v>
      </c>
      <c r="W214" s="25">
        <v>-16.168399999999998</v>
      </c>
      <c r="X214" s="25">
        <v>46.797499999999999</v>
      </c>
      <c r="Y214" s="15">
        <v>3.9361658778600002</v>
      </c>
      <c r="Z214" s="37">
        <v>33.1968179985329</v>
      </c>
      <c r="AA214" s="37">
        <v>32.266666666666701</v>
      </c>
      <c r="AB214" s="37">
        <v>32.6</v>
      </c>
      <c r="AC214" s="37">
        <f t="shared" si="26"/>
        <v>32.687828221733206</v>
      </c>
      <c r="AD214" s="37">
        <v>2.2409204646850891</v>
      </c>
      <c r="AE214" s="37">
        <v>1.3355830963701001</v>
      </c>
      <c r="AF214" s="37">
        <v>1.6011003421561076</v>
      </c>
      <c r="AG214" s="37">
        <f t="shared" si="27"/>
        <v>1.7258679677370992</v>
      </c>
      <c r="AH214" s="37">
        <v>31.548387096774199</v>
      </c>
      <c r="AI214" s="37">
        <v>2.2481348495517302</v>
      </c>
      <c r="AJ214" s="37">
        <v>1459.8</v>
      </c>
      <c r="AK214" s="37">
        <v>6568.4</v>
      </c>
      <c r="AL214" s="37">
        <v>0.58040326833724998</v>
      </c>
      <c r="AM214" s="37">
        <v>0.71414284285428498</v>
      </c>
      <c r="AN214" s="37" t="str">
        <f t="shared" si="24"/>
        <v>Post-Orogenic</v>
      </c>
      <c r="AO214" s="8" t="s">
        <v>1153</v>
      </c>
      <c r="AP214" s="8">
        <v>1</v>
      </c>
    </row>
    <row r="215" spans="1:42">
      <c r="A215" s="8" t="s">
        <v>1415</v>
      </c>
      <c r="B215" s="8" t="s">
        <v>1099</v>
      </c>
      <c r="C215" s="39" t="s">
        <v>1409</v>
      </c>
      <c r="D215" s="40">
        <v>2009</v>
      </c>
      <c r="E215" s="9" t="s">
        <v>1408</v>
      </c>
      <c r="F215" s="15">
        <v>1425072</v>
      </c>
      <c r="G215" s="15">
        <v>28501.443341017886</v>
      </c>
      <c r="H215" s="15">
        <v>8038428.8067623898</v>
      </c>
      <c r="I215" s="15">
        <v>151316.9991845027</v>
      </c>
      <c r="J215" s="35">
        <v>5.6407176667300947</v>
      </c>
      <c r="K215" s="35">
        <f t="shared" si="25"/>
        <v>2.7465444383838338E-2</v>
      </c>
      <c r="L215" s="36">
        <v>3.66</v>
      </c>
      <c r="M215" s="36">
        <v>7.9200000000000007E-2</v>
      </c>
      <c r="N215" s="36">
        <v>0.247</v>
      </c>
      <c r="O215" s="36">
        <v>4.25</v>
      </c>
      <c r="P215" s="36">
        <v>9.0899999999999995E-2</v>
      </c>
      <c r="Q215" s="36">
        <v>0.42599999999999999</v>
      </c>
      <c r="R215" s="46">
        <f t="shared" si="21"/>
        <v>0.86117647058823532</v>
      </c>
      <c r="S215" s="47">
        <f t="shared" si="22"/>
        <v>3.0425611400572757E-2</v>
      </c>
      <c r="T215" s="48">
        <f t="shared" si="23"/>
        <v>0.12083674983706147</v>
      </c>
      <c r="U215" s="35">
        <v>-18.23470871</v>
      </c>
      <c r="V215" s="35">
        <v>47.235528080000002</v>
      </c>
      <c r="W215" s="25">
        <v>-18.234500000000001</v>
      </c>
      <c r="X215" s="25">
        <v>47.235599999999998</v>
      </c>
      <c r="Y215" s="15">
        <v>131.57264624199999</v>
      </c>
      <c r="Z215" s="37">
        <v>1572.5580768006701</v>
      </c>
      <c r="AA215" s="37">
        <v>1571.86998087954</v>
      </c>
      <c r="AB215" s="37">
        <v>1573.14925373134</v>
      </c>
      <c r="AC215" s="37">
        <f t="shared" si="26"/>
        <v>1572.5257704705166</v>
      </c>
      <c r="AD215" s="37">
        <v>9.235008333885375</v>
      </c>
      <c r="AE215" s="37">
        <v>5.2596012967100938</v>
      </c>
      <c r="AF215" s="37">
        <v>4.2267868708083363</v>
      </c>
      <c r="AG215" s="37">
        <f t="shared" si="27"/>
        <v>6.240465500467935</v>
      </c>
      <c r="AH215" s="37">
        <v>136.12108262108299</v>
      </c>
      <c r="AI215" s="37">
        <v>46.536469395767199</v>
      </c>
      <c r="AJ215" s="37">
        <v>1425.3641975308601</v>
      </c>
      <c r="AK215" s="37">
        <v>10048.024691357999</v>
      </c>
      <c r="AL215" s="37">
        <v>0.18806097672173899</v>
      </c>
      <c r="AM215" s="37">
        <v>0.466947108939956</v>
      </c>
      <c r="AN215" s="37" t="str">
        <f t="shared" si="24"/>
        <v>Post-Orogenic</v>
      </c>
      <c r="AO215" s="8" t="s">
        <v>1151</v>
      </c>
      <c r="AP215" s="8">
        <v>1</v>
      </c>
    </row>
    <row r="216" spans="1:42">
      <c r="A216" s="8" t="s">
        <v>1416</v>
      </c>
      <c r="B216" s="8" t="s">
        <v>1095</v>
      </c>
      <c r="C216" s="39" t="s">
        <v>1409</v>
      </c>
      <c r="D216" s="40">
        <v>2009</v>
      </c>
      <c r="E216" s="9" t="s">
        <v>1408</v>
      </c>
      <c r="F216" s="14">
        <v>876654.9</v>
      </c>
      <c r="G216" s="31">
        <v>17533.0983717868</v>
      </c>
      <c r="H216" s="15">
        <v>4883297.8748871069</v>
      </c>
      <c r="I216" s="15">
        <v>91316.384480400171</v>
      </c>
      <c r="J216" s="35">
        <v>5.5703765243165888</v>
      </c>
      <c r="K216" s="35">
        <f t="shared" si="25"/>
        <v>2.7380287974281041E-2</v>
      </c>
      <c r="L216" s="36">
        <v>5.3</v>
      </c>
      <c r="M216" s="36">
        <v>0.112</v>
      </c>
      <c r="N216" s="36">
        <v>0.34899999999999998</v>
      </c>
      <c r="O216" s="36">
        <v>6.35</v>
      </c>
      <c r="P216" s="36">
        <v>0.13</v>
      </c>
      <c r="Q216" s="36">
        <v>0.61099999999999999</v>
      </c>
      <c r="R216" s="46">
        <f t="shared" si="21"/>
        <v>0.83464566929133865</v>
      </c>
      <c r="S216" s="47">
        <f t="shared" si="22"/>
        <v>2.9422533065377319E-2</v>
      </c>
      <c r="T216" s="48">
        <f t="shared" si="23"/>
        <v>0.11659535827967428</v>
      </c>
      <c r="U216" s="35">
        <v>-18.455517010000001</v>
      </c>
      <c r="V216" s="35">
        <v>47.246178819999997</v>
      </c>
      <c r="W216" s="25">
        <v>-18.495699999999999</v>
      </c>
      <c r="X216" s="25">
        <v>47.267699999999998</v>
      </c>
      <c r="Y216" s="15">
        <v>503.084150018</v>
      </c>
      <c r="Z216" s="37">
        <v>1366.8388755375299</v>
      </c>
      <c r="AA216" s="37">
        <v>1366.5224103585699</v>
      </c>
      <c r="AB216" s="37">
        <v>1365.0898203592801</v>
      </c>
      <c r="AC216" s="37">
        <f t="shared" si="26"/>
        <v>1366.1503687517932</v>
      </c>
      <c r="AD216" s="37">
        <v>13.462633253249463</v>
      </c>
      <c r="AE216" s="37">
        <v>10.578548750168531</v>
      </c>
      <c r="AF216" s="37">
        <v>10.203347006862735</v>
      </c>
      <c r="AG216" s="37">
        <f t="shared" si="27"/>
        <v>11.41484300342691</v>
      </c>
      <c r="AH216" s="37">
        <v>231.81144488579901</v>
      </c>
      <c r="AI216" s="37">
        <v>105.538386927652</v>
      </c>
      <c r="AJ216" s="37">
        <v>1394.2071197411001</v>
      </c>
      <c r="AK216" s="37">
        <v>9461.2491909385099</v>
      </c>
      <c r="AL216" s="37">
        <v>0.18496259246021499</v>
      </c>
      <c r="AM216" s="37">
        <v>0.62361392494288403</v>
      </c>
      <c r="AN216" s="37" t="str">
        <f t="shared" si="24"/>
        <v>Post-Orogenic</v>
      </c>
      <c r="AO216" s="8" t="s">
        <v>1151</v>
      </c>
      <c r="AP216" s="8">
        <v>2</v>
      </c>
    </row>
    <row r="217" spans="1:42">
      <c r="A217" s="8" t="s">
        <v>1417</v>
      </c>
      <c r="B217" s="8" t="s">
        <v>1097</v>
      </c>
      <c r="C217" s="39" t="s">
        <v>1409</v>
      </c>
      <c r="D217" s="40">
        <v>2009</v>
      </c>
      <c r="E217" s="9" t="s">
        <v>1408</v>
      </c>
      <c r="F217" s="15">
        <v>123666.89</v>
      </c>
      <c r="G217" s="15">
        <v>2473.3378135920016</v>
      </c>
      <c r="H217" s="15">
        <v>895116.67173047329</v>
      </c>
      <c r="I217" s="15">
        <v>23809.930363191655</v>
      </c>
      <c r="J217" s="35">
        <v>7.2381271311219457</v>
      </c>
      <c r="K217" s="35">
        <f t="shared" si="25"/>
        <v>3.3279869533866469E-2</v>
      </c>
      <c r="L217" s="36">
        <v>30.4</v>
      </c>
      <c r="M217" s="36">
        <v>0.61299999999999999</v>
      </c>
      <c r="N217" s="36">
        <v>1.91</v>
      </c>
      <c r="O217" s="36">
        <v>29</v>
      </c>
      <c r="P217" s="36">
        <v>0.78800000000000003</v>
      </c>
      <c r="Q217" s="36">
        <v>2.67</v>
      </c>
      <c r="R217" s="46">
        <f t="shared" si="21"/>
        <v>1.0482758620689654</v>
      </c>
      <c r="S217" s="47">
        <f t="shared" si="22"/>
        <v>3.3837051737774931E-2</v>
      </c>
      <c r="T217" s="48">
        <f t="shared" si="23"/>
        <v>0.11146376558702296</v>
      </c>
      <c r="U217" s="35">
        <v>-18.945717170000002</v>
      </c>
      <c r="V217" s="35">
        <v>48.405679820000003</v>
      </c>
      <c r="W217" s="25">
        <v>-18.945499999999999</v>
      </c>
      <c r="X217" s="25">
        <v>48.404800000000002</v>
      </c>
      <c r="Y217" s="15">
        <v>489.61898121600001</v>
      </c>
      <c r="Z217" s="37">
        <v>983.966342871189</v>
      </c>
      <c r="AA217" s="37">
        <v>983.364747834946</v>
      </c>
      <c r="AB217" s="37">
        <v>982.81799591002004</v>
      </c>
      <c r="AC217" s="37">
        <f t="shared" si="26"/>
        <v>983.38302887205157</v>
      </c>
      <c r="AD217" s="37">
        <v>13.007394064884695</v>
      </c>
      <c r="AE217" s="37">
        <v>7.0672121933534378</v>
      </c>
      <c r="AF217" s="37">
        <v>6.7095106269514799</v>
      </c>
      <c r="AG217" s="37">
        <f t="shared" si="27"/>
        <v>8.9280389617298717</v>
      </c>
      <c r="AH217" s="37">
        <v>167.09459977020299</v>
      </c>
      <c r="AI217" s="37">
        <v>89.870278941904502</v>
      </c>
      <c r="AJ217" s="37">
        <v>1842.58580858086</v>
      </c>
      <c r="AK217" s="37">
        <v>13565.495049505</v>
      </c>
      <c r="AL217" s="37">
        <v>9.1609803468027995E-2</v>
      </c>
      <c r="AM217" s="37">
        <v>0.42727081624256402</v>
      </c>
      <c r="AN217" s="37" t="str">
        <f t="shared" si="24"/>
        <v>Post-Orogenic</v>
      </c>
      <c r="AO217" s="8" t="s">
        <v>1154</v>
      </c>
      <c r="AP217" s="8">
        <v>4</v>
      </c>
    </row>
    <row r="218" spans="1:42">
      <c r="A218" s="8" t="s">
        <v>1418</v>
      </c>
      <c r="B218" s="8" t="s">
        <v>1093</v>
      </c>
      <c r="C218" s="39" t="s">
        <v>1409</v>
      </c>
      <c r="D218" s="40">
        <v>2009</v>
      </c>
      <c r="E218" s="9" t="s">
        <v>1408</v>
      </c>
      <c r="F218" s="15">
        <v>142399</v>
      </c>
      <c r="G218" s="15">
        <v>2847.9889462332599</v>
      </c>
      <c r="H218" s="15">
        <v>827143.84324432537</v>
      </c>
      <c r="I218" s="15">
        <v>21301.43257533852</v>
      </c>
      <c r="J218" s="35">
        <v>5.8086351957831539</v>
      </c>
      <c r="K218" s="35">
        <f t="shared" si="25"/>
        <v>3.2607044429456819E-2</v>
      </c>
      <c r="L218" s="36">
        <v>25.8</v>
      </c>
      <c r="M218" s="36">
        <v>0.52100000000000002</v>
      </c>
      <c r="N218" s="36">
        <v>1.62</v>
      </c>
      <c r="O218" s="36">
        <v>30.8</v>
      </c>
      <c r="P218" s="36">
        <v>0.80800000000000005</v>
      </c>
      <c r="Q218" s="36">
        <v>2.82</v>
      </c>
      <c r="R218" s="46">
        <f t="shared" si="21"/>
        <v>0.83766233766233766</v>
      </c>
      <c r="S218" s="47">
        <f t="shared" si="22"/>
        <v>3.3105890512587964E-2</v>
      </c>
      <c r="T218" s="48">
        <f t="shared" si="23"/>
        <v>0.11102080856781217</v>
      </c>
      <c r="U218" s="35">
        <v>-18.64623551</v>
      </c>
      <c r="V218" s="35">
        <v>48.452760150000003</v>
      </c>
      <c r="W218" s="25">
        <v>-18.799600000000002</v>
      </c>
      <c r="X218" s="25">
        <v>48.665199999999999</v>
      </c>
      <c r="Y218" s="15">
        <v>1923.18814206</v>
      </c>
      <c r="Z218" s="37">
        <v>954.16265009829999</v>
      </c>
      <c r="AA218" s="37">
        <v>953.647931303669</v>
      </c>
      <c r="AB218" s="37">
        <v>952.66129032258095</v>
      </c>
      <c r="AC218" s="37">
        <f t="shared" si="26"/>
        <v>953.49062390818335</v>
      </c>
      <c r="AD218" s="37">
        <v>15.877867368222446</v>
      </c>
      <c r="AE218" s="37">
        <v>10.014057169122061</v>
      </c>
      <c r="AF218" s="37">
        <v>9.0511045395799101</v>
      </c>
      <c r="AG218" s="37">
        <f t="shared" si="27"/>
        <v>11.647676358974806</v>
      </c>
      <c r="AH218" s="37">
        <v>221.684653642363</v>
      </c>
      <c r="AI218" s="37">
        <v>117.929963869574</v>
      </c>
      <c r="AJ218" s="37">
        <v>1817.56468605141</v>
      </c>
      <c r="AK218" s="37">
        <v>12921.7395701643</v>
      </c>
      <c r="AL218" s="37">
        <v>9.5591079605166995E-2</v>
      </c>
      <c r="AM218" s="37">
        <v>0.53729522319190204</v>
      </c>
      <c r="AN218" s="37" t="str">
        <f t="shared" si="24"/>
        <v>Post-Orogenic</v>
      </c>
      <c r="AO218" s="8" t="s">
        <v>1154</v>
      </c>
      <c r="AP218" s="8">
        <v>4</v>
      </c>
    </row>
    <row r="219" spans="1:42">
      <c r="A219" s="8" t="s">
        <v>1419</v>
      </c>
      <c r="B219" s="8" t="s">
        <v>1096</v>
      </c>
      <c r="C219" s="39" t="s">
        <v>1409</v>
      </c>
      <c r="D219" s="40">
        <v>2009</v>
      </c>
      <c r="E219" s="9" t="s">
        <v>1408</v>
      </c>
      <c r="F219" s="15">
        <v>488385</v>
      </c>
      <c r="G219" s="15">
        <v>9767.7079272128885</v>
      </c>
      <c r="H219" s="15">
        <v>2911251.7305160677</v>
      </c>
      <c r="I219" s="15">
        <v>53145.405315271688</v>
      </c>
      <c r="J219" s="35">
        <v>5.960976955713357</v>
      </c>
      <c r="K219" s="35">
        <f t="shared" si="25"/>
        <v>2.7078626390125846E-2</v>
      </c>
      <c r="L219" s="36">
        <v>9.19</v>
      </c>
      <c r="M219" s="36">
        <v>0.19</v>
      </c>
      <c r="N219" s="36">
        <v>0.59099999999999997</v>
      </c>
      <c r="O219" s="36">
        <v>10.4</v>
      </c>
      <c r="P219" s="36">
        <v>0.20100000000000001</v>
      </c>
      <c r="Q219" s="36">
        <v>0.96799999999999997</v>
      </c>
      <c r="R219" s="46">
        <f t="shared" si="21"/>
        <v>0.88365384615384612</v>
      </c>
      <c r="S219" s="47">
        <f t="shared" si="22"/>
        <v>2.8301430308636227E-2</v>
      </c>
      <c r="T219" s="48">
        <f t="shared" si="23"/>
        <v>0.11313251145954065</v>
      </c>
      <c r="U219" s="35">
        <v>-21.214761630000002</v>
      </c>
      <c r="V219" s="35">
        <v>47.32858358</v>
      </c>
      <c r="W219" s="25">
        <v>-21.2059</v>
      </c>
      <c r="X219" s="25">
        <v>47.309800000000003</v>
      </c>
      <c r="Y219" s="15">
        <v>492.64347814199999</v>
      </c>
      <c r="Z219" s="37">
        <v>1245.95729843752</v>
      </c>
      <c r="AA219" s="37">
        <v>1245.1231552162801</v>
      </c>
      <c r="AB219" s="37">
        <v>1245.2089249492899</v>
      </c>
      <c r="AC219" s="37">
        <f t="shared" si="26"/>
        <v>1245.4297928676967</v>
      </c>
      <c r="AD219" s="37">
        <v>12.121946255943785</v>
      </c>
      <c r="AE219" s="37">
        <v>5.3259357033207495</v>
      </c>
      <c r="AF219" s="37">
        <v>4.7930425022655161</v>
      </c>
      <c r="AG219" s="37">
        <f t="shared" si="27"/>
        <v>7.4136414871766831</v>
      </c>
      <c r="AH219" s="37">
        <v>136.017639593909</v>
      </c>
      <c r="AI219" s="37">
        <v>58.207902968862598</v>
      </c>
      <c r="AJ219" s="37">
        <v>1421.5870967741901</v>
      </c>
      <c r="AK219" s="37">
        <v>10088.435483871001</v>
      </c>
      <c r="AL219" s="37">
        <v>0.111064444829741</v>
      </c>
      <c r="AM219" s="37">
        <v>0.65805304709784695</v>
      </c>
      <c r="AN219" s="37" t="str">
        <f t="shared" si="24"/>
        <v>Post-Orogenic</v>
      </c>
      <c r="AO219" s="8" t="s">
        <v>1154</v>
      </c>
      <c r="AP219" s="8">
        <v>2</v>
      </c>
    </row>
    <row r="220" spans="1:42">
      <c r="A220" s="8" t="s">
        <v>1420</v>
      </c>
      <c r="B220" s="8" t="s">
        <v>1102</v>
      </c>
      <c r="C220" s="39" t="s">
        <v>1409</v>
      </c>
      <c r="D220" s="40">
        <v>2009</v>
      </c>
      <c r="E220" s="9" t="s">
        <v>1408</v>
      </c>
      <c r="F220" s="15">
        <v>163612</v>
      </c>
      <c r="G220" s="15">
        <v>3272.2474996369474</v>
      </c>
      <c r="H220" s="15">
        <v>1042923.8489761256</v>
      </c>
      <c r="I220" s="15">
        <v>25625.546378440809</v>
      </c>
      <c r="J220" s="35">
        <v>6.3743725947737673</v>
      </c>
      <c r="K220" s="35">
        <f t="shared" si="25"/>
        <v>3.1681690124672347E-2</v>
      </c>
      <c r="L220" s="36">
        <v>16.5</v>
      </c>
      <c r="M220" s="36">
        <v>0.33600000000000002</v>
      </c>
      <c r="N220" s="36">
        <v>1.05</v>
      </c>
      <c r="O220" s="36">
        <v>17.8</v>
      </c>
      <c r="P220" s="36">
        <v>0.45300000000000001</v>
      </c>
      <c r="Q220" s="36">
        <v>1.65</v>
      </c>
      <c r="R220" s="46">
        <f t="shared" si="21"/>
        <v>0.92696629213483139</v>
      </c>
      <c r="S220" s="47">
        <f t="shared" si="22"/>
        <v>3.2593735452697226E-2</v>
      </c>
      <c r="T220" s="48">
        <f t="shared" si="23"/>
        <v>0.11243776876299831</v>
      </c>
      <c r="U220" s="35">
        <v>-21.328887460000001</v>
      </c>
      <c r="V220" s="35">
        <v>47.645543019999998</v>
      </c>
      <c r="W220" s="25">
        <v>-21.3371</v>
      </c>
      <c r="X220" s="25">
        <v>47.635100000000001</v>
      </c>
      <c r="Y220" s="15">
        <v>25.8277502374</v>
      </c>
      <c r="Z220" s="37">
        <v>486.86395324860001</v>
      </c>
      <c r="AA220" s="37">
        <v>484.42156862745099</v>
      </c>
      <c r="AB220" s="37">
        <v>484.96428571428601</v>
      </c>
      <c r="AC220" s="37">
        <f t="shared" si="26"/>
        <v>485.41660253011236</v>
      </c>
      <c r="AD220" s="37">
        <v>14.299896738233196</v>
      </c>
      <c r="AE220" s="37">
        <v>5.6132683256531557</v>
      </c>
      <c r="AF220" s="37">
        <v>4.780542177030628</v>
      </c>
      <c r="AG220" s="37">
        <f t="shared" si="27"/>
        <v>8.2312357469723274</v>
      </c>
      <c r="AH220" s="37">
        <v>142.294685990338</v>
      </c>
      <c r="AI220" s="37">
        <v>21.0838015247997</v>
      </c>
      <c r="AJ220" s="37">
        <v>2387.7878787878799</v>
      </c>
      <c r="AK220" s="37">
        <v>15728.727272727299</v>
      </c>
      <c r="AL220" s="37">
        <v>0.13337113951211399</v>
      </c>
      <c r="AM220" s="37">
        <v>0.51961524227066302</v>
      </c>
      <c r="AN220" s="37" t="str">
        <f t="shared" si="24"/>
        <v>Post-Orogenic</v>
      </c>
      <c r="AO220" s="8" t="s">
        <v>1154</v>
      </c>
      <c r="AP220" s="8">
        <v>1</v>
      </c>
    </row>
    <row r="221" spans="1:42">
      <c r="A221" s="8" t="s">
        <v>1421</v>
      </c>
      <c r="B221" s="8" t="s">
        <v>1092</v>
      </c>
      <c r="C221" s="39" t="s">
        <v>1409</v>
      </c>
      <c r="D221" s="40">
        <v>2009</v>
      </c>
      <c r="E221" s="9" t="s">
        <v>1408</v>
      </c>
      <c r="F221" s="15">
        <v>502432.2</v>
      </c>
      <c r="G221" s="32">
        <v>10048.645169808819</v>
      </c>
      <c r="H221" s="15">
        <v>3255989.8259375677</v>
      </c>
      <c r="I221" s="15">
        <v>66927.098853209041</v>
      </c>
      <c r="J221" s="35">
        <v>6.4804561211195617</v>
      </c>
      <c r="K221" s="35">
        <f t="shared" si="25"/>
        <v>2.8679452515983399E-2</v>
      </c>
      <c r="L221" s="36">
        <v>10.5</v>
      </c>
      <c r="M221" s="36">
        <v>0.215</v>
      </c>
      <c r="N221" s="36">
        <v>0.67</v>
      </c>
      <c r="O221" s="36">
        <v>10.9</v>
      </c>
      <c r="P221" s="36">
        <v>0.23599999999999999</v>
      </c>
      <c r="Q221" s="36">
        <v>1.01</v>
      </c>
      <c r="R221" s="46">
        <f t="shared" si="21"/>
        <v>0.96330275229357798</v>
      </c>
      <c r="S221" s="47">
        <f t="shared" si="22"/>
        <v>2.9800276264943866E-2</v>
      </c>
      <c r="T221" s="48">
        <f t="shared" si="23"/>
        <v>0.1125061462325964</v>
      </c>
      <c r="U221" s="35">
        <v>-20.290937469999999</v>
      </c>
      <c r="V221" s="35">
        <v>47.40845547</v>
      </c>
      <c r="W221" s="25">
        <v>-20.29</v>
      </c>
      <c r="X221" s="25">
        <v>47.407699999999998</v>
      </c>
      <c r="Y221" s="15">
        <v>2505.2151853999999</v>
      </c>
      <c r="Z221" s="37">
        <v>1491.68037055132</v>
      </c>
      <c r="AA221" s="37">
        <v>1490.9800419119799</v>
      </c>
      <c r="AB221" s="37">
        <v>1491.2901678657099</v>
      </c>
      <c r="AC221" s="37">
        <f t="shared" si="26"/>
        <v>1491.3168601096702</v>
      </c>
      <c r="AD221" s="37">
        <v>15.070662324502321</v>
      </c>
      <c r="AE221" s="37">
        <v>10.563049325419749</v>
      </c>
      <c r="AF221" s="37">
        <v>9.869082311555335</v>
      </c>
      <c r="AG221" s="37">
        <f t="shared" si="27"/>
        <v>11.834264653825803</v>
      </c>
      <c r="AH221" s="37">
        <v>234.41462137084699</v>
      </c>
      <c r="AI221" s="37">
        <v>105.665351396785</v>
      </c>
      <c r="AJ221" s="37">
        <v>1489.9823887287901</v>
      </c>
      <c r="AK221" s="37">
        <v>11195.088696765901</v>
      </c>
      <c r="AL221" s="37">
        <v>4.9111395866110998E-2</v>
      </c>
      <c r="AM221" s="37">
        <v>0.407551819152767</v>
      </c>
      <c r="AN221" s="37" t="str">
        <f t="shared" si="24"/>
        <v>Post-Orogenic</v>
      </c>
      <c r="AO221" s="8" t="s">
        <v>1154</v>
      </c>
      <c r="AP221" s="8">
        <v>2</v>
      </c>
    </row>
    <row r="222" spans="1:42">
      <c r="A222" s="8" t="s">
        <v>1422</v>
      </c>
      <c r="B222" s="8" t="s">
        <v>1101</v>
      </c>
      <c r="C222" s="39" t="s">
        <v>1409</v>
      </c>
      <c r="D222" s="40">
        <v>2009</v>
      </c>
      <c r="E222" s="9" t="s">
        <v>1408</v>
      </c>
      <c r="F222" s="15">
        <v>256130.5</v>
      </c>
      <c r="G222" s="15">
        <v>5122.6112588149226</v>
      </c>
      <c r="H222" s="15">
        <v>1696324.632101232</v>
      </c>
      <c r="I222" s="15">
        <v>51932.986066177175</v>
      </c>
      <c r="J222" s="35">
        <v>6.6228919714802883</v>
      </c>
      <c r="K222" s="35">
        <f t="shared" si="25"/>
        <v>3.6568821291658594E-2</v>
      </c>
      <c r="L222" s="36">
        <v>25.3</v>
      </c>
      <c r="M222" s="36">
        <v>0.51300000000000001</v>
      </c>
      <c r="N222" s="36">
        <v>1.6</v>
      </c>
      <c r="O222" s="36">
        <v>26.2</v>
      </c>
      <c r="P222" s="36">
        <v>0.82</v>
      </c>
      <c r="Q222" s="36">
        <v>2.44</v>
      </c>
      <c r="R222" s="46">
        <f t="shared" si="21"/>
        <v>0.96564885496183206</v>
      </c>
      <c r="S222" s="47">
        <f t="shared" si="22"/>
        <v>3.7291961491407573E-2</v>
      </c>
      <c r="T222" s="48">
        <f t="shared" si="23"/>
        <v>0.11257260689964077</v>
      </c>
      <c r="U222" s="35">
        <v>-20.1801779</v>
      </c>
      <c r="V222" s="35">
        <v>47.138932310000001</v>
      </c>
      <c r="W222" s="25">
        <v>-20.1755</v>
      </c>
      <c r="X222" s="25">
        <v>47.097799999999999</v>
      </c>
      <c r="Y222" s="15">
        <v>54.805008793299997</v>
      </c>
      <c r="Z222" s="37">
        <v>1811.21564208515</v>
      </c>
      <c r="AA222" s="37">
        <v>1811.01843317972</v>
      </c>
      <c r="AB222" s="37">
        <v>1812.45454545455</v>
      </c>
      <c r="AC222" s="37">
        <f t="shared" si="26"/>
        <v>1811.56287357314</v>
      </c>
      <c r="AD222" s="37">
        <v>11.703628135233284</v>
      </c>
      <c r="AE222" s="37">
        <v>8.4834844341785001</v>
      </c>
      <c r="AF222" s="37">
        <v>7.9668943147196858</v>
      </c>
      <c r="AG222" s="37">
        <f t="shared" si="27"/>
        <v>9.384668961377157</v>
      </c>
      <c r="AH222" s="37">
        <v>251.84403669724799</v>
      </c>
      <c r="AI222" s="37">
        <v>111.71076260946199</v>
      </c>
      <c r="AJ222" s="37">
        <v>1415.1617647058799</v>
      </c>
      <c r="AK222" s="37">
        <v>10944.5147058824</v>
      </c>
      <c r="AL222" s="37">
        <v>7.1687573542842997E-2</v>
      </c>
      <c r="AM222" s="37">
        <v>0.474251798657992</v>
      </c>
      <c r="AN222" s="37" t="str">
        <f t="shared" si="24"/>
        <v>Post-Orogenic</v>
      </c>
      <c r="AO222" s="8" t="s">
        <v>1154</v>
      </c>
      <c r="AP222" s="8">
        <v>2</v>
      </c>
    </row>
    <row r="223" spans="1:42">
      <c r="A223" s="8" t="s">
        <v>1423</v>
      </c>
      <c r="B223" s="8" t="s">
        <v>1094</v>
      </c>
      <c r="C223" s="39" t="s">
        <v>1409</v>
      </c>
      <c r="D223" s="40">
        <v>2009</v>
      </c>
      <c r="E223" s="9" t="s">
        <v>1408</v>
      </c>
      <c r="F223" s="15">
        <v>401000</v>
      </c>
      <c r="G223" s="15">
        <v>8020</v>
      </c>
      <c r="H223" s="15">
        <v>2368245.6831629868</v>
      </c>
      <c r="I223" s="15">
        <v>78015.880747337564</v>
      </c>
      <c r="J223" s="35">
        <v>5.9058495839475977</v>
      </c>
      <c r="K223" s="35">
        <f t="shared" si="25"/>
        <v>3.8538381400298534E-2</v>
      </c>
      <c r="L223" s="36">
        <v>15</v>
      </c>
      <c r="M223" s="36">
        <v>0.307</v>
      </c>
      <c r="N223" s="36">
        <v>0.95499999999999996</v>
      </c>
      <c r="O223" s="36">
        <v>17.3</v>
      </c>
      <c r="P223" s="36">
        <v>0.59</v>
      </c>
      <c r="Q223" s="36">
        <v>1.65</v>
      </c>
      <c r="R223" s="46">
        <f t="shared" si="21"/>
        <v>0.86705202312138729</v>
      </c>
      <c r="S223" s="47">
        <f t="shared" si="22"/>
        <v>3.9773991685192349E-2</v>
      </c>
      <c r="T223" s="48">
        <f t="shared" si="23"/>
        <v>0.1146733312288041</v>
      </c>
      <c r="U223" s="35">
        <v>-19.91594053</v>
      </c>
      <c r="V223" s="35">
        <v>47.117307650000001</v>
      </c>
      <c r="W223" s="25">
        <v>-19.915800000000001</v>
      </c>
      <c r="X223" s="25">
        <v>47.116900000000001</v>
      </c>
      <c r="Y223" s="15">
        <v>1482.1519343800001</v>
      </c>
      <c r="Z223" s="37">
        <v>1698.79718117471</v>
      </c>
      <c r="AA223" s="37">
        <v>1698.2436351374099</v>
      </c>
      <c r="AB223" s="37">
        <v>1698.2489851150201</v>
      </c>
      <c r="AC223" s="37">
        <f t="shared" si="26"/>
        <v>1698.4299338090468</v>
      </c>
      <c r="AD223" s="37">
        <v>10.611187543096499</v>
      </c>
      <c r="AE223" s="37">
        <v>9.3082098959108759</v>
      </c>
      <c r="AF223" s="37">
        <v>9.8225448971708058</v>
      </c>
      <c r="AG223" s="37">
        <f t="shared" si="27"/>
        <v>9.9139807787260619</v>
      </c>
      <c r="AH223" s="37">
        <v>208.07840161861401</v>
      </c>
      <c r="AI223" s="37">
        <v>120.42087824903101</v>
      </c>
      <c r="AJ223" s="37">
        <v>1441.9173014145799</v>
      </c>
      <c r="AK223" s="37">
        <v>10912.0321001088</v>
      </c>
      <c r="AL223" s="37">
        <v>7.2251715001401998E-2</v>
      </c>
      <c r="AM223" s="37">
        <v>0.73542383565268898</v>
      </c>
      <c r="AN223" s="37" t="str">
        <f t="shared" si="24"/>
        <v>Post-Orogenic</v>
      </c>
      <c r="AO223" s="8" t="s">
        <v>1154</v>
      </c>
      <c r="AP223" s="8">
        <v>5</v>
      </c>
    </row>
    <row r="224" spans="1:42">
      <c r="A224" s="39" t="s">
        <v>1147</v>
      </c>
      <c r="B224" s="39" t="s">
        <v>579</v>
      </c>
      <c r="C224" s="39" t="s">
        <v>580</v>
      </c>
      <c r="D224" s="40">
        <v>2014</v>
      </c>
      <c r="E224" s="8" t="s">
        <v>1314</v>
      </c>
      <c r="F224" s="14">
        <v>634000</v>
      </c>
      <c r="G224" s="31">
        <v>8280</v>
      </c>
      <c r="H224" s="15">
        <v>4555170.7133024456</v>
      </c>
      <c r="I224" s="15">
        <v>112347.07348374453</v>
      </c>
      <c r="J224" s="35">
        <v>7.1848118506347722</v>
      </c>
      <c r="K224" s="35">
        <f t="shared" si="25"/>
        <v>2.7908007894344698E-2</v>
      </c>
      <c r="L224" s="36">
        <v>32.9</v>
      </c>
      <c r="M224" s="36">
        <v>0.434</v>
      </c>
      <c r="N224" s="36">
        <v>2.0099999999999998</v>
      </c>
      <c r="O224" s="36">
        <v>31.4</v>
      </c>
      <c r="P224" s="36">
        <v>0.78800000000000003</v>
      </c>
      <c r="Q224" s="36">
        <v>2.86</v>
      </c>
      <c r="R224" s="46">
        <f t="shared" si="21"/>
        <v>1.0477707006369428</v>
      </c>
      <c r="S224" s="47">
        <f t="shared" si="22"/>
        <v>2.8351394847572355E-2</v>
      </c>
      <c r="T224" s="48">
        <f t="shared" si="23"/>
        <v>0.10967488882612086</v>
      </c>
      <c r="U224" s="41">
        <v>40.876892839999996</v>
      </c>
      <c r="V224" s="41">
        <v>-105.84813661</v>
      </c>
      <c r="W224" s="41">
        <v>40.9</v>
      </c>
      <c r="X224" s="41">
        <v>-105.9</v>
      </c>
      <c r="Y224" s="15">
        <v>19.683450014000002</v>
      </c>
      <c r="Z224" s="37">
        <v>2823.67036124795</v>
      </c>
      <c r="AA224" s="37">
        <v>2827.11904761905</v>
      </c>
      <c r="AB224" s="37">
        <v>2823.4736842105299</v>
      </c>
      <c r="AC224" s="37">
        <f t="shared" si="26"/>
        <v>2824.7543643591766</v>
      </c>
      <c r="AD224" s="37">
        <v>19.141837915683212</v>
      </c>
      <c r="AE224" s="37">
        <v>27.53854129640828</v>
      </c>
      <c r="AF224" s="37">
        <v>31.808759571387846</v>
      </c>
      <c r="AG224" s="37">
        <f t="shared" si="27"/>
        <v>26.163046261159781</v>
      </c>
      <c r="AH224" s="37">
        <v>494.68888888888898</v>
      </c>
      <c r="AI224" s="37">
        <v>73.204551665041393</v>
      </c>
      <c r="AJ224" s="37">
        <v>553.51724137931001</v>
      </c>
      <c r="AK224" s="37">
        <v>4215.1379310344801</v>
      </c>
      <c r="AL224" s="37">
        <v>0.25145536661148099</v>
      </c>
      <c r="AM224" s="37">
        <v>0</v>
      </c>
      <c r="AN224" s="37" t="str">
        <f t="shared" si="24"/>
        <v>Post-Orogenic</v>
      </c>
      <c r="AO224" s="8" t="s">
        <v>1153</v>
      </c>
      <c r="AP224" s="8">
        <v>3</v>
      </c>
    </row>
    <row r="225" spans="1:42">
      <c r="A225" s="39" t="s">
        <v>1148</v>
      </c>
      <c r="B225" s="39" t="s">
        <v>581</v>
      </c>
      <c r="C225" s="39" t="s">
        <v>580</v>
      </c>
      <c r="D225" s="40">
        <v>2014</v>
      </c>
      <c r="E225" s="8" t="s">
        <v>1314</v>
      </c>
      <c r="F225" s="15">
        <v>1140000</v>
      </c>
      <c r="G225" s="15">
        <v>13900</v>
      </c>
      <c r="H225" s="15">
        <v>6969363.5352189159</v>
      </c>
      <c r="I225" s="15">
        <v>236254.04593099002</v>
      </c>
      <c r="J225" s="35">
        <v>6.1134767852797509</v>
      </c>
      <c r="K225" s="35">
        <f t="shared" si="25"/>
        <v>3.6025089143662224E-2</v>
      </c>
      <c r="L225" s="36">
        <v>27.4</v>
      </c>
      <c r="M225" s="36">
        <v>0.33800000000000002</v>
      </c>
      <c r="N225" s="36">
        <v>1.67</v>
      </c>
      <c r="O225" s="36">
        <v>30.4</v>
      </c>
      <c r="P225" s="36">
        <v>1.05</v>
      </c>
      <c r="Q225" s="36">
        <v>2.87</v>
      </c>
      <c r="R225" s="46">
        <f t="shared" si="21"/>
        <v>0.90131578947368418</v>
      </c>
      <c r="S225" s="47">
        <f t="shared" si="22"/>
        <v>3.6676237206588004E-2</v>
      </c>
      <c r="T225" s="48">
        <f t="shared" si="23"/>
        <v>0.11237268183454624</v>
      </c>
      <c r="U225" s="35">
        <v>40.053437559999999</v>
      </c>
      <c r="V225" s="35">
        <v>-105.59048611999999</v>
      </c>
      <c r="W225" s="25">
        <v>40</v>
      </c>
      <c r="X225" s="25">
        <v>-105.6</v>
      </c>
      <c r="Y225" s="15">
        <v>0.157905575503</v>
      </c>
      <c r="Z225" s="37">
        <v>3517</v>
      </c>
      <c r="AA225" s="37">
        <v>3513</v>
      </c>
      <c r="AB225" s="37">
        <v>3500</v>
      </c>
      <c r="AC225" s="37">
        <f t="shared" si="26"/>
        <v>3510</v>
      </c>
      <c r="AD225" s="37">
        <v>14.524159403074355</v>
      </c>
      <c r="AE225" s="37">
        <v>25.192514061927778</v>
      </c>
      <c r="AF225" s="37">
        <v>20.749288824107083</v>
      </c>
      <c r="AG225" s="37">
        <f t="shared" si="27"/>
        <v>20.155320763036404</v>
      </c>
      <c r="AH225" s="37">
        <v>533</v>
      </c>
      <c r="AI225" s="37">
        <v>11</v>
      </c>
      <c r="AJ225" s="37">
        <v>690.99998909685905</v>
      </c>
      <c r="AK225" s="37">
        <v>5822.9572486912502</v>
      </c>
      <c r="AL225" s="37" t="s">
        <v>1233</v>
      </c>
      <c r="AM225" s="37">
        <v>0</v>
      </c>
      <c r="AN225" s="37" t="str">
        <f t="shared" si="24"/>
        <v>Post-Orogenic</v>
      </c>
      <c r="AO225" s="8" t="s">
        <v>1151</v>
      </c>
      <c r="AP225" s="8">
        <v>1</v>
      </c>
    </row>
    <row r="226" spans="1:42">
      <c r="A226" s="9" t="s">
        <v>861</v>
      </c>
      <c r="B226" s="8" t="s">
        <v>314</v>
      </c>
      <c r="C226" s="8" t="s">
        <v>236</v>
      </c>
      <c r="D226" s="12">
        <v>2019</v>
      </c>
      <c r="E226" s="8" t="s">
        <v>1315</v>
      </c>
      <c r="F226" s="30">
        <v>480000</v>
      </c>
      <c r="G226" s="30">
        <v>10000</v>
      </c>
      <c r="H226" s="30">
        <v>2250000</v>
      </c>
      <c r="I226" s="30">
        <v>400000</v>
      </c>
      <c r="J226" s="35">
        <v>4.6875</v>
      </c>
      <c r="K226" s="35">
        <f t="shared" si="25"/>
        <v>0.17899431848352818</v>
      </c>
      <c r="L226" s="36">
        <v>4.92</v>
      </c>
      <c r="M226" s="36">
        <v>0.109</v>
      </c>
      <c r="N226" s="36">
        <v>0.32600000000000001</v>
      </c>
      <c r="O226" s="36">
        <v>7.24</v>
      </c>
      <c r="P226" s="36">
        <v>1.39</v>
      </c>
      <c r="Q226" s="36">
        <v>1.55</v>
      </c>
      <c r="R226" s="46">
        <f t="shared" si="21"/>
        <v>0.67955801104972369</v>
      </c>
      <c r="S226" s="47">
        <f t="shared" si="22"/>
        <v>0.19326297534085346</v>
      </c>
      <c r="T226" s="48">
        <f t="shared" si="23"/>
        <v>0.2241076777272632</v>
      </c>
      <c r="U226" s="35">
        <v>-24.89781691</v>
      </c>
      <c r="V226" s="35">
        <v>145.43438365</v>
      </c>
      <c r="W226" s="35">
        <v>-24.536200000000001</v>
      </c>
      <c r="X226" s="35">
        <v>145.1987</v>
      </c>
      <c r="Y226" s="15">
        <v>3938.0593986700001</v>
      </c>
      <c r="Z226" s="8">
        <v>324.81</v>
      </c>
      <c r="AA226" s="37">
        <v>325.22171457579799</v>
      </c>
      <c r="AB226" s="37">
        <v>325.19008894536199</v>
      </c>
      <c r="AC226" s="37">
        <f t="shared" si="26"/>
        <v>325.07393450705331</v>
      </c>
      <c r="AD226" s="37">
        <v>1.6021045927296647</v>
      </c>
      <c r="AE226" s="37">
        <v>1.3729003082894624</v>
      </c>
      <c r="AF226" s="37">
        <v>1.4927295916504439</v>
      </c>
      <c r="AG226" s="37">
        <f t="shared" si="27"/>
        <v>1.4892448308898569</v>
      </c>
      <c r="AH226" s="37">
        <v>30.096859178847499</v>
      </c>
      <c r="AI226" s="37">
        <v>20.5969668567733</v>
      </c>
      <c r="AJ226" s="37">
        <v>498.03770232925399</v>
      </c>
      <c r="AK226" s="37">
        <v>1981.5165811290999</v>
      </c>
      <c r="AL226" s="37">
        <v>0.96959873512052697</v>
      </c>
      <c r="AM226" s="37">
        <v>0</v>
      </c>
      <c r="AN226" s="37" t="str">
        <f t="shared" si="24"/>
        <v>Post-Orogenic</v>
      </c>
      <c r="AO226" s="8" t="s">
        <v>1153</v>
      </c>
      <c r="AP226" s="8">
        <v>3</v>
      </c>
    </row>
    <row r="227" spans="1:42">
      <c r="A227" s="9" t="s">
        <v>862</v>
      </c>
      <c r="B227" s="8" t="s">
        <v>248</v>
      </c>
      <c r="C227" s="8" t="s">
        <v>236</v>
      </c>
      <c r="D227" s="12">
        <v>2019</v>
      </c>
      <c r="E227" s="8" t="s">
        <v>1315</v>
      </c>
      <c r="F227" s="30">
        <v>520000</v>
      </c>
      <c r="G227" s="30">
        <v>17000</v>
      </c>
      <c r="H227" s="30">
        <v>2060000</v>
      </c>
      <c r="I227" s="30">
        <v>150000</v>
      </c>
      <c r="J227" s="35">
        <v>3.9615384615384617</v>
      </c>
      <c r="K227" s="35">
        <f t="shared" si="25"/>
        <v>7.9817848700186655E-2</v>
      </c>
      <c r="L227" s="36">
        <v>4.42</v>
      </c>
      <c r="M227" s="36">
        <v>0.154</v>
      </c>
      <c r="N227" s="36">
        <v>0.318</v>
      </c>
      <c r="O227" s="36">
        <v>7.86</v>
      </c>
      <c r="P227" s="36">
        <v>0.61399999999999999</v>
      </c>
      <c r="Q227" s="36">
        <v>0.95099999999999996</v>
      </c>
      <c r="R227" s="46">
        <f t="shared" si="21"/>
        <v>0.56234096692111957</v>
      </c>
      <c r="S227" s="47">
        <f t="shared" si="22"/>
        <v>8.5534860442020411E-2</v>
      </c>
      <c r="T227" s="48">
        <f t="shared" si="23"/>
        <v>0.14076695874332543</v>
      </c>
      <c r="U227" s="35">
        <v>-24.410638559999999</v>
      </c>
      <c r="V227" s="35">
        <v>145.09673214</v>
      </c>
      <c r="W227" s="35">
        <v>-25.1813</v>
      </c>
      <c r="X227" s="35">
        <v>143.25620000000001</v>
      </c>
      <c r="Y227" s="15">
        <v>51858.150842199997</v>
      </c>
      <c r="Z227" s="8">
        <v>309.43</v>
      </c>
      <c r="AA227" s="37">
        <v>309.84395576850801</v>
      </c>
      <c r="AB227" s="37">
        <v>309.81433557668203</v>
      </c>
      <c r="AC227" s="37">
        <f t="shared" si="26"/>
        <v>309.69609711506337</v>
      </c>
      <c r="AD227" s="37">
        <v>1.7575797599941274</v>
      </c>
      <c r="AE227" s="37">
        <v>1.4825169567916718</v>
      </c>
      <c r="AF227" s="37">
        <v>1.5669194917670806</v>
      </c>
      <c r="AG227" s="37">
        <f t="shared" si="27"/>
        <v>1.6023387361842933</v>
      </c>
      <c r="AH227" s="37">
        <v>32.421891326748899</v>
      </c>
      <c r="AI227" s="37">
        <v>27.665732417118701</v>
      </c>
      <c r="AJ227" s="37">
        <v>467.66477554890099</v>
      </c>
      <c r="AK227" s="37">
        <v>1842.2547591458399</v>
      </c>
      <c r="AL227" s="37">
        <v>0.96427276249164895</v>
      </c>
      <c r="AM227" s="37">
        <v>0</v>
      </c>
      <c r="AN227" s="37" t="str">
        <f t="shared" si="24"/>
        <v>Post-Orogenic</v>
      </c>
      <c r="AO227" s="8" t="s">
        <v>1153</v>
      </c>
      <c r="AP227" s="8">
        <v>4</v>
      </c>
    </row>
    <row r="228" spans="1:42">
      <c r="A228" s="9" t="s">
        <v>865</v>
      </c>
      <c r="B228" s="8" t="s">
        <v>239</v>
      </c>
      <c r="C228" s="8" t="s">
        <v>236</v>
      </c>
      <c r="D228" s="12">
        <v>2019</v>
      </c>
      <c r="E228" s="8" t="s">
        <v>1315</v>
      </c>
      <c r="F228" s="30">
        <v>490000</v>
      </c>
      <c r="G228" s="30">
        <v>18000</v>
      </c>
      <c r="H228" s="30">
        <v>1770000</v>
      </c>
      <c r="I228" s="30">
        <v>160000</v>
      </c>
      <c r="J228" s="35">
        <v>3.6122448979591835</v>
      </c>
      <c r="K228" s="35">
        <f t="shared" si="25"/>
        <v>9.7574487339491048E-2</v>
      </c>
      <c r="L228" s="36">
        <v>4.47</v>
      </c>
      <c r="M228" s="36">
        <v>0.17499999999999999</v>
      </c>
      <c r="N228" s="36">
        <v>0.33100000000000002</v>
      </c>
      <c r="O228" s="36">
        <v>8.82</v>
      </c>
      <c r="P228" s="36">
        <v>0.85</v>
      </c>
      <c r="Q228" s="36">
        <v>1.17</v>
      </c>
      <c r="R228" s="46">
        <f t="shared" si="21"/>
        <v>0.50680272108843538</v>
      </c>
      <c r="S228" s="47">
        <f t="shared" si="22"/>
        <v>0.10402044702102313</v>
      </c>
      <c r="T228" s="48">
        <f t="shared" si="23"/>
        <v>0.15192143097954494</v>
      </c>
      <c r="U228" s="35">
        <v>-24.096859850000001</v>
      </c>
      <c r="V228" s="35">
        <v>144.05884666</v>
      </c>
      <c r="W228" s="35">
        <v>-27.371300000000002</v>
      </c>
      <c r="X228" s="35">
        <v>141.99619999999999</v>
      </c>
      <c r="Y228" s="15">
        <v>200829.47269</v>
      </c>
      <c r="Z228" s="8">
        <v>246.46</v>
      </c>
      <c r="AA228" s="37">
        <v>246.37829947800901</v>
      </c>
      <c r="AB228" s="37">
        <v>246.36168348089399</v>
      </c>
      <c r="AC228" s="37">
        <f t="shared" si="26"/>
        <v>246.39999431963437</v>
      </c>
      <c r="AD228" s="37">
        <v>1.3883143014571697</v>
      </c>
      <c r="AE228" s="37">
        <v>1.0597508178465687</v>
      </c>
      <c r="AF228" s="37">
        <v>1.1464976246117893</v>
      </c>
      <c r="AG228" s="37">
        <f t="shared" si="27"/>
        <v>1.1981875813051757</v>
      </c>
      <c r="AH228" s="37">
        <v>23.639023209176401</v>
      </c>
      <c r="AI228" s="37">
        <v>20.958737043138299</v>
      </c>
      <c r="AJ228" s="37">
        <v>408.06733663254499</v>
      </c>
      <c r="AK228" s="37">
        <v>1546.88298439818</v>
      </c>
      <c r="AL228" s="37">
        <v>0.94674024714721505</v>
      </c>
      <c r="AM228" s="37">
        <v>0</v>
      </c>
      <c r="AN228" s="37" t="str">
        <f t="shared" si="24"/>
        <v>Post-Orogenic</v>
      </c>
      <c r="AO228" s="8" t="s">
        <v>1158</v>
      </c>
      <c r="AP228" s="8">
        <v>7</v>
      </c>
    </row>
    <row r="229" spans="1:42">
      <c r="A229" s="9" t="s">
        <v>867</v>
      </c>
      <c r="B229" s="8" t="s">
        <v>238</v>
      </c>
      <c r="C229" s="8" t="s">
        <v>236</v>
      </c>
      <c r="D229" s="12">
        <v>2019</v>
      </c>
      <c r="E229" s="8" t="s">
        <v>1315</v>
      </c>
      <c r="F229" s="30">
        <v>510000</v>
      </c>
      <c r="G229" s="30">
        <v>6000</v>
      </c>
      <c r="H229" s="30">
        <v>3250000</v>
      </c>
      <c r="I229" s="30">
        <v>230000</v>
      </c>
      <c r="J229" s="35">
        <v>6.3725490196078427</v>
      </c>
      <c r="K229" s="35">
        <f t="shared" si="25"/>
        <v>7.1740451128822075E-2</v>
      </c>
      <c r="L229" s="36">
        <v>4.2300000000000004</v>
      </c>
      <c r="M229" s="36">
        <v>5.3199999999999997E-2</v>
      </c>
      <c r="N229" s="36">
        <v>0.27200000000000002</v>
      </c>
      <c r="O229" s="36">
        <v>4.3499999999999996</v>
      </c>
      <c r="P229" s="36">
        <v>0.34899999999999998</v>
      </c>
      <c r="Q229" s="36">
        <v>0.54900000000000004</v>
      </c>
      <c r="R229" s="46">
        <f t="shared" si="21"/>
        <v>0.97241379310344844</v>
      </c>
      <c r="S229" s="47">
        <f t="shared" si="22"/>
        <v>8.1209674074564725E-2</v>
      </c>
      <c r="T229" s="48">
        <f t="shared" si="23"/>
        <v>0.14164393797400524</v>
      </c>
      <c r="U229" s="35">
        <v>-24.677388860000001</v>
      </c>
      <c r="V229" s="35">
        <v>143.74368903000001</v>
      </c>
      <c r="W229" s="35">
        <v>-27.711200000000002</v>
      </c>
      <c r="X229" s="35">
        <v>140.90119999999999</v>
      </c>
      <c r="Y229" s="15">
        <v>236902.376047</v>
      </c>
      <c r="Z229" s="8">
        <v>227.37</v>
      </c>
      <c r="AA229" s="37">
        <v>227.23661271156601</v>
      </c>
      <c r="AB229" s="37">
        <v>227.225609678876</v>
      </c>
      <c r="AC229" s="37">
        <f t="shared" si="26"/>
        <v>227.27740746348067</v>
      </c>
      <c r="AD229" s="37">
        <v>1.4128650342138644</v>
      </c>
      <c r="AE229" s="37">
        <v>1.0536799728901656</v>
      </c>
      <c r="AF229" s="37">
        <v>1.1375906340863451</v>
      </c>
      <c r="AG229" s="37">
        <f t="shared" si="27"/>
        <v>1.2013785470634584</v>
      </c>
      <c r="AH229" s="37">
        <v>23.621944588593401</v>
      </c>
      <c r="AI229" s="37">
        <v>20.799260741614699</v>
      </c>
      <c r="AJ229" s="37">
        <v>380.54911978656702</v>
      </c>
      <c r="AK229" s="37">
        <v>1437.5467771505901</v>
      </c>
      <c r="AL229" s="37">
        <v>0.94334339832542502</v>
      </c>
      <c r="AM229" s="37">
        <v>0</v>
      </c>
      <c r="AN229" s="37" t="str">
        <f t="shared" si="24"/>
        <v>Post-Orogenic</v>
      </c>
      <c r="AO229" s="8" t="s">
        <v>1158</v>
      </c>
      <c r="AP229" s="8">
        <v>7</v>
      </c>
    </row>
    <row r="230" spans="1:42">
      <c r="A230" s="9" t="s">
        <v>864</v>
      </c>
      <c r="B230" s="8" t="s">
        <v>240</v>
      </c>
      <c r="C230" s="8" t="s">
        <v>236</v>
      </c>
      <c r="D230" s="12">
        <v>2019</v>
      </c>
      <c r="E230" s="8" t="s">
        <v>1315</v>
      </c>
      <c r="F230" s="30">
        <v>500000</v>
      </c>
      <c r="G230" s="30">
        <v>7000</v>
      </c>
      <c r="H230" s="30">
        <v>1860000</v>
      </c>
      <c r="I230" s="30">
        <v>230000</v>
      </c>
      <c r="J230" s="35">
        <v>3.72</v>
      </c>
      <c r="K230" s="35">
        <f t="shared" si="25"/>
        <v>0.12444591219424149</v>
      </c>
      <c r="L230" s="36">
        <v>4.37</v>
      </c>
      <c r="M230" s="36">
        <v>6.5299999999999997E-2</v>
      </c>
      <c r="N230" s="36">
        <v>0.28299999999999997</v>
      </c>
      <c r="O230" s="36">
        <v>8.35</v>
      </c>
      <c r="P230" s="36">
        <v>1.1000000000000001</v>
      </c>
      <c r="Q230" s="36">
        <v>1.35</v>
      </c>
      <c r="R230" s="46">
        <f t="shared" si="21"/>
        <v>0.52335329341317371</v>
      </c>
      <c r="S230" s="47">
        <f t="shared" si="22"/>
        <v>0.13258129414614073</v>
      </c>
      <c r="T230" s="48">
        <f t="shared" si="23"/>
        <v>0.17416417577742324</v>
      </c>
      <c r="U230" s="35">
        <v>-24.096208019999999</v>
      </c>
      <c r="V230" s="35">
        <v>144.05926640999999</v>
      </c>
      <c r="W230" s="35">
        <v>-27.308599999999998</v>
      </c>
      <c r="X230" s="35">
        <v>141.9888</v>
      </c>
      <c r="Y230" s="15">
        <v>200791.70053</v>
      </c>
      <c r="Z230" s="8">
        <v>246.49</v>
      </c>
      <c r="AA230" s="37">
        <v>246.40697054743899</v>
      </c>
      <c r="AB230" s="37">
        <v>246.38864567925199</v>
      </c>
      <c r="AC230" s="37">
        <f t="shared" si="26"/>
        <v>246.42853874223033</v>
      </c>
      <c r="AD230" s="37">
        <v>1.3883143014571697</v>
      </c>
      <c r="AE230" s="37">
        <v>1.0596900133080782</v>
      </c>
      <c r="AF230" s="37">
        <v>1.1464089367171031</v>
      </c>
      <c r="AG230" s="37">
        <f t="shared" si="27"/>
        <v>1.1981377504941169</v>
      </c>
      <c r="AH230" s="37">
        <v>23.6376819308175</v>
      </c>
      <c r="AI230" s="37">
        <v>20.959665873807499</v>
      </c>
      <c r="AJ230" s="37">
        <v>408.10342705818198</v>
      </c>
      <c r="AK230" s="37">
        <v>1547.0277085442799</v>
      </c>
      <c r="AL230" s="37">
        <v>0.94674696698462701</v>
      </c>
      <c r="AM230" s="37">
        <v>0</v>
      </c>
      <c r="AN230" s="37" t="str">
        <f t="shared" si="24"/>
        <v>Post-Orogenic</v>
      </c>
      <c r="AO230" s="8" t="s">
        <v>1158</v>
      </c>
      <c r="AP230" s="8">
        <v>7</v>
      </c>
    </row>
    <row r="231" spans="1:42">
      <c r="A231" s="9" t="s">
        <v>869</v>
      </c>
      <c r="B231" s="8" t="s">
        <v>235</v>
      </c>
      <c r="C231" s="8" t="s">
        <v>236</v>
      </c>
      <c r="D231" s="12">
        <v>2019</v>
      </c>
      <c r="E231" s="8" t="s">
        <v>1315</v>
      </c>
      <c r="F231" s="30">
        <v>420000</v>
      </c>
      <c r="G231" s="30">
        <v>6000</v>
      </c>
      <c r="H231" s="30">
        <v>1620000</v>
      </c>
      <c r="I231" s="30">
        <v>220000</v>
      </c>
      <c r="J231" s="35">
        <v>3.8571428571428572</v>
      </c>
      <c r="K231" s="35">
        <f t="shared" si="25"/>
        <v>0.13655179330947523</v>
      </c>
      <c r="L231" s="36">
        <v>5.16</v>
      </c>
      <c r="M231" s="36">
        <v>7.8E-2</v>
      </c>
      <c r="N231" s="36">
        <v>0.33100000000000002</v>
      </c>
      <c r="O231" s="36">
        <v>9.5</v>
      </c>
      <c r="P231" s="36">
        <v>1.37</v>
      </c>
      <c r="Q231" s="36">
        <v>1.62</v>
      </c>
      <c r="R231" s="46">
        <f t="shared" si="21"/>
        <v>0.54315789473684217</v>
      </c>
      <c r="S231" s="47">
        <f t="shared" si="22"/>
        <v>0.14500061307867668</v>
      </c>
      <c r="T231" s="48">
        <f t="shared" si="23"/>
        <v>0.18219247729617555</v>
      </c>
      <c r="U231" s="35">
        <v>-25.1571009</v>
      </c>
      <c r="V231" s="35">
        <v>143.09234498999999</v>
      </c>
      <c r="W231" s="35">
        <v>-28.523700000000002</v>
      </c>
      <c r="X231" s="35">
        <v>137.9238</v>
      </c>
      <c r="Y231" s="15">
        <v>280854.23975200002</v>
      </c>
      <c r="Z231" s="8">
        <v>199.509999999999</v>
      </c>
      <c r="AA231" s="37">
        <v>199.31471942047699</v>
      </c>
      <c r="AB231" s="37">
        <v>199.29631990087699</v>
      </c>
      <c r="AC231" s="37">
        <f t="shared" si="26"/>
        <v>199.37367977378435</v>
      </c>
      <c r="AD231" s="37">
        <v>1.4906079343782848</v>
      </c>
      <c r="AE231" s="37">
        <v>1.0304229130271656</v>
      </c>
      <c r="AF231" s="37">
        <v>1.0840692945283184</v>
      </c>
      <c r="AG231" s="37">
        <f t="shared" si="27"/>
        <v>1.2017000473112562</v>
      </c>
      <c r="AH231" s="37">
        <v>23.204693644839502</v>
      </c>
      <c r="AI231" s="37">
        <v>19.6518019126467</v>
      </c>
      <c r="AJ231" s="37">
        <v>345.96036055933598</v>
      </c>
      <c r="AK231" s="37">
        <v>1297.3557003437199</v>
      </c>
      <c r="AL231" s="37">
        <v>0.93494075406556398</v>
      </c>
      <c r="AM231" s="37">
        <v>0</v>
      </c>
      <c r="AN231" s="37" t="str">
        <f t="shared" si="24"/>
        <v>Post-Orogenic</v>
      </c>
      <c r="AO231" s="8" t="s">
        <v>1158</v>
      </c>
      <c r="AP231" s="8">
        <v>7</v>
      </c>
    </row>
    <row r="232" spans="1:42">
      <c r="A232" s="9" t="s">
        <v>868</v>
      </c>
      <c r="B232" s="8" t="s">
        <v>237</v>
      </c>
      <c r="C232" s="8" t="s">
        <v>236</v>
      </c>
      <c r="D232" s="12">
        <v>2019</v>
      </c>
      <c r="E232" s="8" t="s">
        <v>1315</v>
      </c>
      <c r="F232" s="30">
        <v>530000</v>
      </c>
      <c r="G232" s="30">
        <v>8000</v>
      </c>
      <c r="H232" s="30">
        <v>3040000</v>
      </c>
      <c r="I232" s="30">
        <v>500000</v>
      </c>
      <c r="J232" s="35">
        <v>5.7358490566037732</v>
      </c>
      <c r="K232" s="35">
        <f t="shared" si="25"/>
        <v>0.16516486274758196</v>
      </c>
      <c r="L232" s="36">
        <v>3.99</v>
      </c>
      <c r="M232" s="36">
        <v>6.4699999999999994E-2</v>
      </c>
      <c r="N232" s="36">
        <v>0.26100000000000001</v>
      </c>
      <c r="O232" s="36">
        <v>4.63</v>
      </c>
      <c r="P232" s="36">
        <v>0.85799999999999998</v>
      </c>
      <c r="Q232" s="36">
        <v>0.96799999999999997</v>
      </c>
      <c r="R232" s="46">
        <f t="shared" si="21"/>
        <v>0.86177105831533485</v>
      </c>
      <c r="S232" s="47">
        <f t="shared" si="22"/>
        <v>0.18602127972001159</v>
      </c>
      <c r="T232" s="48">
        <f t="shared" si="23"/>
        <v>0.21906557955402675</v>
      </c>
      <c r="U232" s="35">
        <v>-25.05099826</v>
      </c>
      <c r="V232" s="35">
        <v>143.23173274000001</v>
      </c>
      <c r="W232" s="35">
        <v>-28.581399999999999</v>
      </c>
      <c r="X232" s="35">
        <v>138.81630000000001</v>
      </c>
      <c r="Y232" s="15">
        <v>273153.85167200002</v>
      </c>
      <c r="Z232" s="8">
        <v>204.38999999999899</v>
      </c>
      <c r="AA232" s="37">
        <v>204.19321332111801</v>
      </c>
      <c r="AB232" s="37">
        <v>204.17797091050201</v>
      </c>
      <c r="AC232" s="37">
        <f t="shared" si="26"/>
        <v>204.25372807720635</v>
      </c>
      <c r="AD232" s="37">
        <v>1.4834474747053552</v>
      </c>
      <c r="AE232" s="37">
        <v>1.0354739296126594</v>
      </c>
      <c r="AF232" s="37">
        <v>1.0922801950514036</v>
      </c>
      <c r="AG232" s="37">
        <f t="shared" si="27"/>
        <v>1.2037338664564727</v>
      </c>
      <c r="AH232" s="37">
        <v>23.300477507014801</v>
      </c>
      <c r="AI232" s="37">
        <v>19.870333068192402</v>
      </c>
      <c r="AJ232" s="37">
        <v>351.95823200527298</v>
      </c>
      <c r="AK232" s="37">
        <v>1321.25839791813</v>
      </c>
      <c r="AL232" s="37">
        <v>0.93639248333471403</v>
      </c>
      <c r="AM232" s="37">
        <v>0</v>
      </c>
      <c r="AN232" s="37" t="str">
        <f t="shared" si="24"/>
        <v>Post-Orogenic</v>
      </c>
      <c r="AO232" s="8" t="s">
        <v>1158</v>
      </c>
      <c r="AP232" s="8">
        <v>7</v>
      </c>
    </row>
    <row r="233" spans="1:42">
      <c r="A233" s="9" t="s">
        <v>863</v>
      </c>
      <c r="B233" s="8" t="s">
        <v>241</v>
      </c>
      <c r="C233" s="8" t="s">
        <v>236</v>
      </c>
      <c r="D233" s="12">
        <v>2019</v>
      </c>
      <c r="E233" s="8" t="s">
        <v>1315</v>
      </c>
      <c r="F233" s="30">
        <v>430000</v>
      </c>
      <c r="G233" s="30">
        <v>6000</v>
      </c>
      <c r="H233" s="30">
        <v>2390000</v>
      </c>
      <c r="I233" s="30">
        <v>610000</v>
      </c>
      <c r="J233" s="35">
        <v>5.558139534883721</v>
      </c>
      <c r="K233" s="35">
        <f t="shared" si="25"/>
        <v>0.25561126112173321</v>
      </c>
      <c r="L233" s="36">
        <v>5.26</v>
      </c>
      <c r="M233" s="36">
        <v>7.7600000000000002E-2</v>
      </c>
      <c r="N233" s="36">
        <v>0.33700000000000002</v>
      </c>
      <c r="O233" s="36">
        <v>6.41</v>
      </c>
      <c r="P233" s="36">
        <v>1.78</v>
      </c>
      <c r="Q233" s="36">
        <v>1.88</v>
      </c>
      <c r="R233" s="46">
        <f t="shared" si="21"/>
        <v>0.8205928237129485</v>
      </c>
      <c r="S233" s="47">
        <f t="shared" si="22"/>
        <v>0.27808271772681048</v>
      </c>
      <c r="T233" s="48">
        <f t="shared" si="23"/>
        <v>0.30020793628085563</v>
      </c>
      <c r="U233" s="35">
        <v>-23.379413509999999</v>
      </c>
      <c r="V233" s="35">
        <v>144.57476435000001</v>
      </c>
      <c r="W233" s="35">
        <v>-25.376300000000001</v>
      </c>
      <c r="X233" s="35">
        <v>142.7587</v>
      </c>
      <c r="Y233" s="15">
        <v>149473.33354699999</v>
      </c>
      <c r="Z233" s="8">
        <v>278.74</v>
      </c>
      <c r="AA233" s="37">
        <v>278.78334819136302</v>
      </c>
      <c r="AB233" s="37">
        <v>278.764248149982</v>
      </c>
      <c r="AC233" s="37">
        <f t="shared" si="26"/>
        <v>278.76253211378167</v>
      </c>
      <c r="AD233" s="37">
        <v>1.3831995452479573</v>
      </c>
      <c r="AE233" s="37">
        <v>1.1199463421710187</v>
      </c>
      <c r="AF233" s="37">
        <v>1.2202623531963854</v>
      </c>
      <c r="AG233" s="37">
        <f t="shared" si="27"/>
        <v>1.2411360802051206</v>
      </c>
      <c r="AH233" s="37">
        <v>24.6614462728019</v>
      </c>
      <c r="AI233" s="37">
        <v>21.247672555432501</v>
      </c>
      <c r="AJ233" s="37">
        <v>450.69049384858999</v>
      </c>
      <c r="AK233" s="37">
        <v>1725.1053498072299</v>
      </c>
      <c r="AL233" s="37">
        <v>0.95289600149384601</v>
      </c>
      <c r="AM233" s="37">
        <v>0</v>
      </c>
      <c r="AN233" s="37" t="str">
        <f t="shared" si="24"/>
        <v>Post-Orogenic</v>
      </c>
      <c r="AO233" s="8" t="s">
        <v>1153</v>
      </c>
      <c r="AP233" s="8">
        <v>7</v>
      </c>
    </row>
    <row r="234" spans="1:42">
      <c r="A234" s="9" t="s">
        <v>866</v>
      </c>
      <c r="B234" s="8" t="s">
        <v>291</v>
      </c>
      <c r="C234" s="8" t="s">
        <v>236</v>
      </c>
      <c r="D234" s="12">
        <v>2019</v>
      </c>
      <c r="E234" s="8" t="s">
        <v>1315</v>
      </c>
      <c r="F234" s="30">
        <v>1420000</v>
      </c>
      <c r="G234" s="30">
        <v>24000</v>
      </c>
      <c r="H234" s="30">
        <v>5090000</v>
      </c>
      <c r="I234" s="30">
        <v>520000</v>
      </c>
      <c r="J234" s="35">
        <v>3.584507042253521</v>
      </c>
      <c r="K234" s="35">
        <f t="shared" si="25"/>
        <v>0.10354973684645183</v>
      </c>
      <c r="L234" s="36">
        <v>1.22</v>
      </c>
      <c r="M234" s="36">
        <v>2.5700000000000001E-2</v>
      </c>
      <c r="N234" s="36">
        <v>9.3200000000000005E-2</v>
      </c>
      <c r="O234" s="36">
        <v>2.41</v>
      </c>
      <c r="P234" s="36">
        <v>0.30599999999999999</v>
      </c>
      <c r="Q234" s="36">
        <v>0.4</v>
      </c>
      <c r="R234" s="46">
        <f t="shared" si="21"/>
        <v>0.50622406639004147</v>
      </c>
      <c r="S234" s="47">
        <f t="shared" si="22"/>
        <v>0.1287065718934679</v>
      </c>
      <c r="T234" s="48">
        <f t="shared" si="23"/>
        <v>0.18271204978173755</v>
      </c>
      <c r="U234" s="35">
        <v>-27.259465280000001</v>
      </c>
      <c r="V234" s="35">
        <v>142.98945474999999</v>
      </c>
      <c r="W234" s="35">
        <v>-27.696300000000001</v>
      </c>
      <c r="X234" s="35">
        <v>142.75370000000001</v>
      </c>
      <c r="Y234" s="15">
        <v>8023.6742775399998</v>
      </c>
      <c r="Z234" s="8">
        <v>154.91999999999899</v>
      </c>
      <c r="AA234" s="37">
        <v>154.73542140166299</v>
      </c>
      <c r="AB234" s="37">
        <v>154.700224271119</v>
      </c>
      <c r="AC234" s="37">
        <f t="shared" si="26"/>
        <v>154.78521522426033</v>
      </c>
      <c r="AD234" s="37">
        <v>1.3238678745516059</v>
      </c>
      <c r="AE234" s="37">
        <v>0.9034407108467094</v>
      </c>
      <c r="AF234" s="37">
        <v>0.97508083096655152</v>
      </c>
      <c r="AG234" s="37">
        <f t="shared" si="27"/>
        <v>1.0674631387882891</v>
      </c>
      <c r="AH234" s="37">
        <v>21.178464295453701</v>
      </c>
      <c r="AI234" s="37">
        <v>14.028481593056</v>
      </c>
      <c r="AJ234" s="37">
        <v>272.22900256239899</v>
      </c>
      <c r="AK234" s="37">
        <v>1019.01034450033</v>
      </c>
      <c r="AL234" s="37">
        <v>0.94455942778629298</v>
      </c>
      <c r="AM234" s="37">
        <v>0</v>
      </c>
      <c r="AN234" s="37" t="str">
        <f t="shared" si="24"/>
        <v>Post-Orogenic</v>
      </c>
      <c r="AO234" s="8" t="s">
        <v>1158</v>
      </c>
      <c r="AP234" s="8">
        <v>2</v>
      </c>
    </row>
    <row r="235" spans="1:42">
      <c r="A235" s="8" t="s">
        <v>1426</v>
      </c>
      <c r="B235" s="8" t="s">
        <v>1145</v>
      </c>
      <c r="C235" s="39" t="s">
        <v>1425</v>
      </c>
      <c r="D235" s="40">
        <v>2014</v>
      </c>
      <c r="E235" s="9" t="s">
        <v>1424</v>
      </c>
      <c r="F235" s="15">
        <v>203935</v>
      </c>
      <c r="G235" s="15">
        <v>5395</v>
      </c>
      <c r="H235" s="15">
        <v>1276833.009813901</v>
      </c>
      <c r="I235" s="15">
        <v>44142.73079961953</v>
      </c>
      <c r="J235" s="35">
        <v>6.2609802624066546</v>
      </c>
      <c r="K235" s="35">
        <f t="shared" si="25"/>
        <v>4.3532371894430169E-2</v>
      </c>
      <c r="L235" s="36">
        <v>15.6</v>
      </c>
      <c r="M235" s="36">
        <v>0.42</v>
      </c>
      <c r="N235" s="36">
        <v>1.03</v>
      </c>
      <c r="O235" s="36">
        <v>17.100000000000001</v>
      </c>
      <c r="P235" s="36">
        <v>0.61199999999999999</v>
      </c>
      <c r="Q235" s="36">
        <v>1.64</v>
      </c>
      <c r="R235" s="46">
        <f t="shared" si="21"/>
        <v>0.91228070175438591</v>
      </c>
      <c r="S235" s="47">
        <f t="shared" si="22"/>
        <v>4.4785471947928771E-2</v>
      </c>
      <c r="T235" s="48">
        <f t="shared" si="23"/>
        <v>0.11643637367848869</v>
      </c>
      <c r="U235" s="35">
        <v>-21.096926610000001</v>
      </c>
      <c r="V235" s="35">
        <v>-42.602208179999998</v>
      </c>
      <c r="W235" s="25">
        <v>-21.1</v>
      </c>
      <c r="X235" s="25">
        <v>-42.5</v>
      </c>
      <c r="Y235" s="15">
        <v>24.452130962999998</v>
      </c>
      <c r="Z235" s="37">
        <v>726.62462760675305</v>
      </c>
      <c r="AA235" s="37">
        <v>724.96907216494799</v>
      </c>
      <c r="AB235" s="37">
        <v>726.88</v>
      </c>
      <c r="AC235" s="37">
        <f t="shared" si="26"/>
        <v>726.15789992390035</v>
      </c>
      <c r="AD235" s="37">
        <v>21.642163087898211</v>
      </c>
      <c r="AE235" s="37">
        <v>9.446548486186062</v>
      </c>
      <c r="AF235" s="37">
        <v>9.2566369253423773</v>
      </c>
      <c r="AG235" s="37">
        <f t="shared" si="27"/>
        <v>13.448449499808882</v>
      </c>
      <c r="AH235" s="37">
        <v>279.57974683544302</v>
      </c>
      <c r="AI235" s="37">
        <v>69.219230480339405</v>
      </c>
      <c r="AJ235" s="37">
        <v>1338.5</v>
      </c>
      <c r="AK235" s="37">
        <v>10663.4333333333</v>
      </c>
      <c r="AL235" s="37">
        <v>4.3996527791022998E-2</v>
      </c>
      <c r="AM235" s="37">
        <v>0</v>
      </c>
      <c r="AN235" s="37" t="str">
        <f t="shared" si="24"/>
        <v>Post-Orogenic</v>
      </c>
      <c r="AO235" s="8" t="s">
        <v>1154</v>
      </c>
      <c r="AP235" s="8">
        <v>1</v>
      </c>
    </row>
    <row r="236" spans="1:42">
      <c r="A236" s="8" t="s">
        <v>1427</v>
      </c>
      <c r="B236" s="8" t="s">
        <v>1146</v>
      </c>
      <c r="C236" s="39" t="s">
        <v>1425</v>
      </c>
      <c r="D236" s="40">
        <v>2014</v>
      </c>
      <c r="E236" s="9" t="s">
        <v>1424</v>
      </c>
      <c r="F236" s="15">
        <v>110853</v>
      </c>
      <c r="G236" s="15">
        <v>3048</v>
      </c>
      <c r="H236" s="15">
        <v>757511.89246985584</v>
      </c>
      <c r="I236" s="15">
        <v>51053.489851472412</v>
      </c>
      <c r="J236" s="35">
        <v>6.8334812090773891</v>
      </c>
      <c r="K236" s="35">
        <f t="shared" si="25"/>
        <v>7.2789303444972198E-2</v>
      </c>
      <c r="L236" s="36">
        <v>26.7</v>
      </c>
      <c r="M236" s="36">
        <v>0.74299999999999999</v>
      </c>
      <c r="N236" s="36">
        <v>1.76</v>
      </c>
      <c r="O236" s="36">
        <v>27.1</v>
      </c>
      <c r="P236" s="36">
        <v>1.87</v>
      </c>
      <c r="Q236" s="36">
        <v>3.03</v>
      </c>
      <c r="R236" s="46">
        <f t="shared" si="21"/>
        <v>0.98523985239852385</v>
      </c>
      <c r="S236" s="47">
        <f t="shared" si="22"/>
        <v>7.4403568332656878E-2</v>
      </c>
      <c r="T236" s="48">
        <f t="shared" si="23"/>
        <v>0.12979285671263699</v>
      </c>
      <c r="U236" s="35">
        <v>-21.108858000000001</v>
      </c>
      <c r="V236" s="35">
        <v>-42.562433519999999</v>
      </c>
      <c r="W236" s="25">
        <v>-21.1</v>
      </c>
      <c r="X236" s="25">
        <v>-42.5</v>
      </c>
      <c r="Y236" s="15">
        <v>0.92267495447600001</v>
      </c>
      <c r="Z236" s="37">
        <v>613.25438596491199</v>
      </c>
      <c r="AA236" s="37">
        <v>613.5</v>
      </c>
      <c r="AB236" s="37">
        <v>591.10539025058404</v>
      </c>
      <c r="AC236" s="37">
        <f t="shared" si="26"/>
        <v>605.95325873849868</v>
      </c>
      <c r="AD236" s="37">
        <v>22.087632205551962</v>
      </c>
      <c r="AE236" s="37">
        <v>6.3005847856402495</v>
      </c>
      <c r="AF236" s="37">
        <v>10.553680423752512</v>
      </c>
      <c r="AG236" s="37">
        <f t="shared" si="27"/>
        <v>12.980632471648242</v>
      </c>
      <c r="AH236" s="37">
        <v>307.357142857143</v>
      </c>
      <c r="AI236" s="37">
        <v>25.491194958419701</v>
      </c>
      <c r="AJ236" s="37">
        <v>1326</v>
      </c>
      <c r="AK236" s="37">
        <v>10410</v>
      </c>
      <c r="AL236" s="37" t="s">
        <v>1233</v>
      </c>
      <c r="AM236" s="37">
        <v>0</v>
      </c>
      <c r="AN236" s="37" t="str">
        <f t="shared" si="24"/>
        <v>Post-Orogenic</v>
      </c>
      <c r="AO236" s="8" t="s">
        <v>1154</v>
      </c>
      <c r="AP236" s="8">
        <v>1</v>
      </c>
    </row>
    <row r="237" spans="1:42">
      <c r="A237" s="9" t="s">
        <v>914</v>
      </c>
      <c r="B237" s="8" t="s">
        <v>247</v>
      </c>
      <c r="C237" s="8" t="s">
        <v>464</v>
      </c>
      <c r="D237" s="12">
        <v>2020</v>
      </c>
      <c r="E237" s="8" t="s">
        <v>1316</v>
      </c>
      <c r="F237" s="30">
        <v>268750</v>
      </c>
      <c r="G237" s="30">
        <v>7230</v>
      </c>
      <c r="H237" s="30">
        <v>1524020</v>
      </c>
      <c r="I237" s="30">
        <v>324760</v>
      </c>
      <c r="J237" s="35">
        <v>5.6707720930232561</v>
      </c>
      <c r="K237" s="35">
        <f t="shared" si="25"/>
        <v>0.21478576019214829</v>
      </c>
      <c r="L237" s="36">
        <v>9.7899999999999991</v>
      </c>
      <c r="M237" s="36">
        <v>0.27100000000000002</v>
      </c>
      <c r="N237" s="36">
        <v>0.65400000000000003</v>
      </c>
      <c r="O237" s="36">
        <v>11.9</v>
      </c>
      <c r="P237" s="36">
        <v>2.65</v>
      </c>
      <c r="Q237" s="36">
        <v>2.86</v>
      </c>
      <c r="R237" s="46">
        <f t="shared" si="21"/>
        <v>0.82268907563025195</v>
      </c>
      <c r="S237" s="47">
        <f t="shared" si="22"/>
        <v>0.22440293934697536</v>
      </c>
      <c r="T237" s="48">
        <f t="shared" si="23"/>
        <v>0.2494475488686029</v>
      </c>
      <c r="U237" s="35">
        <v>-27.095573430000002</v>
      </c>
      <c r="V237" s="35">
        <v>150.23919713999999</v>
      </c>
      <c r="W237" s="35">
        <v>-27.641870000000001</v>
      </c>
      <c r="X237" s="35">
        <v>148.72739000000001</v>
      </c>
      <c r="Y237" s="15">
        <v>54824.850353399997</v>
      </c>
      <c r="Z237" s="8">
        <v>368.97</v>
      </c>
      <c r="AA237" s="37">
        <v>370.25447141124198</v>
      </c>
      <c r="AB237" s="37">
        <v>370.28007734826798</v>
      </c>
      <c r="AC237" s="37">
        <f t="shared" si="26"/>
        <v>369.83484958650337</v>
      </c>
      <c r="AD237" s="37">
        <v>2.773050391808769</v>
      </c>
      <c r="AE237" s="37">
        <v>2.3665636297535717</v>
      </c>
      <c r="AF237" s="37">
        <v>2.3272017674412648</v>
      </c>
      <c r="AG237" s="37">
        <f t="shared" si="27"/>
        <v>2.4889385963345352</v>
      </c>
      <c r="AH237" s="37">
        <v>51.395376355117797</v>
      </c>
      <c r="AI237" s="37">
        <v>63.473955983391498</v>
      </c>
      <c r="AJ237" s="37">
        <v>626.05525008004201</v>
      </c>
      <c r="AK237" s="37">
        <v>3154.6789537425002</v>
      </c>
      <c r="AL237" s="37">
        <v>0.95052893034293295</v>
      </c>
      <c r="AM237" s="37">
        <v>0</v>
      </c>
      <c r="AN237" s="37" t="str">
        <f t="shared" si="24"/>
        <v>Post-Orogenic</v>
      </c>
      <c r="AO237" s="8" t="s">
        <v>1158</v>
      </c>
      <c r="AP237" s="8">
        <v>7</v>
      </c>
    </row>
    <row r="238" spans="1:42">
      <c r="A238" s="9" t="s">
        <v>915</v>
      </c>
      <c r="B238" s="8" t="s">
        <v>242</v>
      </c>
      <c r="C238" s="8" t="s">
        <v>464</v>
      </c>
      <c r="D238" s="12">
        <v>2020</v>
      </c>
      <c r="E238" s="8" t="s">
        <v>1316</v>
      </c>
      <c r="F238" s="30">
        <v>318780</v>
      </c>
      <c r="G238" s="30">
        <v>9490</v>
      </c>
      <c r="H238" s="30">
        <v>1298130</v>
      </c>
      <c r="I238" s="30">
        <v>71940</v>
      </c>
      <c r="J238" s="35">
        <v>4.0721814417466593</v>
      </c>
      <c r="K238" s="35">
        <f t="shared" si="25"/>
        <v>6.290796729740937E-2</v>
      </c>
      <c r="L238" s="36">
        <v>8.66</v>
      </c>
      <c r="M238" s="36">
        <v>0.26700000000000002</v>
      </c>
      <c r="N238" s="36">
        <v>0.59199999999999997</v>
      </c>
      <c r="O238" s="36">
        <v>15</v>
      </c>
      <c r="P238" s="36">
        <v>0.86399999999999999</v>
      </c>
      <c r="Q238" s="36">
        <v>1.6</v>
      </c>
      <c r="R238" s="46">
        <f t="shared" si="21"/>
        <v>0.57733333333333337</v>
      </c>
      <c r="S238" s="47">
        <f t="shared" si="22"/>
        <v>6.5332501613757837E-2</v>
      </c>
      <c r="T238" s="48">
        <f t="shared" si="23"/>
        <v>0.1266921673503294</v>
      </c>
      <c r="U238" s="35">
        <v>-29.543775740000001</v>
      </c>
      <c r="V238" s="35">
        <v>150.1831464</v>
      </c>
      <c r="W238" s="35">
        <v>-30.017749999999999</v>
      </c>
      <c r="X238" s="35">
        <v>148.05166</v>
      </c>
      <c r="Y238" s="15">
        <v>131681.385385</v>
      </c>
      <c r="Z238" s="8">
        <v>394.5</v>
      </c>
      <c r="AA238" s="37">
        <v>395.67899769718701</v>
      </c>
      <c r="AB238" s="37">
        <v>395.59478529005202</v>
      </c>
      <c r="AC238" s="37">
        <f t="shared" si="26"/>
        <v>395.25792766241301</v>
      </c>
      <c r="AD238" s="37">
        <v>4.5734518680916993</v>
      </c>
      <c r="AE238" s="37">
        <v>3.8227296590409687</v>
      </c>
      <c r="AF238" s="37">
        <v>3.855931355233305</v>
      </c>
      <c r="AG238" s="37">
        <f t="shared" si="27"/>
        <v>4.0840376274553245</v>
      </c>
      <c r="AH238" s="37">
        <v>84.359014921321105</v>
      </c>
      <c r="AI238" s="37">
        <v>105.852681160825</v>
      </c>
      <c r="AJ238" s="37">
        <v>662.64168602345501</v>
      </c>
      <c r="AK238" s="37">
        <v>3479.5801597643199</v>
      </c>
      <c r="AL238" s="37">
        <v>0.91995411676660799</v>
      </c>
      <c r="AM238" s="37">
        <v>0</v>
      </c>
      <c r="AN238" s="37" t="str">
        <f t="shared" si="24"/>
        <v>Post-Orogenic</v>
      </c>
      <c r="AO238" s="8" t="s">
        <v>1158</v>
      </c>
      <c r="AP238" s="8">
        <v>12</v>
      </c>
    </row>
    <row r="239" spans="1:42">
      <c r="A239" s="9" t="s">
        <v>916</v>
      </c>
      <c r="B239" s="8" t="s">
        <v>243</v>
      </c>
      <c r="C239" s="8" t="s">
        <v>464</v>
      </c>
      <c r="D239" s="12">
        <v>2020</v>
      </c>
      <c r="E239" s="8" t="s">
        <v>1316</v>
      </c>
      <c r="F239" s="30">
        <v>598570</v>
      </c>
      <c r="G239" s="30">
        <v>16079.999999999998</v>
      </c>
      <c r="H239" s="30">
        <v>2990750</v>
      </c>
      <c r="I239" s="30">
        <v>149050</v>
      </c>
      <c r="J239" s="35">
        <v>4.9964916384048648</v>
      </c>
      <c r="K239" s="35">
        <f t="shared" si="25"/>
        <v>5.6616271510914397E-2</v>
      </c>
      <c r="L239" s="36">
        <v>3.94</v>
      </c>
      <c r="M239" s="36">
        <v>0.114</v>
      </c>
      <c r="N239" s="36">
        <v>0.27500000000000002</v>
      </c>
      <c r="O239" s="36">
        <v>5.37</v>
      </c>
      <c r="P239" s="36">
        <v>0.29699999999999999</v>
      </c>
      <c r="Q239" s="36">
        <v>0.59199999999999997</v>
      </c>
      <c r="R239" s="46">
        <f t="shared" si="21"/>
        <v>0.73370577281191807</v>
      </c>
      <c r="S239" s="47">
        <f t="shared" si="22"/>
        <v>6.2418508765116079E-2</v>
      </c>
      <c r="T239" s="48">
        <f t="shared" si="23"/>
        <v>0.13047962401277888</v>
      </c>
      <c r="U239" s="35">
        <v>-27.35660713</v>
      </c>
      <c r="V239" s="35">
        <v>148.46795813</v>
      </c>
      <c r="W239" s="35">
        <v>-29.689810000000001</v>
      </c>
      <c r="X239" s="35">
        <v>146.64515</v>
      </c>
      <c r="Y239" s="15">
        <v>136718.007835</v>
      </c>
      <c r="Z239" s="8">
        <v>315.06999999999903</v>
      </c>
      <c r="AA239" s="37">
        <v>316.00517847640901</v>
      </c>
      <c r="AB239" s="37">
        <v>316.032675244497</v>
      </c>
      <c r="AC239" s="37">
        <f t="shared" si="26"/>
        <v>315.70261790696833</v>
      </c>
      <c r="AD239" s="37">
        <v>2.1267994317427523</v>
      </c>
      <c r="AE239" s="37">
        <v>1.6508370843307876</v>
      </c>
      <c r="AF239" s="37">
        <v>1.6087043089473316</v>
      </c>
      <c r="AG239" s="37">
        <f t="shared" si="27"/>
        <v>1.7954469416736238</v>
      </c>
      <c r="AH239" s="37">
        <v>35.853007543888701</v>
      </c>
      <c r="AI239" s="37">
        <v>49.805783879137302</v>
      </c>
      <c r="AJ239" s="37">
        <v>533.673659764533</v>
      </c>
      <c r="AK239" s="37">
        <v>2523.0705287428</v>
      </c>
      <c r="AL239" s="37">
        <v>0.93166121568356897</v>
      </c>
      <c r="AM239" s="37">
        <v>0</v>
      </c>
      <c r="AN239" s="37" t="str">
        <f t="shared" si="24"/>
        <v>Post-Orogenic</v>
      </c>
      <c r="AO239" s="8" t="s">
        <v>1158</v>
      </c>
      <c r="AP239" s="8">
        <v>8</v>
      </c>
    </row>
    <row r="240" spans="1:42">
      <c r="A240" s="9" t="s">
        <v>917</v>
      </c>
      <c r="B240" s="8" t="s">
        <v>296</v>
      </c>
      <c r="C240" s="8" t="s">
        <v>464</v>
      </c>
      <c r="D240" s="12">
        <v>2020</v>
      </c>
      <c r="E240" s="8" t="s">
        <v>1316</v>
      </c>
      <c r="F240" s="30">
        <v>396020</v>
      </c>
      <c r="G240" s="30">
        <v>10650</v>
      </c>
      <c r="H240" s="30">
        <v>2111650</v>
      </c>
      <c r="I240" s="30">
        <v>121290</v>
      </c>
      <c r="J240" s="35">
        <v>5.3321801929195498</v>
      </c>
      <c r="K240" s="35">
        <f t="shared" si="25"/>
        <v>6.3422328411599116E-2</v>
      </c>
      <c r="L240" s="36">
        <v>7.66</v>
      </c>
      <c r="M240" s="36">
        <v>0.214</v>
      </c>
      <c r="N240" s="36">
        <v>0.51600000000000001</v>
      </c>
      <c r="O240" s="36">
        <v>9.89</v>
      </c>
      <c r="P240" s="36">
        <v>0.60099999999999998</v>
      </c>
      <c r="Q240" s="36">
        <v>1.08</v>
      </c>
      <c r="R240" s="46">
        <f t="shared" si="21"/>
        <v>0.77451971688574317</v>
      </c>
      <c r="S240" s="47">
        <f t="shared" si="22"/>
        <v>6.688273070245937E-2</v>
      </c>
      <c r="T240" s="48">
        <f t="shared" si="23"/>
        <v>0.12830693108416613</v>
      </c>
      <c r="U240" s="35">
        <v>-31.624616499999998</v>
      </c>
      <c r="V240" s="35">
        <v>149.19946006999999</v>
      </c>
      <c r="W240" s="35">
        <v>-31.537099999999999</v>
      </c>
      <c r="X240" s="35">
        <v>148.58713</v>
      </c>
      <c r="Y240" s="15">
        <v>6712.6035886400005</v>
      </c>
      <c r="Z240" s="8">
        <v>477.00999999999902</v>
      </c>
      <c r="AA240" s="37">
        <v>479.17346140958301</v>
      </c>
      <c r="AB240" s="37">
        <v>478.68288315176801</v>
      </c>
      <c r="AC240" s="37">
        <f t="shared" si="26"/>
        <v>478.28878152045007</v>
      </c>
      <c r="AD240" s="37">
        <v>4.8970924024073614</v>
      </c>
      <c r="AE240" s="37">
        <v>4.5309336512435312</v>
      </c>
      <c r="AF240" s="37">
        <v>4.5292298286473098</v>
      </c>
      <c r="AG240" s="37">
        <f t="shared" si="27"/>
        <v>4.6524186274327342</v>
      </c>
      <c r="AH240" s="37">
        <v>97.952492668621701</v>
      </c>
      <c r="AI240" s="37">
        <v>68.550306895245797</v>
      </c>
      <c r="AJ240" s="37">
        <v>698.72621633362303</v>
      </c>
      <c r="AK240" s="37">
        <v>3740.7620547350102</v>
      </c>
      <c r="AL240" s="37">
        <v>0.92167855385752195</v>
      </c>
      <c r="AM240" s="37">
        <v>0</v>
      </c>
      <c r="AN240" s="37" t="str">
        <f t="shared" si="24"/>
        <v>Post-Orogenic</v>
      </c>
      <c r="AO240" s="8" t="s">
        <v>1155</v>
      </c>
      <c r="AP240" s="8">
        <v>5</v>
      </c>
    </row>
    <row r="241" spans="1:42">
      <c r="A241" s="9" t="s">
        <v>918</v>
      </c>
      <c r="B241" s="8" t="s">
        <v>264</v>
      </c>
      <c r="C241" s="8" t="s">
        <v>464</v>
      </c>
      <c r="D241" s="12">
        <v>2020</v>
      </c>
      <c r="E241" s="8" t="s">
        <v>1316</v>
      </c>
      <c r="F241" s="30">
        <v>541360</v>
      </c>
      <c r="G241" s="30">
        <v>14550</v>
      </c>
      <c r="H241" s="30">
        <v>2957360</v>
      </c>
      <c r="I241" s="30">
        <v>153370</v>
      </c>
      <c r="J241" s="35">
        <v>5.462834343135806</v>
      </c>
      <c r="K241" s="35">
        <f t="shared" si="25"/>
        <v>5.8411176233848276E-2</v>
      </c>
      <c r="L241" s="36">
        <v>4.7300000000000004</v>
      </c>
      <c r="M241" s="36">
        <v>0.13500000000000001</v>
      </c>
      <c r="N241" s="36">
        <v>0.32600000000000001</v>
      </c>
      <c r="O241" s="36">
        <v>5.87</v>
      </c>
      <c r="P241" s="36">
        <v>0.33500000000000002</v>
      </c>
      <c r="Q241" s="36">
        <v>0.64800000000000002</v>
      </c>
      <c r="R241" s="46">
        <f t="shared" si="21"/>
        <v>0.8057921635434413</v>
      </c>
      <c r="S241" s="47">
        <f t="shared" si="22"/>
        <v>6.3808847299929819E-2</v>
      </c>
      <c r="T241" s="48">
        <f t="shared" si="23"/>
        <v>0.13014056147212838</v>
      </c>
      <c r="U241" s="35">
        <v>-31.181430760000001</v>
      </c>
      <c r="V241" s="35">
        <v>148.7584502</v>
      </c>
      <c r="W241" s="35">
        <v>-30.313739999999999</v>
      </c>
      <c r="X241" s="35">
        <v>148.00023999999999</v>
      </c>
      <c r="Y241" s="15">
        <v>17169.859725900002</v>
      </c>
      <c r="Z241" s="8">
        <v>317.22000000000003</v>
      </c>
      <c r="AA241" s="37">
        <v>318.27666545322199</v>
      </c>
      <c r="AB241" s="37">
        <v>317.970816100658</v>
      </c>
      <c r="AC241" s="37">
        <f t="shared" si="26"/>
        <v>317.82249385129336</v>
      </c>
      <c r="AD241" s="37">
        <v>3.0592964364291331</v>
      </c>
      <c r="AE241" s="37">
        <v>2.5563871214752125</v>
      </c>
      <c r="AF241" s="37">
        <v>2.6327525752364216</v>
      </c>
      <c r="AG241" s="37">
        <f t="shared" si="27"/>
        <v>2.7494787110469225</v>
      </c>
      <c r="AH241" s="37">
        <v>56.865839232743099</v>
      </c>
      <c r="AI241" s="37">
        <v>78.1252347702072</v>
      </c>
      <c r="AJ241" s="37">
        <v>602.83722718147999</v>
      </c>
      <c r="AK241" s="37">
        <v>3033.52727117413</v>
      </c>
      <c r="AL241" s="37">
        <v>0.91178752785344097</v>
      </c>
      <c r="AM241" s="37">
        <v>0</v>
      </c>
      <c r="AN241" s="37" t="str">
        <f t="shared" si="24"/>
        <v>Post-Orogenic</v>
      </c>
      <c r="AO241" s="8" t="s">
        <v>1158</v>
      </c>
      <c r="AP241" s="8">
        <v>5</v>
      </c>
    </row>
    <row r="242" spans="1:42">
      <c r="A242" s="9" t="s">
        <v>919</v>
      </c>
      <c r="B242" s="8" t="s">
        <v>233</v>
      </c>
      <c r="C242" s="8" t="s">
        <v>464</v>
      </c>
      <c r="D242" s="12">
        <v>2020</v>
      </c>
      <c r="E242" s="8" t="s">
        <v>1316</v>
      </c>
      <c r="F242" s="30">
        <v>342390</v>
      </c>
      <c r="G242" s="30">
        <v>9210</v>
      </c>
      <c r="H242" s="30">
        <v>1463790</v>
      </c>
      <c r="I242" s="30">
        <v>84930</v>
      </c>
      <c r="J242" s="35">
        <v>4.2752124769999122</v>
      </c>
      <c r="K242" s="35">
        <f t="shared" si="25"/>
        <v>6.3952766596157534E-2</v>
      </c>
      <c r="L242" s="36">
        <v>7.63</v>
      </c>
      <c r="M242" s="36">
        <v>0.21299999999999999</v>
      </c>
      <c r="N242" s="36">
        <v>0.51400000000000001</v>
      </c>
      <c r="O242" s="36">
        <v>12.5</v>
      </c>
      <c r="P242" s="36">
        <v>0.76100000000000001</v>
      </c>
      <c r="Q242" s="36">
        <v>1.36</v>
      </c>
      <c r="R242" s="46">
        <f t="shared" si="21"/>
        <v>0.61039999999999994</v>
      </c>
      <c r="S242" s="47">
        <f t="shared" si="22"/>
        <v>6.6975250563556951E-2</v>
      </c>
      <c r="T242" s="48">
        <f t="shared" si="23"/>
        <v>0.12796707544513417</v>
      </c>
      <c r="U242" s="35">
        <v>-29.36767759</v>
      </c>
      <c r="V242" s="35">
        <v>148.90019271</v>
      </c>
      <c r="W242" s="35">
        <v>-30.062989999999999</v>
      </c>
      <c r="X242" s="35">
        <v>145.95902000000001</v>
      </c>
      <c r="Y242" s="15">
        <v>390488.05976600002</v>
      </c>
      <c r="Z242" s="8">
        <v>334.06999999999903</v>
      </c>
      <c r="AA242" s="37">
        <v>334.97674245892102</v>
      </c>
      <c r="AB242" s="37">
        <v>334.96190417655799</v>
      </c>
      <c r="AC242" s="37">
        <f t="shared" si="26"/>
        <v>334.66954887849266</v>
      </c>
      <c r="AD242" s="37">
        <v>3.2882590000129355</v>
      </c>
      <c r="AE242" s="37">
        <v>2.5884323399558751</v>
      </c>
      <c r="AF242" s="37">
        <v>2.5667354884522826</v>
      </c>
      <c r="AG242" s="37">
        <f t="shared" si="27"/>
        <v>2.8144756094736976</v>
      </c>
      <c r="AH242" s="37">
        <v>56.907207690114902</v>
      </c>
      <c r="AI242" s="37">
        <v>83.762005941355696</v>
      </c>
      <c r="AJ242" s="37">
        <v>579.26765930164697</v>
      </c>
      <c r="AK242" s="37">
        <v>2927.2291417471301</v>
      </c>
      <c r="AL242" s="37">
        <v>0.91009505103528099</v>
      </c>
      <c r="AM242" s="37">
        <v>0</v>
      </c>
      <c r="AN242" s="37" t="str">
        <f t="shared" si="24"/>
        <v>Post-Orogenic</v>
      </c>
      <c r="AO242" s="8" t="s">
        <v>1158</v>
      </c>
      <c r="AP242" s="8">
        <v>12</v>
      </c>
    </row>
    <row r="243" spans="1:42">
      <c r="A243" s="9" t="s">
        <v>920</v>
      </c>
      <c r="B243" s="8" t="s">
        <v>230</v>
      </c>
      <c r="C243" s="8" t="s">
        <v>464</v>
      </c>
      <c r="D243" s="12">
        <v>2020</v>
      </c>
      <c r="E243" s="8" t="s">
        <v>1316</v>
      </c>
      <c r="F243" s="30">
        <v>333320</v>
      </c>
      <c r="G243" s="30">
        <v>9900</v>
      </c>
      <c r="H243" s="30">
        <v>1271430</v>
      </c>
      <c r="I243" s="30">
        <v>66710</v>
      </c>
      <c r="J243" s="35">
        <v>3.8144425777031081</v>
      </c>
      <c r="K243" s="35">
        <f t="shared" si="25"/>
        <v>6.0291807105385738E-2</v>
      </c>
      <c r="L243" s="36">
        <v>7.59</v>
      </c>
      <c r="M243" s="36">
        <v>0.23400000000000001</v>
      </c>
      <c r="N243" s="36">
        <v>0.52100000000000002</v>
      </c>
      <c r="O243" s="36">
        <v>14.1</v>
      </c>
      <c r="P243" s="36">
        <v>0.77200000000000002</v>
      </c>
      <c r="Q243" s="36">
        <v>1.48</v>
      </c>
      <c r="R243" s="46">
        <f t="shared" si="21"/>
        <v>0.53829787234042559</v>
      </c>
      <c r="S243" s="47">
        <f t="shared" si="22"/>
        <v>6.2835085654716738E-2</v>
      </c>
      <c r="T243" s="48">
        <f t="shared" si="23"/>
        <v>0.12541694146130081</v>
      </c>
      <c r="U243" s="35">
        <v>-29.40736691</v>
      </c>
      <c r="V243" s="35">
        <v>147.52769663999999</v>
      </c>
      <c r="W243" s="35">
        <v>-32.885599999999997</v>
      </c>
      <c r="X243" s="35">
        <v>142.34795</v>
      </c>
      <c r="Y243" s="15">
        <v>600779.07268600003</v>
      </c>
      <c r="Z243" s="8">
        <v>289.31</v>
      </c>
      <c r="AA243" s="37">
        <v>290.01386500192899</v>
      </c>
      <c r="AB243" s="37">
        <v>290.01306645582798</v>
      </c>
      <c r="AC243" s="37">
        <f t="shared" si="26"/>
        <v>289.77897715258564</v>
      </c>
      <c r="AD243" s="37">
        <v>2.664674243779265</v>
      </c>
      <c r="AE243" s="37">
        <v>2.0754118686034655</v>
      </c>
      <c r="AF243" s="37">
        <v>2.075155456270668</v>
      </c>
      <c r="AG243" s="37">
        <f t="shared" si="27"/>
        <v>2.271747189551133</v>
      </c>
      <c r="AH243" s="37">
        <v>45.8051148971497</v>
      </c>
      <c r="AI243" s="37">
        <v>70.780353526233696</v>
      </c>
      <c r="AJ243" s="37">
        <v>500.21533600907202</v>
      </c>
      <c r="AK243" s="37">
        <v>2433.7594459033398</v>
      </c>
      <c r="AL243" s="37">
        <v>0.90960725033897605</v>
      </c>
      <c r="AM243" s="37">
        <v>0</v>
      </c>
      <c r="AN243" s="37" t="str">
        <f t="shared" si="24"/>
        <v>Post-Orogenic</v>
      </c>
      <c r="AO243" s="8" t="s">
        <v>1158</v>
      </c>
      <c r="AP243" s="8">
        <v>12</v>
      </c>
    </row>
    <row r="244" spans="1:42">
      <c r="A244" s="9" t="s">
        <v>921</v>
      </c>
      <c r="B244" s="8" t="s">
        <v>232</v>
      </c>
      <c r="C244" s="8" t="s">
        <v>464</v>
      </c>
      <c r="D244" s="12">
        <v>2020</v>
      </c>
      <c r="E244" s="8" t="s">
        <v>1316</v>
      </c>
      <c r="F244" s="30">
        <v>354880</v>
      </c>
      <c r="G244" s="30">
        <v>9540</v>
      </c>
      <c r="H244" s="30">
        <v>1410400</v>
      </c>
      <c r="I244" s="30">
        <v>82050</v>
      </c>
      <c r="J244" s="35">
        <v>3.9743011722272317</v>
      </c>
      <c r="K244" s="35">
        <f t="shared" si="25"/>
        <v>6.4085789757759401E-2</v>
      </c>
      <c r="L244" s="36">
        <v>7.27</v>
      </c>
      <c r="M244" s="36">
        <v>0.20300000000000001</v>
      </c>
      <c r="N244" s="36">
        <v>0.49099999999999999</v>
      </c>
      <c r="O244" s="36">
        <v>12.9</v>
      </c>
      <c r="P244" s="36">
        <v>0.78600000000000003</v>
      </c>
      <c r="Q244" s="36">
        <v>1.4</v>
      </c>
      <c r="R244" s="46">
        <f t="shared" si="21"/>
        <v>0.56356589147286817</v>
      </c>
      <c r="S244" s="47">
        <f t="shared" si="22"/>
        <v>6.7023768585716043E-2</v>
      </c>
      <c r="T244" s="48">
        <f t="shared" si="23"/>
        <v>0.12782603946914295</v>
      </c>
      <c r="U244" s="35">
        <v>-29.457467609999998</v>
      </c>
      <c r="V244" s="35">
        <v>148.64256544</v>
      </c>
      <c r="W244" s="35">
        <v>-30.975439999999999</v>
      </c>
      <c r="X244" s="35">
        <v>144.42598000000001</v>
      </c>
      <c r="Y244" s="15">
        <v>424363.49313800002</v>
      </c>
      <c r="Z244" s="8">
        <v>319.95999999999901</v>
      </c>
      <c r="AA244" s="37">
        <v>320.82442847927302</v>
      </c>
      <c r="AB244" s="37">
        <v>320.816220101331</v>
      </c>
      <c r="AC244" s="37">
        <f t="shared" si="26"/>
        <v>320.53354952686772</v>
      </c>
      <c r="AD244" s="37">
        <v>3.1339171787249636</v>
      </c>
      <c r="AE244" s="37">
        <v>2.4505051712353905</v>
      </c>
      <c r="AF244" s="37">
        <v>2.43512814264309</v>
      </c>
      <c r="AG244" s="37">
        <f t="shared" si="27"/>
        <v>2.673183497534481</v>
      </c>
      <c r="AH244" s="37">
        <v>53.970108035296398</v>
      </c>
      <c r="AI244" s="37">
        <v>81.253222882515601</v>
      </c>
      <c r="AJ244" s="37">
        <v>560.40947472696496</v>
      </c>
      <c r="AK244" s="37">
        <v>2814.5310732773301</v>
      </c>
      <c r="AL244" s="37">
        <v>0.90786227512192397</v>
      </c>
      <c r="AM244" s="37">
        <v>0</v>
      </c>
      <c r="AN244" s="37" t="str">
        <f t="shared" si="24"/>
        <v>Post-Orogenic</v>
      </c>
      <c r="AO244" s="8" t="s">
        <v>1158</v>
      </c>
      <c r="AP244" s="8">
        <v>12</v>
      </c>
    </row>
    <row r="245" spans="1:42">
      <c r="A245" s="9" t="s">
        <v>922</v>
      </c>
      <c r="B245" s="8" t="s">
        <v>231</v>
      </c>
      <c r="C245" s="8" t="s">
        <v>464</v>
      </c>
      <c r="D245" s="12">
        <v>2020</v>
      </c>
      <c r="E245" s="8" t="s">
        <v>1316</v>
      </c>
      <c r="F245" s="30">
        <v>480440</v>
      </c>
      <c r="G245" s="30">
        <v>15230</v>
      </c>
      <c r="H245" s="30">
        <v>2082679.9999999998</v>
      </c>
      <c r="I245" s="30">
        <v>111810</v>
      </c>
      <c r="J245" s="35">
        <v>4.3349429689451329</v>
      </c>
      <c r="K245" s="35">
        <f t="shared" si="25"/>
        <v>6.2346165519282029E-2</v>
      </c>
      <c r="L245" s="36">
        <v>5.19</v>
      </c>
      <c r="M245" s="36">
        <v>0.17399999999999999</v>
      </c>
      <c r="N245" s="36">
        <v>0.36699999999999999</v>
      </c>
      <c r="O245" s="36">
        <v>8.3699999999999992</v>
      </c>
      <c r="P245" s="36">
        <v>0.48099999999999998</v>
      </c>
      <c r="Q245" s="36">
        <v>0.90800000000000003</v>
      </c>
      <c r="R245" s="46">
        <f t="shared" si="21"/>
        <v>0.6200716845878137</v>
      </c>
      <c r="S245" s="47">
        <f t="shared" si="22"/>
        <v>6.6531692865115802E-2</v>
      </c>
      <c r="T245" s="48">
        <f t="shared" si="23"/>
        <v>0.12949442691675181</v>
      </c>
      <c r="U245" s="35">
        <v>-29.606094379999998</v>
      </c>
      <c r="V245" s="35">
        <v>148.32344943999999</v>
      </c>
      <c r="W245" s="35">
        <v>-31.58643</v>
      </c>
      <c r="X245" s="35">
        <v>143.64831000000001</v>
      </c>
      <c r="Y245" s="15">
        <v>461982.50368199998</v>
      </c>
      <c r="Z245" s="8">
        <v>305.93</v>
      </c>
      <c r="AA245" s="37">
        <v>306.72088875324198</v>
      </c>
      <c r="AB245" s="37">
        <v>306.71157592602202</v>
      </c>
      <c r="AC245" s="37">
        <f t="shared" si="26"/>
        <v>306.45415489308806</v>
      </c>
      <c r="AD245" s="37">
        <v>3.0071622004804079</v>
      </c>
      <c r="AE245" s="37">
        <v>2.3422461376084374</v>
      </c>
      <c r="AF245" s="37">
        <v>2.3316395932249057</v>
      </c>
      <c r="AG245" s="37">
        <f t="shared" si="27"/>
        <v>2.5603493104379171</v>
      </c>
      <c r="AH245" s="37">
        <v>51.664737485213202</v>
      </c>
      <c r="AI245" s="37">
        <v>78.618792977225397</v>
      </c>
      <c r="AJ245" s="37">
        <v>539.20296408910701</v>
      </c>
      <c r="AK245" s="37">
        <v>2692.9784802547401</v>
      </c>
      <c r="AL245" s="37">
        <v>0.90555354248014697</v>
      </c>
      <c r="AM245" s="37">
        <v>0</v>
      </c>
      <c r="AN245" s="37" t="str">
        <f t="shared" si="24"/>
        <v>Post-Orogenic</v>
      </c>
      <c r="AO245" s="8" t="s">
        <v>1158</v>
      </c>
      <c r="AP245" s="8">
        <v>12</v>
      </c>
    </row>
    <row r="246" spans="1:42">
      <c r="A246" s="9" t="s">
        <v>900</v>
      </c>
      <c r="B246" s="8" t="s">
        <v>374</v>
      </c>
      <c r="C246" s="8" t="s">
        <v>464</v>
      </c>
      <c r="D246" s="12">
        <v>2020</v>
      </c>
      <c r="E246" s="8" t="s">
        <v>1316</v>
      </c>
      <c r="F246" s="30">
        <v>404620</v>
      </c>
      <c r="G246" s="30">
        <v>15610</v>
      </c>
      <c r="H246" s="30">
        <v>2446530</v>
      </c>
      <c r="I246" s="30">
        <v>142170</v>
      </c>
      <c r="J246" s="35">
        <v>6.0464880628738076</v>
      </c>
      <c r="K246" s="35">
        <f t="shared" si="25"/>
        <v>6.9751305001126071E-2</v>
      </c>
      <c r="L246" s="36">
        <v>23.8</v>
      </c>
      <c r="M246" s="36">
        <v>0.93100000000000005</v>
      </c>
      <c r="N246" s="36">
        <v>1.7</v>
      </c>
      <c r="O246" s="36">
        <v>27.2</v>
      </c>
      <c r="P246" s="36">
        <v>1.61</v>
      </c>
      <c r="Q246" s="36">
        <v>2.88</v>
      </c>
      <c r="R246" s="46">
        <f t="shared" si="21"/>
        <v>0.875</v>
      </c>
      <c r="S246" s="47">
        <f t="shared" si="22"/>
        <v>7.0949176763307156E-2</v>
      </c>
      <c r="T246" s="48">
        <f t="shared" si="23"/>
        <v>0.12772279937695694</v>
      </c>
      <c r="U246" s="35">
        <v>-36.355884260000003</v>
      </c>
      <c r="V246" s="35">
        <v>148.36426990000001</v>
      </c>
      <c r="W246" s="35">
        <v>-36.3733</v>
      </c>
      <c r="X246" s="35">
        <v>148.36794</v>
      </c>
      <c r="Y246" s="15">
        <v>5.8065947425999997</v>
      </c>
      <c r="Z246" s="8">
        <v>1837.79999999999</v>
      </c>
      <c r="AA246" s="37">
        <v>1838.0833333333301</v>
      </c>
      <c r="AB246" s="37">
        <v>1846.5</v>
      </c>
      <c r="AC246" s="37">
        <f t="shared" si="26"/>
        <v>1840.7944444444402</v>
      </c>
      <c r="AD246" s="37">
        <v>27.892730845920116</v>
      </c>
      <c r="AE246" s="37">
        <v>21.579083070779845</v>
      </c>
      <c r="AF246" s="37">
        <v>16.236772808080673</v>
      </c>
      <c r="AG246" s="37">
        <f t="shared" si="27"/>
        <v>21.902862241593542</v>
      </c>
      <c r="AH246" s="37">
        <v>520.468085106383</v>
      </c>
      <c r="AI246" s="37">
        <v>54.167333747096599</v>
      </c>
      <c r="AJ246" s="37">
        <v>1847.7777777777801</v>
      </c>
      <c r="AK246" s="37">
        <v>17819.333333333299</v>
      </c>
      <c r="AL246" s="37" t="s">
        <v>1233</v>
      </c>
      <c r="AM246" s="37">
        <v>0</v>
      </c>
      <c r="AN246" s="37" t="str">
        <f t="shared" si="24"/>
        <v>Post-Orogenic</v>
      </c>
      <c r="AO246" s="8" t="s">
        <v>1151</v>
      </c>
      <c r="AP246" s="8">
        <v>1</v>
      </c>
    </row>
    <row r="247" spans="1:42">
      <c r="A247" s="9" t="s">
        <v>923</v>
      </c>
      <c r="B247" s="8" t="s">
        <v>300</v>
      </c>
      <c r="C247" s="8" t="s">
        <v>464</v>
      </c>
      <c r="D247" s="12">
        <v>2020</v>
      </c>
      <c r="E247" s="8" t="s">
        <v>1316</v>
      </c>
      <c r="F247" s="30">
        <v>455850</v>
      </c>
      <c r="G247" s="30">
        <v>16570</v>
      </c>
      <c r="H247" s="30">
        <v>2803840</v>
      </c>
      <c r="I247" s="30">
        <v>138450</v>
      </c>
      <c r="J247" s="35">
        <v>6.150795217725129</v>
      </c>
      <c r="K247" s="35">
        <f t="shared" si="25"/>
        <v>6.1315217512526873E-2</v>
      </c>
      <c r="L247" s="36">
        <v>8.6300000000000008</v>
      </c>
      <c r="M247" s="36">
        <v>0.32500000000000001</v>
      </c>
      <c r="N247" s="36">
        <v>0.61899999999999999</v>
      </c>
      <c r="O247" s="36">
        <v>9.5299999999999994</v>
      </c>
      <c r="P247" s="36">
        <v>0.499</v>
      </c>
      <c r="Q247" s="36">
        <v>1</v>
      </c>
      <c r="R247" s="46">
        <f t="shared" si="21"/>
        <v>0.90556138509968531</v>
      </c>
      <c r="S247" s="47">
        <f t="shared" si="22"/>
        <v>6.4497253232730214E-2</v>
      </c>
      <c r="T247" s="48">
        <f t="shared" si="23"/>
        <v>0.12710380534912902</v>
      </c>
      <c r="U247" s="35">
        <v>-30.226825290000001</v>
      </c>
      <c r="V247" s="35">
        <v>151.19736140000001</v>
      </c>
      <c r="W247" s="35">
        <v>-29.86064</v>
      </c>
      <c r="X247" s="35">
        <v>150.5804</v>
      </c>
      <c r="Y247" s="15">
        <v>6398.22794488</v>
      </c>
      <c r="Z247" s="8">
        <v>850.03999999999905</v>
      </c>
      <c r="AA247" s="37">
        <v>852.55096698573902</v>
      </c>
      <c r="AB247" s="37">
        <v>852.166875</v>
      </c>
      <c r="AC247" s="37">
        <f t="shared" si="26"/>
        <v>851.58594732857944</v>
      </c>
      <c r="AD247" s="37">
        <v>8.5498543514898575</v>
      </c>
      <c r="AE247" s="37">
        <v>7.0747417354225934</v>
      </c>
      <c r="AF247" s="37">
        <v>6.8672031546251562</v>
      </c>
      <c r="AG247" s="37">
        <f t="shared" si="27"/>
        <v>7.4972664138458684</v>
      </c>
      <c r="AH247" s="37">
        <v>156.13304364808101</v>
      </c>
      <c r="AI247" s="37">
        <v>77.242627204659598</v>
      </c>
      <c r="AJ247" s="37">
        <v>821.33005325306794</v>
      </c>
      <c r="AK247" s="37">
        <v>5006.2912711275803</v>
      </c>
      <c r="AL247" s="37">
        <v>0.86137745339474303</v>
      </c>
      <c r="AM247" s="37">
        <v>0</v>
      </c>
      <c r="AN247" s="37" t="str">
        <f t="shared" si="24"/>
        <v>Post-Orogenic</v>
      </c>
      <c r="AO247" s="8" t="s">
        <v>1151</v>
      </c>
      <c r="AP247" s="8">
        <v>9</v>
      </c>
    </row>
    <row r="248" spans="1:42">
      <c r="A248" s="9" t="s">
        <v>905</v>
      </c>
      <c r="B248" s="8" t="s">
        <v>312</v>
      </c>
      <c r="C248" s="8" t="s">
        <v>464</v>
      </c>
      <c r="D248" s="12">
        <v>2020</v>
      </c>
      <c r="E248" s="8" t="s">
        <v>1316</v>
      </c>
      <c r="F248" s="30">
        <v>559310</v>
      </c>
      <c r="G248" s="30">
        <v>15570</v>
      </c>
      <c r="H248" s="30">
        <v>3377950</v>
      </c>
      <c r="I248" s="30">
        <v>177940</v>
      </c>
      <c r="J248" s="35">
        <v>6.0394950921671349</v>
      </c>
      <c r="K248" s="35">
        <f t="shared" si="25"/>
        <v>5.9580239507185384E-2</v>
      </c>
      <c r="L248" s="36">
        <v>6.78</v>
      </c>
      <c r="M248" s="36">
        <v>0.19700000000000001</v>
      </c>
      <c r="N248" s="36">
        <v>0.46200000000000002</v>
      </c>
      <c r="O248" s="36">
        <v>7.61</v>
      </c>
      <c r="P248" s="36">
        <v>0.432</v>
      </c>
      <c r="Q248" s="36">
        <v>0.82599999999999996</v>
      </c>
      <c r="R248" s="46">
        <f t="shared" si="21"/>
        <v>0.89093298291721423</v>
      </c>
      <c r="S248" s="47">
        <f t="shared" si="22"/>
        <v>6.3771411028448258E-2</v>
      </c>
      <c r="T248" s="48">
        <f t="shared" si="23"/>
        <v>0.12815814706556783</v>
      </c>
      <c r="U248" s="35">
        <v>-34.573922410000002</v>
      </c>
      <c r="V248" s="35">
        <v>149.24205739999999</v>
      </c>
      <c r="W248" s="35">
        <v>-34.213090000000001</v>
      </c>
      <c r="X248" s="35">
        <v>149.06972999999999</v>
      </c>
      <c r="Y248" s="15">
        <v>3292.4981777900002</v>
      </c>
      <c r="Z248" s="8">
        <v>692.39999999999895</v>
      </c>
      <c r="AA248" s="37">
        <v>692.82144755828995</v>
      </c>
      <c r="AB248" s="37">
        <v>692.69723656240501</v>
      </c>
      <c r="AC248" s="37">
        <f t="shared" si="26"/>
        <v>692.63956137356456</v>
      </c>
      <c r="AD248" s="37">
        <v>7.4668838751816446</v>
      </c>
      <c r="AE248" s="37">
        <v>5.9020723033018747</v>
      </c>
      <c r="AF248" s="37">
        <v>5.7611290900520622</v>
      </c>
      <c r="AG248" s="37">
        <f t="shared" si="27"/>
        <v>6.3766950895118599</v>
      </c>
      <c r="AH248" s="37">
        <v>128.65735168486</v>
      </c>
      <c r="AI248" s="37">
        <v>43.0336874345059</v>
      </c>
      <c r="AJ248" s="37">
        <v>737.03477887505403</v>
      </c>
      <c r="AK248" s="37">
        <v>4839.0070845856599</v>
      </c>
      <c r="AL248" s="37">
        <v>0.76996570497160699</v>
      </c>
      <c r="AM248" s="37">
        <v>0</v>
      </c>
      <c r="AN248" s="37" t="str">
        <f t="shared" si="24"/>
        <v>Post-Orogenic</v>
      </c>
      <c r="AO248" s="8" t="s">
        <v>1155</v>
      </c>
      <c r="AP248" s="8">
        <v>6</v>
      </c>
    </row>
    <row r="249" spans="1:42">
      <c r="A249" s="9" t="s">
        <v>906</v>
      </c>
      <c r="B249" s="8" t="s">
        <v>250</v>
      </c>
      <c r="C249" s="8" t="s">
        <v>464</v>
      </c>
      <c r="D249" s="12">
        <v>2020</v>
      </c>
      <c r="E249" s="8" t="s">
        <v>1316</v>
      </c>
      <c r="F249" s="15">
        <v>389380</v>
      </c>
      <c r="G249" s="15">
        <v>13380</v>
      </c>
      <c r="H249" s="15">
        <v>2349040</v>
      </c>
      <c r="I249" s="15">
        <v>152900</v>
      </c>
      <c r="J249" s="35">
        <v>6.0327700446864245</v>
      </c>
      <c r="K249" s="35">
        <f t="shared" si="25"/>
        <v>7.3603884219043625E-2</v>
      </c>
      <c r="L249" s="36">
        <v>9.27</v>
      </c>
      <c r="M249" s="36">
        <v>0.32900000000000001</v>
      </c>
      <c r="N249" s="36">
        <v>0.65300000000000002</v>
      </c>
      <c r="O249" s="36">
        <v>10.5</v>
      </c>
      <c r="P249" s="36">
        <v>0.72399999999999998</v>
      </c>
      <c r="Q249" s="36">
        <v>1.2</v>
      </c>
      <c r="R249" s="46">
        <f t="shared" si="21"/>
        <v>0.88285714285714278</v>
      </c>
      <c r="S249" s="47">
        <f t="shared" si="22"/>
        <v>7.7550176648852803E-2</v>
      </c>
      <c r="T249" s="48">
        <f t="shared" si="23"/>
        <v>0.13425103455891621</v>
      </c>
      <c r="U249" s="35">
        <v>-35.237848659999997</v>
      </c>
      <c r="V249" s="35">
        <v>148.19487419999999</v>
      </c>
      <c r="W249" s="35">
        <v>-34.56682</v>
      </c>
      <c r="X249" s="35">
        <v>145.99891</v>
      </c>
      <c r="Y249" s="15">
        <v>37783.258169200002</v>
      </c>
      <c r="Z249" s="8">
        <v>586.84</v>
      </c>
      <c r="AA249" s="37">
        <v>588.83077075752601</v>
      </c>
      <c r="AB249" s="37">
        <v>588.714017207148</v>
      </c>
      <c r="AC249" s="37">
        <f t="shared" si="26"/>
        <v>588.12826265489139</v>
      </c>
      <c r="AD249" s="37">
        <v>9.8103738050506308</v>
      </c>
      <c r="AE249" s="37">
        <v>8.9212079917538745</v>
      </c>
      <c r="AF249" s="37">
        <v>8.6477764210643056</v>
      </c>
      <c r="AG249" s="37">
        <f t="shared" si="27"/>
        <v>9.1264527392896042</v>
      </c>
      <c r="AH249" s="37">
        <v>189.65230976889899</v>
      </c>
      <c r="AI249" s="37">
        <v>156.85309540770299</v>
      </c>
      <c r="AJ249" s="37">
        <v>750.13158285396196</v>
      </c>
      <c r="AK249" s="37">
        <v>4999.80968639822</v>
      </c>
      <c r="AL249" s="37">
        <v>0.64287982422663603</v>
      </c>
      <c r="AM249" s="37">
        <v>0</v>
      </c>
      <c r="AN249" s="37" t="str">
        <f t="shared" si="24"/>
        <v>Post-Orogenic</v>
      </c>
      <c r="AO249" s="8" t="s">
        <v>1158</v>
      </c>
      <c r="AP249" s="8">
        <v>12</v>
      </c>
    </row>
    <row r="250" spans="1:42">
      <c r="A250" s="9" t="s">
        <v>907</v>
      </c>
      <c r="B250" s="8" t="s">
        <v>258</v>
      </c>
      <c r="C250" s="8" t="s">
        <v>464</v>
      </c>
      <c r="D250" s="12">
        <v>2020</v>
      </c>
      <c r="E250" s="8" t="s">
        <v>1316</v>
      </c>
      <c r="F250" s="15">
        <v>362250</v>
      </c>
      <c r="G250" s="15">
        <v>12440</v>
      </c>
      <c r="H250" s="15">
        <v>2126330</v>
      </c>
      <c r="I250" s="15">
        <v>132190</v>
      </c>
      <c r="J250" s="35">
        <v>5.8697860593512772</v>
      </c>
      <c r="K250" s="35">
        <f t="shared" si="25"/>
        <v>7.1022375693497009E-2</v>
      </c>
      <c r="L250" s="36">
        <v>11.9</v>
      </c>
      <c r="M250" s="36">
        <v>0.41899999999999998</v>
      </c>
      <c r="N250" s="36">
        <v>0.83299999999999996</v>
      </c>
      <c r="O250" s="36">
        <v>14</v>
      </c>
      <c r="P250" s="36">
        <v>0.90600000000000003</v>
      </c>
      <c r="Q250" s="36">
        <v>1.55</v>
      </c>
      <c r="R250" s="46">
        <f t="shared" si="21"/>
        <v>0.85</v>
      </c>
      <c r="S250" s="47">
        <f t="shared" si="22"/>
        <v>7.3672849769533977E-2</v>
      </c>
      <c r="T250" s="48">
        <f t="shared" si="23"/>
        <v>0.13098722480159847</v>
      </c>
      <c r="U250" s="35">
        <v>-35.390699009999999</v>
      </c>
      <c r="V250" s="35">
        <v>148.80806795000001</v>
      </c>
      <c r="W250" s="35">
        <v>-35.07564</v>
      </c>
      <c r="X250" s="35">
        <v>148.08770000000001</v>
      </c>
      <c r="Y250" s="15">
        <v>22354.8897149</v>
      </c>
      <c r="Z250" s="8">
        <v>799.07</v>
      </c>
      <c r="AA250" s="37">
        <v>802.06718178666904</v>
      </c>
      <c r="AB250" s="37">
        <v>801.94530970282801</v>
      </c>
      <c r="AC250" s="37">
        <f t="shared" si="26"/>
        <v>801.02749716316566</v>
      </c>
      <c r="AD250" s="37">
        <v>13.207511767309594</v>
      </c>
      <c r="AE250" s="37">
        <v>12.231516801774218</v>
      </c>
      <c r="AF250" s="37">
        <v>11.752275655009955</v>
      </c>
      <c r="AG250" s="37">
        <f t="shared" si="27"/>
        <v>12.397101408031254</v>
      </c>
      <c r="AH250" s="37">
        <v>257.76927894252702</v>
      </c>
      <c r="AI250" s="37">
        <v>159.623049433342</v>
      </c>
      <c r="AJ250" s="37">
        <v>846.11283303590994</v>
      </c>
      <c r="AK250" s="37">
        <v>6035.0541623618501</v>
      </c>
      <c r="AL250" s="37">
        <v>0.56766720065672505</v>
      </c>
      <c r="AM250" s="37">
        <v>0</v>
      </c>
      <c r="AN250" s="37" t="str">
        <f t="shared" si="24"/>
        <v>Post-Orogenic</v>
      </c>
      <c r="AO250" s="8" t="s">
        <v>1151</v>
      </c>
      <c r="AP250" s="8">
        <v>12</v>
      </c>
    </row>
    <row r="251" spans="1:42">
      <c r="A251" s="9" t="s">
        <v>908</v>
      </c>
      <c r="B251" s="8" t="s">
        <v>370</v>
      </c>
      <c r="C251" s="8" t="s">
        <v>464</v>
      </c>
      <c r="D251" s="12">
        <v>2020</v>
      </c>
      <c r="E251" s="8" t="s">
        <v>1316</v>
      </c>
      <c r="F251" s="15">
        <v>732640</v>
      </c>
      <c r="G251" s="15">
        <v>41970</v>
      </c>
      <c r="H251" s="15">
        <v>4391960</v>
      </c>
      <c r="I251" s="15">
        <v>257310</v>
      </c>
      <c r="J251" s="35">
        <v>5.9947040838611052</v>
      </c>
      <c r="K251" s="35">
        <f t="shared" si="25"/>
        <v>8.1939447422449282E-2</v>
      </c>
      <c r="L251" s="36">
        <v>9.36</v>
      </c>
      <c r="M251" s="36">
        <v>0.55300000000000005</v>
      </c>
      <c r="N251" s="36">
        <v>0.79400000000000004</v>
      </c>
      <c r="O251" s="36">
        <v>10.6</v>
      </c>
      <c r="P251" s="36">
        <v>0.65600000000000003</v>
      </c>
      <c r="Q251" s="36">
        <v>1.1599999999999999</v>
      </c>
      <c r="R251" s="46">
        <f t="shared" si="21"/>
        <v>0.88301886792452833</v>
      </c>
      <c r="S251" s="47">
        <f t="shared" si="22"/>
        <v>8.5560287923578629E-2</v>
      </c>
      <c r="T251" s="48">
        <f t="shared" si="23"/>
        <v>0.1384621301595271</v>
      </c>
      <c r="U251" s="35">
        <v>-35.594761120000001</v>
      </c>
      <c r="V251" s="35">
        <v>148.59221151</v>
      </c>
      <c r="W251" s="35">
        <v>-35.62473</v>
      </c>
      <c r="X251" s="35">
        <v>148.58133000000001</v>
      </c>
      <c r="Y251" s="15">
        <v>20.005550278899999</v>
      </c>
      <c r="Z251" s="8">
        <v>1411.17</v>
      </c>
      <c r="AA251" s="37">
        <v>1416.8987341772199</v>
      </c>
      <c r="AB251" s="37">
        <v>1416.78947368421</v>
      </c>
      <c r="AC251" s="37">
        <f t="shared" si="26"/>
        <v>1414.9527359538099</v>
      </c>
      <c r="AD251" s="37">
        <v>9.9228893319619242</v>
      </c>
      <c r="AE251" s="37">
        <v>12.404839647933843</v>
      </c>
      <c r="AF251" s="37">
        <v>9.4772472481753365</v>
      </c>
      <c r="AG251" s="37">
        <f t="shared" si="27"/>
        <v>10.601658742690368</v>
      </c>
      <c r="AH251" s="37">
        <v>253.47499999999999</v>
      </c>
      <c r="AI251" s="37">
        <v>44.628109135386801</v>
      </c>
      <c r="AJ251" s="37">
        <v>1159.2222222222199</v>
      </c>
      <c r="AK251" s="37">
        <v>9923.4444444444507</v>
      </c>
      <c r="AL251" s="37">
        <v>0.27198114991187999</v>
      </c>
      <c r="AM251" s="37">
        <v>0</v>
      </c>
      <c r="AN251" s="37" t="str">
        <f t="shared" si="24"/>
        <v>Post-Orogenic</v>
      </c>
      <c r="AO251" s="8" t="s">
        <v>1149</v>
      </c>
      <c r="AP251" s="8">
        <v>5</v>
      </c>
    </row>
    <row r="252" spans="1:42">
      <c r="A252" s="9" t="s">
        <v>909</v>
      </c>
      <c r="B252" s="8" t="s">
        <v>363</v>
      </c>
      <c r="C252" s="8" t="s">
        <v>464</v>
      </c>
      <c r="D252" s="12">
        <v>2020</v>
      </c>
      <c r="E252" s="8" t="s">
        <v>1316</v>
      </c>
      <c r="F252" s="15">
        <v>762300</v>
      </c>
      <c r="G252" s="15">
        <v>36490</v>
      </c>
      <c r="H252" s="15">
        <v>4578280</v>
      </c>
      <c r="I252" s="15">
        <v>287500</v>
      </c>
      <c r="J252" s="35">
        <v>6.0058769513314969</v>
      </c>
      <c r="K252" s="35">
        <f t="shared" si="25"/>
        <v>7.896059152917323E-2</v>
      </c>
      <c r="L252" s="36">
        <v>8.94</v>
      </c>
      <c r="M252" s="36">
        <v>0.442</v>
      </c>
      <c r="N252" s="36">
        <v>0.70199999999999996</v>
      </c>
      <c r="O252" s="36">
        <v>10.1</v>
      </c>
      <c r="P252" s="36">
        <v>0.67200000000000004</v>
      </c>
      <c r="Q252" s="36">
        <v>1.1399999999999999</v>
      </c>
      <c r="R252" s="46">
        <f t="shared" si="21"/>
        <v>0.88514851485148516</v>
      </c>
      <c r="S252" s="47">
        <f t="shared" si="22"/>
        <v>8.2892970141281705E-2</v>
      </c>
      <c r="T252" s="48">
        <f t="shared" si="23"/>
        <v>0.13749860337229747</v>
      </c>
      <c r="U252" s="35">
        <v>-35.650304130000002</v>
      </c>
      <c r="V252" s="35">
        <v>148.58462111</v>
      </c>
      <c r="W252" s="35">
        <v>-35.698720000000002</v>
      </c>
      <c r="X252" s="35">
        <v>148.55062000000001</v>
      </c>
      <c r="Y252" s="15">
        <v>95.996897133499999</v>
      </c>
      <c r="Z252" s="8">
        <v>1403.45</v>
      </c>
      <c r="AA252" s="37">
        <v>1409.70725388601</v>
      </c>
      <c r="AB252" s="37">
        <v>1408.5894736842099</v>
      </c>
      <c r="AC252" s="37">
        <f t="shared" si="26"/>
        <v>1407.2489091900734</v>
      </c>
      <c r="AD252" s="37">
        <v>9.8722096256963905</v>
      </c>
      <c r="AE252" s="37">
        <v>10.852340057249782</v>
      </c>
      <c r="AF252" s="37">
        <v>9.4252685527630486</v>
      </c>
      <c r="AG252" s="37">
        <f t="shared" si="27"/>
        <v>10.049939411903074</v>
      </c>
      <c r="AH252" s="37">
        <v>232.40325732899001</v>
      </c>
      <c r="AI252" s="37">
        <v>57.976808705688498</v>
      </c>
      <c r="AJ252" s="37">
        <v>1176.40287769784</v>
      </c>
      <c r="AK252" s="37">
        <v>9992.8992805755406</v>
      </c>
      <c r="AL252" s="37">
        <v>0.27905811661598701</v>
      </c>
      <c r="AM252" s="37">
        <v>0</v>
      </c>
      <c r="AN252" s="37" t="str">
        <f t="shared" si="24"/>
        <v>Post-Orogenic</v>
      </c>
      <c r="AO252" s="8" t="s">
        <v>1149</v>
      </c>
      <c r="AP252" s="8">
        <v>6</v>
      </c>
    </row>
    <row r="253" spans="1:42">
      <c r="A253" s="9" t="s">
        <v>910</v>
      </c>
      <c r="B253" s="8" t="s">
        <v>255</v>
      </c>
      <c r="C253" s="8" t="s">
        <v>464</v>
      </c>
      <c r="D253" s="12">
        <v>2020</v>
      </c>
      <c r="E253" s="8" t="s">
        <v>1316</v>
      </c>
      <c r="F253" s="15">
        <v>440430</v>
      </c>
      <c r="G253" s="15">
        <v>15130</v>
      </c>
      <c r="H253" s="15">
        <v>2467560</v>
      </c>
      <c r="I253" s="15">
        <v>163530</v>
      </c>
      <c r="J253" s="35">
        <v>5.6026156256385802</v>
      </c>
      <c r="K253" s="35">
        <f t="shared" si="25"/>
        <v>7.4646399455413834E-2</v>
      </c>
      <c r="L253" s="36">
        <v>9.09</v>
      </c>
      <c r="M253" s="36">
        <v>0.32200000000000001</v>
      </c>
      <c r="N253" s="36">
        <v>0.64100000000000001</v>
      </c>
      <c r="O253" s="36">
        <v>11.2</v>
      </c>
      <c r="P253" s="36">
        <v>0.77800000000000002</v>
      </c>
      <c r="Q253" s="36">
        <v>1.27</v>
      </c>
      <c r="R253" s="46">
        <f t="shared" si="21"/>
        <v>0.81160714285714286</v>
      </c>
      <c r="S253" s="47">
        <f t="shared" si="22"/>
        <v>7.7975087962234638E-2</v>
      </c>
      <c r="T253" s="48">
        <f t="shared" si="23"/>
        <v>0.13353124964670293</v>
      </c>
      <c r="U253" s="35">
        <v>-35.359074939999999</v>
      </c>
      <c r="V253" s="35">
        <v>148.60543455999999</v>
      </c>
      <c r="W253" s="35">
        <v>-35.093429999999998</v>
      </c>
      <c r="X253" s="35">
        <v>147.36661000000001</v>
      </c>
      <c r="Y253" s="15">
        <v>27853.0659834</v>
      </c>
      <c r="Z253" s="8">
        <v>715.85</v>
      </c>
      <c r="AA253" s="37">
        <v>718.55173001840001</v>
      </c>
      <c r="AB253" s="37">
        <v>718.33840850330398</v>
      </c>
      <c r="AC253" s="37">
        <f t="shared" si="26"/>
        <v>717.58004617390134</v>
      </c>
      <c r="AD253" s="37">
        <v>12.386635283036352</v>
      </c>
      <c r="AE253" s="37">
        <v>11.326498639434313</v>
      </c>
      <c r="AF253" s="37">
        <v>10.942795819554394</v>
      </c>
      <c r="AG253" s="37">
        <f t="shared" si="27"/>
        <v>11.551976580675019</v>
      </c>
      <c r="AH253" s="37">
        <v>239.44721649438301</v>
      </c>
      <c r="AI253" s="37">
        <v>152.79406402369901</v>
      </c>
      <c r="AJ253" s="37">
        <v>829.16881582585495</v>
      </c>
      <c r="AK253" s="37">
        <v>5744.8855038584297</v>
      </c>
      <c r="AL253" s="37">
        <v>0.59233686962800902</v>
      </c>
      <c r="AM253" s="37">
        <v>0</v>
      </c>
      <c r="AN253" s="37" t="str">
        <f t="shared" si="24"/>
        <v>Post-Orogenic</v>
      </c>
      <c r="AO253" s="8" t="s">
        <v>1151</v>
      </c>
      <c r="AP253" s="8">
        <v>12</v>
      </c>
    </row>
    <row r="254" spans="1:42">
      <c r="A254" s="9" t="s">
        <v>924</v>
      </c>
      <c r="B254" s="8" t="s">
        <v>259</v>
      </c>
      <c r="C254" s="8" t="s">
        <v>464</v>
      </c>
      <c r="D254" s="12">
        <v>2020</v>
      </c>
      <c r="E254" s="8" t="s">
        <v>1316</v>
      </c>
      <c r="F254" s="15">
        <v>386970</v>
      </c>
      <c r="G254" s="15">
        <v>10140</v>
      </c>
      <c r="H254" s="15">
        <v>2280570</v>
      </c>
      <c r="I254" s="15">
        <v>125790</v>
      </c>
      <c r="J254" s="35">
        <v>5.8934025893480113</v>
      </c>
      <c r="K254" s="35">
        <f t="shared" si="25"/>
        <v>6.1065140538415642E-2</v>
      </c>
      <c r="L254" s="36">
        <v>8.23</v>
      </c>
      <c r="M254" s="36">
        <v>0.223</v>
      </c>
      <c r="N254" s="36">
        <v>0.55000000000000004</v>
      </c>
      <c r="O254" s="36">
        <v>9.52</v>
      </c>
      <c r="P254" s="36">
        <v>0.55700000000000005</v>
      </c>
      <c r="Q254" s="36">
        <v>1.03</v>
      </c>
      <c r="R254" s="46">
        <f t="shared" si="21"/>
        <v>0.86449579831932777</v>
      </c>
      <c r="S254" s="47">
        <f t="shared" si="22"/>
        <v>6.4478104447313556E-2</v>
      </c>
      <c r="T254" s="48">
        <f t="shared" si="23"/>
        <v>0.12716861694095541</v>
      </c>
      <c r="U254" s="35">
        <v>-29.028995980000001</v>
      </c>
      <c r="V254" s="35">
        <v>151.34163558</v>
      </c>
      <c r="W254" s="35">
        <v>-28.572849999999999</v>
      </c>
      <c r="X254" s="35">
        <v>150.34412</v>
      </c>
      <c r="Y254" s="15">
        <v>22769.702998699999</v>
      </c>
      <c r="Z254" s="8">
        <v>600.08000000000004</v>
      </c>
      <c r="AA254" s="37">
        <v>602.47195107221705</v>
      </c>
      <c r="AB254" s="37">
        <v>602.25573223227605</v>
      </c>
      <c r="AC254" s="37">
        <f t="shared" si="26"/>
        <v>601.6025611014976</v>
      </c>
      <c r="AD254" s="37">
        <v>7.2714585717132083</v>
      </c>
      <c r="AE254" s="37">
        <v>6.0593182599198752</v>
      </c>
      <c r="AF254" s="37">
        <v>6.1601935833817487</v>
      </c>
      <c r="AG254" s="37">
        <f t="shared" si="27"/>
        <v>6.4969901383382771</v>
      </c>
      <c r="AH254" s="37">
        <v>133.33630788994</v>
      </c>
      <c r="AI254" s="37">
        <v>89.594358751226096</v>
      </c>
      <c r="AJ254" s="37">
        <v>767.27956528898403</v>
      </c>
      <c r="AK254" s="37">
        <v>4357.77625555739</v>
      </c>
      <c r="AL254" s="37">
        <v>0.89739753026894697</v>
      </c>
      <c r="AM254" s="37">
        <v>0</v>
      </c>
      <c r="AN254" s="37" t="str">
        <f t="shared" si="24"/>
        <v>Post-Orogenic</v>
      </c>
      <c r="AO254" s="8" t="s">
        <v>1155</v>
      </c>
      <c r="AP254" s="8">
        <v>11</v>
      </c>
    </row>
    <row r="255" spans="1:42">
      <c r="A255" s="9" t="s">
        <v>925</v>
      </c>
      <c r="B255" s="8" t="s">
        <v>260</v>
      </c>
      <c r="C255" s="8" t="s">
        <v>464</v>
      </c>
      <c r="D255" s="12">
        <v>2020</v>
      </c>
      <c r="E255" s="8" t="s">
        <v>1316</v>
      </c>
      <c r="F255" s="15">
        <v>478260</v>
      </c>
      <c r="G255" s="15">
        <v>13350</v>
      </c>
      <c r="H255" s="15">
        <v>2691030</v>
      </c>
      <c r="I255" s="15">
        <v>154540</v>
      </c>
      <c r="J255" s="35">
        <v>5.6267093212896748</v>
      </c>
      <c r="K255" s="35">
        <f t="shared" si="25"/>
        <v>6.3852400240563115E-2</v>
      </c>
      <c r="L255" s="36">
        <v>7.56</v>
      </c>
      <c r="M255" s="36">
        <v>0.219</v>
      </c>
      <c r="N255" s="36">
        <v>0.51300000000000001</v>
      </c>
      <c r="O255" s="36">
        <v>9.19</v>
      </c>
      <c r="P255" s="36">
        <v>0.56100000000000005</v>
      </c>
      <c r="Q255" s="36">
        <v>1.01</v>
      </c>
      <c r="R255" s="46">
        <f t="shared" si="21"/>
        <v>0.82263329706202393</v>
      </c>
      <c r="S255" s="47">
        <f t="shared" si="22"/>
        <v>6.7569257810339581E-2</v>
      </c>
      <c r="T255" s="48">
        <f t="shared" si="23"/>
        <v>0.12916290593562837</v>
      </c>
      <c r="U255" s="35">
        <v>-32.952268629999999</v>
      </c>
      <c r="V255" s="35">
        <v>149.34662170999999</v>
      </c>
      <c r="W255" s="35">
        <v>-32.203620000000001</v>
      </c>
      <c r="X255" s="35">
        <v>148.61451</v>
      </c>
      <c r="Y255" s="15">
        <v>19747.4705498</v>
      </c>
      <c r="Z255" s="8">
        <v>670.44</v>
      </c>
      <c r="AA255" s="37">
        <v>672.35112523099497</v>
      </c>
      <c r="AB255" s="37">
        <v>672.54750696026304</v>
      </c>
      <c r="AC255" s="37">
        <f t="shared" si="26"/>
        <v>671.77954406375272</v>
      </c>
      <c r="AD255" s="37">
        <v>10.225851205778424</v>
      </c>
      <c r="AE255" s="37">
        <v>8.1139879179209053</v>
      </c>
      <c r="AF255" s="37">
        <v>7.6797520099286549</v>
      </c>
      <c r="AG255" s="37">
        <f t="shared" si="27"/>
        <v>8.6731970445426612</v>
      </c>
      <c r="AH255" s="37">
        <v>175.09935009639301</v>
      </c>
      <c r="AI255" s="37">
        <v>91.478627134698996</v>
      </c>
      <c r="AJ255" s="37">
        <v>757.11173102869896</v>
      </c>
      <c r="AK255" s="37">
        <v>4734.1339386646296</v>
      </c>
      <c r="AL255" s="37">
        <v>0.80883622061905502</v>
      </c>
      <c r="AM255" s="37">
        <v>0</v>
      </c>
      <c r="AN255" s="37" t="str">
        <f t="shared" si="24"/>
        <v>Post-Orogenic</v>
      </c>
      <c r="AO255" s="8" t="s">
        <v>1155</v>
      </c>
      <c r="AP255" s="8">
        <v>11</v>
      </c>
    </row>
    <row r="256" spans="1:42">
      <c r="A256" s="9" t="s">
        <v>926</v>
      </c>
      <c r="B256" s="8" t="s">
        <v>275</v>
      </c>
      <c r="C256" s="8" t="s">
        <v>464</v>
      </c>
      <c r="D256" s="12">
        <v>2020</v>
      </c>
      <c r="E256" s="8" t="s">
        <v>1316</v>
      </c>
      <c r="F256" s="15">
        <v>215750</v>
      </c>
      <c r="G256" s="15">
        <v>5810</v>
      </c>
      <c r="H256" s="15">
        <v>1379700</v>
      </c>
      <c r="I256" s="15">
        <v>77520</v>
      </c>
      <c r="J256" s="35">
        <v>6.3949015063731167</v>
      </c>
      <c r="K256" s="35">
        <f t="shared" si="25"/>
        <v>6.2306251634934182E-2</v>
      </c>
      <c r="L256" s="36">
        <v>13.8</v>
      </c>
      <c r="M256" s="36">
        <v>0.379</v>
      </c>
      <c r="N256" s="36">
        <v>0.91400000000000003</v>
      </c>
      <c r="O256" s="36">
        <v>14.8</v>
      </c>
      <c r="P256" s="36">
        <v>0.86499999999999999</v>
      </c>
      <c r="Q256" s="36">
        <v>1.58</v>
      </c>
      <c r="R256" s="46">
        <f t="shared" si="21"/>
        <v>0.93243243243243246</v>
      </c>
      <c r="S256" s="47">
        <f t="shared" si="22"/>
        <v>6.4576986277176715E-2</v>
      </c>
      <c r="T256" s="48">
        <f t="shared" si="23"/>
        <v>0.12563306721993953</v>
      </c>
      <c r="U256" s="35">
        <v>-25.687429739999999</v>
      </c>
      <c r="V256" s="35">
        <v>147.86629253000001</v>
      </c>
      <c r="W256" s="35">
        <v>-26.482379999999999</v>
      </c>
      <c r="X256" s="35">
        <v>147.97743</v>
      </c>
      <c r="Y256" s="15">
        <v>11696.4921271</v>
      </c>
      <c r="Z256" s="8">
        <v>543.20000000000005</v>
      </c>
      <c r="AA256" s="37">
        <v>545.57870993949496</v>
      </c>
      <c r="AB256" s="37">
        <v>545.52857142857101</v>
      </c>
      <c r="AC256" s="37">
        <f t="shared" si="26"/>
        <v>544.76909378935534</v>
      </c>
      <c r="AD256" s="37">
        <v>4.5550719937028932</v>
      </c>
      <c r="AE256" s="37">
        <v>3.7207649729662813</v>
      </c>
      <c r="AF256" s="37">
        <v>3.4613863323279057</v>
      </c>
      <c r="AG256" s="37">
        <f t="shared" si="27"/>
        <v>3.9124077663323598</v>
      </c>
      <c r="AH256" s="37">
        <v>78.764179678732901</v>
      </c>
      <c r="AI256" s="37">
        <v>55.371346627908302</v>
      </c>
      <c r="AJ256" s="37">
        <v>601.97588530655401</v>
      </c>
      <c r="AK256" s="37">
        <v>2852.2284619450302</v>
      </c>
      <c r="AL256" s="37">
        <v>0.95672813563848802</v>
      </c>
      <c r="AM256" s="37">
        <v>0</v>
      </c>
      <c r="AN256" s="37" t="str">
        <f t="shared" si="24"/>
        <v>Post-Orogenic</v>
      </c>
      <c r="AO256" s="8" t="s">
        <v>1155</v>
      </c>
      <c r="AP256" s="8">
        <v>5</v>
      </c>
    </row>
    <row r="257" spans="1:42">
      <c r="A257" s="9" t="s">
        <v>927</v>
      </c>
      <c r="B257" s="8" t="s">
        <v>279</v>
      </c>
      <c r="C257" s="8" t="s">
        <v>464</v>
      </c>
      <c r="D257" s="12">
        <v>2020</v>
      </c>
      <c r="E257" s="8" t="s">
        <v>1316</v>
      </c>
      <c r="F257" s="15">
        <v>721130</v>
      </c>
      <c r="G257" s="15">
        <v>19370</v>
      </c>
      <c r="H257" s="15">
        <v>3546100</v>
      </c>
      <c r="I257" s="15">
        <v>189330</v>
      </c>
      <c r="J257" s="35">
        <v>4.917421269396641</v>
      </c>
      <c r="K257" s="35">
        <f t="shared" si="25"/>
        <v>5.976702382055709E-2</v>
      </c>
      <c r="L257" s="36">
        <v>3.07</v>
      </c>
      <c r="M257" s="36">
        <v>9.0499999999999997E-2</v>
      </c>
      <c r="N257" s="36">
        <v>0.218</v>
      </c>
      <c r="O257" s="36">
        <v>4.25</v>
      </c>
      <c r="P257" s="36">
        <v>0.25800000000000001</v>
      </c>
      <c r="Q257" s="36">
        <v>0.48899999999999999</v>
      </c>
      <c r="R257" s="46">
        <f t="shared" si="21"/>
        <v>0.72235294117647053</v>
      </c>
      <c r="S257" s="47">
        <f t="shared" si="22"/>
        <v>6.7484853225460911E-2</v>
      </c>
      <c r="T257" s="48">
        <f t="shared" si="23"/>
        <v>0.13520695466437324</v>
      </c>
      <c r="U257" s="35">
        <v>-31.39049451</v>
      </c>
      <c r="V257" s="35">
        <v>147.7554379</v>
      </c>
      <c r="W257" s="35">
        <v>-30.400929999999999</v>
      </c>
      <c r="X257" s="35">
        <v>147.17607000000001</v>
      </c>
      <c r="Y257" s="15">
        <v>4759.0043002399998</v>
      </c>
      <c r="Z257" s="8">
        <v>190.13999999999899</v>
      </c>
      <c r="AA257" s="37">
        <v>190.418357691095</v>
      </c>
      <c r="AB257" s="37">
        <v>190.34020185029399</v>
      </c>
      <c r="AC257" s="37">
        <f t="shared" si="26"/>
        <v>190.29951984712932</v>
      </c>
      <c r="AD257" s="37">
        <v>1.2471445721705239</v>
      </c>
      <c r="AE257" s="37">
        <v>0.48184376440607812</v>
      </c>
      <c r="AF257" s="37">
        <v>0.47649828054543497</v>
      </c>
      <c r="AG257" s="37">
        <f t="shared" si="27"/>
        <v>0.73516220570734558</v>
      </c>
      <c r="AH257" s="37">
        <v>12.4665151594766</v>
      </c>
      <c r="AI257" s="37">
        <v>10.4011340992936</v>
      </c>
      <c r="AJ257" s="37">
        <v>486.78901468788303</v>
      </c>
      <c r="AK257" s="37">
        <v>2357.58613831089</v>
      </c>
      <c r="AL257" s="37">
        <v>0.87829381671751505</v>
      </c>
      <c r="AM257" s="37">
        <v>0</v>
      </c>
      <c r="AN257" s="37" t="str">
        <f t="shared" si="24"/>
        <v>Post-Orogenic</v>
      </c>
      <c r="AO257" s="8" t="s">
        <v>1158</v>
      </c>
      <c r="AP257" s="8">
        <v>6</v>
      </c>
    </row>
    <row r="258" spans="1:42">
      <c r="A258" s="9" t="s">
        <v>928</v>
      </c>
      <c r="B258" s="8" t="s">
        <v>297</v>
      </c>
      <c r="C258" s="8" t="s">
        <v>464</v>
      </c>
      <c r="D258" s="12">
        <v>2020</v>
      </c>
      <c r="E258" s="8" t="s">
        <v>1316</v>
      </c>
      <c r="F258" s="15">
        <v>585070</v>
      </c>
      <c r="G258" s="15">
        <v>15720</v>
      </c>
      <c r="H258" s="15">
        <v>2835710</v>
      </c>
      <c r="I258" s="15">
        <v>153410</v>
      </c>
      <c r="J258" s="35">
        <v>4.8467875638812448</v>
      </c>
      <c r="K258" s="35">
        <f t="shared" si="25"/>
        <v>6.0404119610148896E-2</v>
      </c>
      <c r="L258" s="36">
        <v>3.89</v>
      </c>
      <c r="M258" s="36">
        <v>0.112</v>
      </c>
      <c r="N258" s="36">
        <v>0.27100000000000002</v>
      </c>
      <c r="O258" s="36">
        <v>5.51</v>
      </c>
      <c r="P258" s="36">
        <v>0.33</v>
      </c>
      <c r="Q258" s="36">
        <v>0.61899999999999999</v>
      </c>
      <c r="R258" s="46">
        <f t="shared" ref="R258:R321" si="28">L258/O258</f>
        <v>0.70598911070780401</v>
      </c>
      <c r="S258" s="47">
        <f t="shared" ref="S258:S321" si="29">SQRT((M258/L258)^2+(P258/O258)^2)</f>
        <v>6.6452320835090242E-2</v>
      </c>
      <c r="T258" s="48">
        <f t="shared" ref="T258:T321" si="30">SQRT((N258/L258)^2+(Q258/O258)^2)</f>
        <v>0.13218876570584029</v>
      </c>
      <c r="U258" s="35">
        <v>-31.264165649999999</v>
      </c>
      <c r="V258" s="35">
        <v>148.02238568000001</v>
      </c>
      <c r="W258" s="35">
        <v>-30.456520000000001</v>
      </c>
      <c r="X258" s="35">
        <v>147.68403000000001</v>
      </c>
      <c r="Y258" s="15">
        <v>6614.5694958699996</v>
      </c>
      <c r="Z258" s="8">
        <v>191.34</v>
      </c>
      <c r="AA258" s="37">
        <v>191.68075862329499</v>
      </c>
      <c r="AB258" s="37">
        <v>191.682705401725</v>
      </c>
      <c r="AC258" s="37">
        <f t="shared" si="26"/>
        <v>191.56782134167335</v>
      </c>
      <c r="AD258" s="37">
        <v>1.1591667975955886</v>
      </c>
      <c r="AE258" s="37">
        <v>0.39542048172016564</v>
      </c>
      <c r="AF258" s="37">
        <v>0.40782963866585287</v>
      </c>
      <c r="AG258" s="37">
        <f t="shared" si="27"/>
        <v>0.65413897266053567</v>
      </c>
      <c r="AH258" s="37">
        <v>10.5617044198112</v>
      </c>
      <c r="AI258" s="37">
        <v>5.6122363312293997</v>
      </c>
      <c r="AJ258" s="37">
        <v>506.87411032028501</v>
      </c>
      <c r="AK258" s="37">
        <v>2425.6549154804302</v>
      </c>
      <c r="AL258" s="37">
        <v>0.89755772589337102</v>
      </c>
      <c r="AM258" s="37">
        <v>0</v>
      </c>
      <c r="AN258" s="37" t="str">
        <f t="shared" ref="AN258:AN321" si="31">IF(AM258&gt;1,"Active","Post-Orogenic")</f>
        <v>Post-Orogenic</v>
      </c>
      <c r="AO258" s="8" t="s">
        <v>1158</v>
      </c>
      <c r="AP258" s="8">
        <v>4</v>
      </c>
    </row>
    <row r="259" spans="1:42">
      <c r="A259" s="9" t="s">
        <v>934</v>
      </c>
      <c r="B259" s="8" t="s">
        <v>229</v>
      </c>
      <c r="C259" s="8" t="s">
        <v>464</v>
      </c>
      <c r="D259" s="12">
        <v>2020</v>
      </c>
      <c r="E259" s="8" t="s">
        <v>1316</v>
      </c>
      <c r="F259" s="15">
        <v>446900</v>
      </c>
      <c r="G259" s="15">
        <v>16230</v>
      </c>
      <c r="H259" s="15">
        <v>1745110</v>
      </c>
      <c r="I259" s="15">
        <v>99550</v>
      </c>
      <c r="J259" s="35">
        <v>3.9049228015215931</v>
      </c>
      <c r="K259" s="35">
        <f t="shared" ref="K259:K322" si="32">SQRT((I259/H259)^2+(G259/F259)^2)</f>
        <v>6.762439393094874E-2</v>
      </c>
      <c r="L259" s="36">
        <v>5.69</v>
      </c>
      <c r="M259" s="36">
        <v>0.217</v>
      </c>
      <c r="N259" s="36">
        <v>0.41499999999999998</v>
      </c>
      <c r="O259" s="36">
        <v>10.3</v>
      </c>
      <c r="P259" s="36">
        <v>0.622</v>
      </c>
      <c r="Q259" s="36">
        <v>1.1299999999999999</v>
      </c>
      <c r="R259" s="46">
        <f t="shared" si="28"/>
        <v>0.55242718446601946</v>
      </c>
      <c r="S259" s="47">
        <f t="shared" si="29"/>
        <v>7.1422614250758742E-2</v>
      </c>
      <c r="T259" s="48">
        <f t="shared" si="30"/>
        <v>0.13174034136626114</v>
      </c>
      <c r="U259" s="35">
        <v>-31.739794580000002</v>
      </c>
      <c r="V259" s="35">
        <v>146.42011547000001</v>
      </c>
      <c r="W259" s="35">
        <v>-34.110309999999998</v>
      </c>
      <c r="X259" s="35">
        <v>141.18017</v>
      </c>
      <c r="Y259" s="15">
        <v>1000818.18005</v>
      </c>
      <c r="Z259" s="8">
        <v>271.87999999999897</v>
      </c>
      <c r="AA259" s="37">
        <v>272.82481607600198</v>
      </c>
      <c r="AB259" s="37">
        <v>272.81107203165402</v>
      </c>
      <c r="AC259" s="37">
        <f t="shared" ref="AC259:AC322" si="33">AVERAGE(Z259:AB259)</f>
        <v>272.50529603588501</v>
      </c>
      <c r="AD259" s="37">
        <v>3.3628692580178012</v>
      </c>
      <c r="AE259" s="37">
        <v>2.7394478121393404</v>
      </c>
      <c r="AF259" s="37">
        <v>2.7158192290110583</v>
      </c>
      <c r="AG259" s="37">
        <f t="shared" ref="AG259:AG322" si="34">AVERAGE(AD259:AF259)</f>
        <v>2.9393787663894</v>
      </c>
      <c r="AH259" s="37">
        <v>59.707237500494102</v>
      </c>
      <c r="AI259" s="37">
        <v>104.503506329709</v>
      </c>
      <c r="AJ259" s="37">
        <v>502.319283258035</v>
      </c>
      <c r="AK259" s="37">
        <v>2656.7893042872101</v>
      </c>
      <c r="AL259" s="37">
        <v>0.84900757518241798</v>
      </c>
      <c r="AM259" s="37">
        <v>0</v>
      </c>
      <c r="AN259" s="37" t="str">
        <f t="shared" si="31"/>
        <v>Post-Orogenic</v>
      </c>
      <c r="AO259" s="8" t="s">
        <v>1158</v>
      </c>
      <c r="AP259" s="8">
        <v>13</v>
      </c>
    </row>
    <row r="260" spans="1:42">
      <c r="A260" s="9" t="s">
        <v>911</v>
      </c>
      <c r="B260" s="8" t="s">
        <v>328</v>
      </c>
      <c r="C260" s="8" t="s">
        <v>464</v>
      </c>
      <c r="D260" s="12">
        <v>2020</v>
      </c>
      <c r="E260" s="8" t="s">
        <v>1316</v>
      </c>
      <c r="F260" s="15">
        <v>305280</v>
      </c>
      <c r="G260" s="15">
        <v>15650</v>
      </c>
      <c r="H260" s="15">
        <v>1600620</v>
      </c>
      <c r="I260" s="15">
        <v>169870</v>
      </c>
      <c r="J260" s="35">
        <v>5.24312106918239</v>
      </c>
      <c r="K260" s="35">
        <f t="shared" si="32"/>
        <v>0.11786056568615669</v>
      </c>
      <c r="L260" s="36">
        <v>19.600000000000001</v>
      </c>
      <c r="M260" s="36">
        <v>1.02</v>
      </c>
      <c r="N260" s="36">
        <v>1.56</v>
      </c>
      <c r="O260" s="36">
        <v>26.1</v>
      </c>
      <c r="P260" s="36">
        <v>2.83</v>
      </c>
      <c r="Q260" s="36">
        <v>3.64</v>
      </c>
      <c r="R260" s="46">
        <f t="shared" si="28"/>
        <v>0.75095785440613028</v>
      </c>
      <c r="S260" s="47">
        <f t="shared" si="29"/>
        <v>0.12027102877262778</v>
      </c>
      <c r="T260" s="48">
        <f t="shared" si="30"/>
        <v>0.16057694924003507</v>
      </c>
      <c r="U260" s="35">
        <v>-36.692990880000004</v>
      </c>
      <c r="V260" s="35">
        <v>148.10665757000001</v>
      </c>
      <c r="W260" s="35">
        <v>-36.488109999999999</v>
      </c>
      <c r="X260" s="35">
        <v>148.12482</v>
      </c>
      <c r="Y260" s="15">
        <v>990.45249006500001</v>
      </c>
      <c r="Z260" s="8">
        <v>1167.75999999999</v>
      </c>
      <c r="AA260" s="37">
        <v>1175.2187973724101</v>
      </c>
      <c r="AB260" s="37">
        <v>1175.22672064777</v>
      </c>
      <c r="AC260" s="37">
        <f t="shared" si="33"/>
        <v>1172.73517267339</v>
      </c>
      <c r="AD260" s="37">
        <v>25.357248537537973</v>
      </c>
      <c r="AE260" s="37">
        <v>27.554604134775563</v>
      </c>
      <c r="AF260" s="37">
        <v>28.444429750883589</v>
      </c>
      <c r="AG260" s="37">
        <f t="shared" si="34"/>
        <v>27.118760807732375</v>
      </c>
      <c r="AH260" s="37">
        <v>558.508617968306</v>
      </c>
      <c r="AI260" s="37">
        <v>168.91183518932999</v>
      </c>
      <c r="AJ260" s="37">
        <v>1185.2036262203601</v>
      </c>
      <c r="AK260" s="37">
        <v>9991.3849372384902</v>
      </c>
      <c r="AL260" s="37">
        <v>0.28767881673859602</v>
      </c>
      <c r="AM260" s="37">
        <v>0</v>
      </c>
      <c r="AN260" s="37" t="str">
        <f t="shared" si="31"/>
        <v>Post-Orogenic</v>
      </c>
      <c r="AO260" s="8" t="s">
        <v>1155</v>
      </c>
      <c r="AP260" s="8">
        <v>9</v>
      </c>
    </row>
    <row r="261" spans="1:42">
      <c r="A261" s="9" t="s">
        <v>912</v>
      </c>
      <c r="B261" s="8" t="s">
        <v>234</v>
      </c>
      <c r="C261" s="8" t="s">
        <v>464</v>
      </c>
      <c r="D261" s="12">
        <v>2020</v>
      </c>
      <c r="E261" s="8" t="s">
        <v>1316</v>
      </c>
      <c r="F261" s="15">
        <v>393250</v>
      </c>
      <c r="G261" s="15">
        <v>11030</v>
      </c>
      <c r="H261" s="15">
        <v>1715500</v>
      </c>
      <c r="I261" s="15">
        <v>101180</v>
      </c>
      <c r="J261" s="35">
        <v>4.3623649078194529</v>
      </c>
      <c r="K261" s="35">
        <f t="shared" si="32"/>
        <v>6.5309534738160729E-2</v>
      </c>
      <c r="L261" s="36">
        <v>7.16</v>
      </c>
      <c r="M261" s="36">
        <v>0.20899999999999999</v>
      </c>
      <c r="N261" s="36">
        <v>0.48699999999999999</v>
      </c>
      <c r="O261" s="36">
        <v>11.5</v>
      </c>
      <c r="P261" s="36">
        <v>0.71499999999999997</v>
      </c>
      <c r="Q261" s="36">
        <v>1.26</v>
      </c>
      <c r="R261" s="46">
        <f t="shared" si="28"/>
        <v>0.62260869565217392</v>
      </c>
      <c r="S261" s="47">
        <f t="shared" si="29"/>
        <v>6.8685138870709164E-2</v>
      </c>
      <c r="T261" s="48">
        <f t="shared" si="30"/>
        <v>0.12896052292272556</v>
      </c>
      <c r="U261" s="35">
        <v>-34.914230019999998</v>
      </c>
      <c r="V261" s="35">
        <v>146.10016637000001</v>
      </c>
      <c r="W261" s="35">
        <v>-34.754959999999997</v>
      </c>
      <c r="X261" s="35">
        <v>142.53267</v>
      </c>
      <c r="Y261" s="15">
        <v>287499.52215400001</v>
      </c>
      <c r="Z261" s="8">
        <v>298.75999999999902</v>
      </c>
      <c r="AA261" s="37">
        <v>300.161288892019</v>
      </c>
      <c r="AB261" s="37">
        <v>300.10305907723301</v>
      </c>
      <c r="AC261" s="37">
        <f t="shared" si="33"/>
        <v>299.67478265641699</v>
      </c>
      <c r="AD261" s="37">
        <v>5.4726605834279596</v>
      </c>
      <c r="AE261" s="37">
        <v>4.7424837393779686</v>
      </c>
      <c r="AF261" s="37">
        <v>4.6512731676348427</v>
      </c>
      <c r="AG261" s="37">
        <f t="shared" si="34"/>
        <v>4.9554724968135906</v>
      </c>
      <c r="AH261" s="37">
        <v>101.697344993841</v>
      </c>
      <c r="AI261" s="37">
        <v>155.74591322475999</v>
      </c>
      <c r="AJ261" s="37">
        <v>576.76855350840901</v>
      </c>
      <c r="AK261" s="37">
        <v>3507.10000024491</v>
      </c>
      <c r="AL261" s="37">
        <v>0.72482637722652099</v>
      </c>
      <c r="AM261" s="37">
        <v>0</v>
      </c>
      <c r="AN261" s="37" t="str">
        <f t="shared" si="31"/>
        <v>Post-Orogenic</v>
      </c>
      <c r="AO261" s="8" t="s">
        <v>1158</v>
      </c>
      <c r="AP261" s="8">
        <v>13</v>
      </c>
    </row>
    <row r="262" spans="1:42">
      <c r="A262" s="9" t="s">
        <v>901</v>
      </c>
      <c r="B262" s="8" t="s">
        <v>375</v>
      </c>
      <c r="C262" s="8" t="s">
        <v>464</v>
      </c>
      <c r="D262" s="12">
        <v>2020</v>
      </c>
      <c r="E262" s="8" t="s">
        <v>1316</v>
      </c>
      <c r="F262" s="15">
        <v>521970</v>
      </c>
      <c r="G262" s="15">
        <v>23790</v>
      </c>
      <c r="H262" s="15">
        <v>3165630</v>
      </c>
      <c r="I262" s="15">
        <v>182850</v>
      </c>
      <c r="J262" s="35">
        <v>6.0647738375768725</v>
      </c>
      <c r="K262" s="35">
        <f t="shared" si="32"/>
        <v>7.3577360505745273E-2</v>
      </c>
      <c r="L262" s="36">
        <v>17.399999999999999</v>
      </c>
      <c r="M262" s="36">
        <v>0.80500000000000005</v>
      </c>
      <c r="N262" s="36">
        <v>1.32</v>
      </c>
      <c r="O262" s="36">
        <v>19.600000000000001</v>
      </c>
      <c r="P262" s="36">
        <v>1.17</v>
      </c>
      <c r="Q262" s="36">
        <v>2.09</v>
      </c>
      <c r="R262" s="46">
        <f t="shared" si="28"/>
        <v>0.8877551020408162</v>
      </c>
      <c r="S262" s="47">
        <f t="shared" si="29"/>
        <v>7.5523180193228512E-2</v>
      </c>
      <c r="T262" s="48">
        <f t="shared" si="30"/>
        <v>0.13086472483677319</v>
      </c>
      <c r="U262" s="35">
        <v>-36.400149890000002</v>
      </c>
      <c r="V262" s="35">
        <v>148.42601837000001</v>
      </c>
      <c r="W262" s="35">
        <v>-36.39311</v>
      </c>
      <c r="X262" s="35">
        <v>148.43451999999999</v>
      </c>
      <c r="Y262" s="15">
        <v>3.6356475447199998</v>
      </c>
      <c r="Z262" s="8">
        <v>1749.25</v>
      </c>
      <c r="AA262" s="37">
        <v>1750.8</v>
      </c>
      <c r="AB262" s="37">
        <v>1757.25</v>
      </c>
      <c r="AC262" s="37">
        <f t="shared" si="33"/>
        <v>1752.4333333333334</v>
      </c>
      <c r="AD262" s="37">
        <v>13.363439325095689</v>
      </c>
      <c r="AE262" s="37">
        <v>7.6472113033135622</v>
      </c>
      <c r="AF262" s="37">
        <v>11.691545424439999</v>
      </c>
      <c r="AG262" s="37">
        <f t="shared" si="34"/>
        <v>10.900732017616418</v>
      </c>
      <c r="AH262" s="37">
        <v>447.10344827586198</v>
      </c>
      <c r="AI262" s="37">
        <v>166.24262386075799</v>
      </c>
      <c r="AJ262" s="37">
        <v>1713.75</v>
      </c>
      <c r="AK262" s="37">
        <v>15882.75</v>
      </c>
      <c r="AL262" s="37" t="s">
        <v>1233</v>
      </c>
      <c r="AM262" s="37">
        <v>0</v>
      </c>
      <c r="AN262" s="37" t="str">
        <f t="shared" si="31"/>
        <v>Post-Orogenic</v>
      </c>
      <c r="AO262" s="8" t="s">
        <v>1151</v>
      </c>
      <c r="AP262" s="8">
        <v>1</v>
      </c>
    </row>
    <row r="263" spans="1:42">
      <c r="A263" s="9" t="s">
        <v>929</v>
      </c>
      <c r="B263" s="8" t="s">
        <v>268</v>
      </c>
      <c r="C263" s="8" t="s">
        <v>464</v>
      </c>
      <c r="D263" s="12">
        <v>2020</v>
      </c>
      <c r="E263" s="8" t="s">
        <v>1316</v>
      </c>
      <c r="F263" s="15">
        <v>731180</v>
      </c>
      <c r="G263" s="15">
        <v>19640</v>
      </c>
      <c r="H263" s="15">
        <v>2846440</v>
      </c>
      <c r="I263" s="15">
        <v>251380</v>
      </c>
      <c r="J263" s="35">
        <v>3.8929401788889191</v>
      </c>
      <c r="K263" s="35">
        <f t="shared" si="32"/>
        <v>9.2308331983292399E-2</v>
      </c>
      <c r="L263" s="36">
        <v>2.95</v>
      </c>
      <c r="M263" s="36">
        <v>8.7099999999999997E-2</v>
      </c>
      <c r="N263" s="36">
        <v>0.21</v>
      </c>
      <c r="O263" s="36">
        <v>5.35</v>
      </c>
      <c r="P263" s="36">
        <v>0.52300000000000002</v>
      </c>
      <c r="Q263" s="36">
        <v>0.73099999999999998</v>
      </c>
      <c r="R263" s="46">
        <f t="shared" si="28"/>
        <v>0.55140186915887857</v>
      </c>
      <c r="S263" s="47">
        <f t="shared" si="29"/>
        <v>0.10211847787055837</v>
      </c>
      <c r="T263" s="48">
        <f t="shared" si="30"/>
        <v>0.15406743013223026</v>
      </c>
      <c r="U263" s="35">
        <v>-27.198580660000001</v>
      </c>
      <c r="V263" s="35">
        <v>145.17105559999999</v>
      </c>
      <c r="W263" s="35">
        <v>-28.162109999999998</v>
      </c>
      <c r="X263" s="35">
        <v>145.03093000000001</v>
      </c>
      <c r="Y263" s="15">
        <v>16891.8804685</v>
      </c>
      <c r="Z263" s="8">
        <v>244.5</v>
      </c>
      <c r="AA263" s="37">
        <v>244.63312611012401</v>
      </c>
      <c r="AB263" s="37">
        <v>244.60803692963199</v>
      </c>
      <c r="AC263" s="37">
        <f t="shared" si="33"/>
        <v>244.58038767991866</v>
      </c>
      <c r="AD263" s="37">
        <v>1.4762870004997333</v>
      </c>
      <c r="AE263" s="37">
        <v>1.2059646741736563</v>
      </c>
      <c r="AF263" s="37">
        <v>1.2713028555077355</v>
      </c>
      <c r="AG263" s="37">
        <f t="shared" si="34"/>
        <v>1.3178515100603752</v>
      </c>
      <c r="AH263" s="37">
        <v>26.783701483701499</v>
      </c>
      <c r="AI263" s="37">
        <v>14.493187701510299</v>
      </c>
      <c r="AJ263" s="37">
        <v>382.26437559193602</v>
      </c>
      <c r="AK263" s="37">
        <v>1564.85933342353</v>
      </c>
      <c r="AL263" s="37">
        <v>0.95369774202921398</v>
      </c>
      <c r="AM263" s="37">
        <v>0</v>
      </c>
      <c r="AN263" s="37" t="str">
        <f t="shared" si="31"/>
        <v>Post-Orogenic</v>
      </c>
      <c r="AO263" s="8" t="s">
        <v>1158</v>
      </c>
      <c r="AP263" s="8">
        <v>3</v>
      </c>
    </row>
    <row r="264" spans="1:42">
      <c r="A264" s="9" t="s">
        <v>930</v>
      </c>
      <c r="B264" s="8" t="s">
        <v>254</v>
      </c>
      <c r="C264" s="8" t="s">
        <v>464</v>
      </c>
      <c r="D264" s="12">
        <v>2020</v>
      </c>
      <c r="E264" s="8" t="s">
        <v>1316</v>
      </c>
      <c r="F264" s="15">
        <v>871040</v>
      </c>
      <c r="G264" s="15">
        <v>23390</v>
      </c>
      <c r="H264" s="15">
        <v>3999090</v>
      </c>
      <c r="I264" s="15">
        <v>203940</v>
      </c>
      <c r="J264" s="35">
        <v>4.5911668809698751</v>
      </c>
      <c r="K264" s="35">
        <f t="shared" si="32"/>
        <v>5.7634492345930231E-2</v>
      </c>
      <c r="L264" s="36">
        <v>2.34</v>
      </c>
      <c r="M264" s="36">
        <v>7.0800000000000002E-2</v>
      </c>
      <c r="N264" s="36">
        <v>0.17100000000000001</v>
      </c>
      <c r="O264" s="36">
        <v>3.47</v>
      </c>
      <c r="P264" s="36">
        <v>0.20699999999999999</v>
      </c>
      <c r="Q264" s="36">
        <v>0.40500000000000003</v>
      </c>
      <c r="R264" s="46">
        <f t="shared" si="28"/>
        <v>0.67435158501440917</v>
      </c>
      <c r="S264" s="47">
        <f t="shared" si="29"/>
        <v>6.688849972092116E-2</v>
      </c>
      <c r="T264" s="48">
        <f t="shared" si="30"/>
        <v>0.1377046015100587</v>
      </c>
      <c r="U264" s="35">
        <v>-27.883203989999998</v>
      </c>
      <c r="V264" s="35">
        <v>144.83128969000001</v>
      </c>
      <c r="W264" s="35">
        <v>-29.696020000000001</v>
      </c>
      <c r="X264" s="35">
        <v>144.16220999999999</v>
      </c>
      <c r="Y264" s="15">
        <v>35258.511978399998</v>
      </c>
      <c r="Z264" s="8">
        <v>203.319999999999</v>
      </c>
      <c r="AA264" s="37">
        <v>203.39943836956999</v>
      </c>
      <c r="AB264" s="37">
        <v>203.401384083045</v>
      </c>
      <c r="AC264" s="37">
        <f t="shared" si="33"/>
        <v>203.37360748420465</v>
      </c>
      <c r="AD264" s="37">
        <v>1.3392123591153087</v>
      </c>
      <c r="AE264" s="37">
        <v>1.0487812362282125</v>
      </c>
      <c r="AF264" s="37">
        <v>1.1245951173048698</v>
      </c>
      <c r="AG264" s="37">
        <f t="shared" si="34"/>
        <v>1.1708629042161303</v>
      </c>
      <c r="AH264" s="37">
        <v>23.285875091291999</v>
      </c>
      <c r="AI264" s="37">
        <v>15.6623627228291</v>
      </c>
      <c r="AJ264" s="37">
        <v>352.85695571876499</v>
      </c>
      <c r="AK264" s="37">
        <v>1448.2652793883899</v>
      </c>
      <c r="AL264" s="37">
        <v>0.94519800333940796</v>
      </c>
      <c r="AM264" s="37">
        <v>0</v>
      </c>
      <c r="AN264" s="37" t="str">
        <f t="shared" si="31"/>
        <v>Post-Orogenic</v>
      </c>
      <c r="AO264" s="8" t="s">
        <v>1158</v>
      </c>
      <c r="AP264" s="8">
        <v>4</v>
      </c>
    </row>
    <row r="265" spans="1:42">
      <c r="A265" s="9" t="s">
        <v>902</v>
      </c>
      <c r="B265" s="8" t="s">
        <v>367</v>
      </c>
      <c r="C265" s="8" t="s">
        <v>464</v>
      </c>
      <c r="D265" s="12">
        <v>2020</v>
      </c>
      <c r="E265" s="8" t="s">
        <v>1316</v>
      </c>
      <c r="F265" s="15">
        <v>586610</v>
      </c>
      <c r="G265" s="15">
        <v>31440</v>
      </c>
      <c r="H265" s="15">
        <v>3401760</v>
      </c>
      <c r="I265" s="15">
        <v>185020</v>
      </c>
      <c r="J265" s="35">
        <v>5.7990146775540818</v>
      </c>
      <c r="K265" s="35">
        <f t="shared" si="32"/>
        <v>7.6359395801457189E-2</v>
      </c>
      <c r="L265" s="36">
        <v>18.100000000000001</v>
      </c>
      <c r="M265" s="36">
        <v>0.98299999999999998</v>
      </c>
      <c r="N265" s="36">
        <v>1.46</v>
      </c>
      <c r="O265" s="36">
        <v>21.3</v>
      </c>
      <c r="P265" s="36">
        <v>1.19</v>
      </c>
      <c r="Q265" s="36">
        <v>2.23</v>
      </c>
      <c r="R265" s="46">
        <f t="shared" si="28"/>
        <v>0.84976525821596249</v>
      </c>
      <c r="S265" s="47">
        <f t="shared" si="29"/>
        <v>7.7915366674628117E-2</v>
      </c>
      <c r="T265" s="48">
        <f t="shared" si="30"/>
        <v>0.13216476653521603</v>
      </c>
      <c r="U265" s="35">
        <v>-36.453160490000002</v>
      </c>
      <c r="V265" s="35">
        <v>148.29200836000001</v>
      </c>
      <c r="W265" s="35">
        <v>-36.43094</v>
      </c>
      <c r="X265" s="35">
        <v>148.31942000000001</v>
      </c>
      <c r="Y265" s="15">
        <v>20.6773135219</v>
      </c>
      <c r="Z265" s="8">
        <v>1968.03999999999</v>
      </c>
      <c r="AA265" s="37">
        <v>1971.5243902438999</v>
      </c>
      <c r="AB265" s="37">
        <v>1970.4</v>
      </c>
      <c r="AC265" s="37">
        <f t="shared" si="33"/>
        <v>1969.9881300812965</v>
      </c>
      <c r="AD265" s="37">
        <v>14.815996358926334</v>
      </c>
      <c r="AE265" s="37">
        <v>13.994992230223813</v>
      </c>
      <c r="AF265" s="37">
        <v>11.467928669912377</v>
      </c>
      <c r="AG265" s="37">
        <f t="shared" si="34"/>
        <v>13.426305753020841</v>
      </c>
      <c r="AH265" s="37">
        <v>354.70694864048301</v>
      </c>
      <c r="AI265" s="37">
        <v>90.376563247032095</v>
      </c>
      <c r="AJ265" s="37">
        <v>1943.6666666666699</v>
      </c>
      <c r="AK265" s="37">
        <v>19699.733333333301</v>
      </c>
      <c r="AL265" s="37">
        <v>0.21740426123142201</v>
      </c>
      <c r="AM265" s="37">
        <v>0</v>
      </c>
      <c r="AN265" s="37" t="str">
        <f t="shared" si="31"/>
        <v>Post-Orogenic</v>
      </c>
      <c r="AO265" s="8" t="s">
        <v>1151</v>
      </c>
      <c r="AP265" s="8">
        <v>2</v>
      </c>
    </row>
    <row r="266" spans="1:42">
      <c r="A266" s="9" t="s">
        <v>903</v>
      </c>
      <c r="B266" s="8" t="s">
        <v>378</v>
      </c>
      <c r="C266" s="8" t="s">
        <v>464</v>
      </c>
      <c r="D266" s="12">
        <v>2020</v>
      </c>
      <c r="E266" s="8" t="s">
        <v>1316</v>
      </c>
      <c r="F266" s="15">
        <v>330120</v>
      </c>
      <c r="G266" s="15">
        <v>16030.000000000002</v>
      </c>
      <c r="H266" s="15">
        <v>1971570</v>
      </c>
      <c r="I266" s="15">
        <v>273120</v>
      </c>
      <c r="J266" s="35">
        <v>5.9722828062522719</v>
      </c>
      <c r="K266" s="35">
        <f t="shared" si="32"/>
        <v>0.14679314101996585</v>
      </c>
      <c r="L266" s="36">
        <v>35.6</v>
      </c>
      <c r="M266" s="36">
        <v>1.74</v>
      </c>
      <c r="N266" s="36">
        <v>2.74</v>
      </c>
      <c r="O266" s="36">
        <v>41</v>
      </c>
      <c r="P266" s="36">
        <v>5.76</v>
      </c>
      <c r="Q266" s="36">
        <v>6.79</v>
      </c>
      <c r="R266" s="46">
        <f t="shared" si="28"/>
        <v>0.86829268292682926</v>
      </c>
      <c r="S266" s="47">
        <f t="shared" si="29"/>
        <v>0.14874718900117459</v>
      </c>
      <c r="T266" s="48">
        <f t="shared" si="30"/>
        <v>0.18262092278728045</v>
      </c>
      <c r="U266" s="35">
        <v>-36.456756599999999</v>
      </c>
      <c r="V266" s="35">
        <v>148.26861751000001</v>
      </c>
      <c r="W266" s="35">
        <v>-36.454999999999998</v>
      </c>
      <c r="X266" s="35">
        <v>148.26993999999999</v>
      </c>
      <c r="Y266" s="15">
        <v>0.102649291223</v>
      </c>
      <c r="Z266" s="8">
        <v>2138.0300000000002</v>
      </c>
      <c r="AA266" s="37">
        <v>2124.3338228272501</v>
      </c>
      <c r="AB266" s="37">
        <v>2101.0295138824499</v>
      </c>
      <c r="AC266" s="37">
        <f t="shared" si="33"/>
        <v>2121.1311122365664</v>
      </c>
      <c r="AD266" s="37">
        <v>23.573573490514036</v>
      </c>
      <c r="AE266" s="37">
        <v>9.9120370388944998</v>
      </c>
      <c r="AF266" s="37">
        <v>14.553632424015426</v>
      </c>
      <c r="AG266" s="37">
        <f t="shared" si="34"/>
        <v>16.013080984474652</v>
      </c>
      <c r="AH266" s="37">
        <v>345</v>
      </c>
      <c r="AI266" s="37">
        <v>9.8994949366116707</v>
      </c>
      <c r="AJ266" s="37">
        <v>2011.3661512779099</v>
      </c>
      <c r="AK266" s="37">
        <v>20743.4941682727</v>
      </c>
      <c r="AL266" s="37" t="s">
        <v>1233</v>
      </c>
      <c r="AM266" s="37">
        <v>0</v>
      </c>
      <c r="AN266" s="37" t="str">
        <f t="shared" si="31"/>
        <v>Post-Orogenic</v>
      </c>
      <c r="AO266" s="8" t="s">
        <v>1151</v>
      </c>
      <c r="AP266" s="8">
        <v>1</v>
      </c>
    </row>
    <row r="267" spans="1:42">
      <c r="A267" s="9" t="s">
        <v>904</v>
      </c>
      <c r="B267" s="8" t="s">
        <v>369</v>
      </c>
      <c r="C267" s="8" t="s">
        <v>464</v>
      </c>
      <c r="D267" s="12">
        <v>2020</v>
      </c>
      <c r="E267" s="8" t="s">
        <v>1316</v>
      </c>
      <c r="F267" s="15">
        <v>653010</v>
      </c>
      <c r="G267" s="15">
        <v>31030</v>
      </c>
      <c r="H267" s="15">
        <v>4258120</v>
      </c>
      <c r="I267" s="15">
        <v>241990</v>
      </c>
      <c r="J267" s="35">
        <v>6.5207577219338138</v>
      </c>
      <c r="K267" s="35">
        <f t="shared" si="32"/>
        <v>7.407885264370849E-2</v>
      </c>
      <c r="L267" s="36">
        <v>14.8</v>
      </c>
      <c r="M267" s="36">
        <v>0.71599999999999997</v>
      </c>
      <c r="N267" s="36">
        <v>1.1399999999999999</v>
      </c>
      <c r="O267" s="36">
        <v>15.5</v>
      </c>
      <c r="P267" s="36">
        <v>0.91200000000000003</v>
      </c>
      <c r="Q267" s="36">
        <v>1.65</v>
      </c>
      <c r="R267" s="46">
        <f t="shared" si="28"/>
        <v>0.95483870967741935</v>
      </c>
      <c r="S267" s="47">
        <f t="shared" si="29"/>
        <v>7.6173888249354782E-2</v>
      </c>
      <c r="T267" s="48">
        <f t="shared" si="30"/>
        <v>0.131396760927812</v>
      </c>
      <c r="U267" s="35">
        <v>-36.433043740000002</v>
      </c>
      <c r="V267" s="35">
        <v>148.35934119000001</v>
      </c>
      <c r="W267" s="35">
        <v>-36.427289999999999</v>
      </c>
      <c r="X267" s="35">
        <v>148.35584</v>
      </c>
      <c r="Y267" s="15">
        <v>20.320913965799999</v>
      </c>
      <c r="Z267" s="8">
        <v>1840</v>
      </c>
      <c r="AA267" s="37">
        <v>1840.94936708861</v>
      </c>
      <c r="AB267" s="37">
        <v>1843.5238095238101</v>
      </c>
      <c r="AC267" s="37">
        <f t="shared" si="33"/>
        <v>1841.4910588708069</v>
      </c>
      <c r="AD267" s="37">
        <v>16.686220578354774</v>
      </c>
      <c r="AE267" s="37">
        <v>12.629345792664001</v>
      </c>
      <c r="AF267" s="37">
        <v>12.438673902316502</v>
      </c>
      <c r="AG267" s="37">
        <f t="shared" si="34"/>
        <v>13.91808009111176</v>
      </c>
      <c r="AH267" s="37">
        <v>456.00914634146301</v>
      </c>
      <c r="AI267" s="37">
        <v>163.19734959963199</v>
      </c>
      <c r="AJ267" s="37">
        <v>1828.7333333333299</v>
      </c>
      <c r="AK267" s="37">
        <v>17644.3</v>
      </c>
      <c r="AL267" s="37">
        <v>0.33648562431335499</v>
      </c>
      <c r="AM267" s="37">
        <v>0</v>
      </c>
      <c r="AN267" s="37" t="str">
        <f t="shared" si="31"/>
        <v>Post-Orogenic</v>
      </c>
      <c r="AO267" s="8" t="s">
        <v>1151</v>
      </c>
      <c r="AP267" s="8">
        <v>1</v>
      </c>
    </row>
    <row r="268" spans="1:42">
      <c r="A268" s="9" t="s">
        <v>913</v>
      </c>
      <c r="B268" s="8" t="s">
        <v>347</v>
      </c>
      <c r="C268" s="8" t="s">
        <v>464</v>
      </c>
      <c r="D268" s="12">
        <v>2020</v>
      </c>
      <c r="E268" s="8" t="s">
        <v>1316</v>
      </c>
      <c r="F268" s="15">
        <v>234640</v>
      </c>
      <c r="G268" s="15">
        <v>12120</v>
      </c>
      <c r="H268" s="15">
        <v>1453170</v>
      </c>
      <c r="I268" s="15">
        <v>88460</v>
      </c>
      <c r="J268" s="35">
        <v>6.1931895669962493</v>
      </c>
      <c r="K268" s="35">
        <f t="shared" si="32"/>
        <v>7.9835551539283164E-2</v>
      </c>
      <c r="L268" s="36">
        <v>31.2</v>
      </c>
      <c r="M268" s="36">
        <v>1.63</v>
      </c>
      <c r="N268" s="36">
        <v>2.4700000000000002</v>
      </c>
      <c r="O268" s="36">
        <v>35</v>
      </c>
      <c r="P268" s="36">
        <v>2.16</v>
      </c>
      <c r="Q268" s="36">
        <v>3.75</v>
      </c>
      <c r="R268" s="46">
        <f t="shared" si="28"/>
        <v>0.89142857142857146</v>
      </c>
      <c r="S268" s="47">
        <f t="shared" si="29"/>
        <v>8.0858182829698852E-2</v>
      </c>
      <c r="T268" s="48">
        <f t="shared" si="30"/>
        <v>0.13321769007097295</v>
      </c>
      <c r="U268" s="35">
        <v>-36.332643570000002</v>
      </c>
      <c r="V268" s="35">
        <v>148.29457857</v>
      </c>
      <c r="W268" s="35">
        <v>-36.386060000000001</v>
      </c>
      <c r="X268" s="35">
        <v>148.18186</v>
      </c>
      <c r="Y268" s="15">
        <v>373.40310463200001</v>
      </c>
      <c r="Z268" s="8">
        <v>1452.8499999999899</v>
      </c>
      <c r="AA268" s="37">
        <v>1455.94983277592</v>
      </c>
      <c r="AB268" s="37">
        <v>1457.1675675675699</v>
      </c>
      <c r="AC268" s="37">
        <f t="shared" si="33"/>
        <v>1455.3224667811598</v>
      </c>
      <c r="AD268" s="37">
        <v>29.218283756014198</v>
      </c>
      <c r="AE268" s="37">
        <v>31.622998724725935</v>
      </c>
      <c r="AF268" s="37">
        <v>36.207524828369912</v>
      </c>
      <c r="AG268" s="37">
        <f t="shared" si="34"/>
        <v>32.349602436370013</v>
      </c>
      <c r="AH268" s="37">
        <v>684.63892617449699</v>
      </c>
      <c r="AI268" s="37">
        <v>327.23567717722699</v>
      </c>
      <c r="AJ268" s="37">
        <v>1553.75740740741</v>
      </c>
      <c r="AK268" s="37">
        <v>14101.394444444401</v>
      </c>
      <c r="AL268" s="37">
        <v>0.20409335466061099</v>
      </c>
      <c r="AM268" s="37">
        <v>0</v>
      </c>
      <c r="AN268" s="37" t="str">
        <f t="shared" si="31"/>
        <v>Post-Orogenic</v>
      </c>
      <c r="AO268" s="8" t="s">
        <v>1151</v>
      </c>
      <c r="AP268" s="8">
        <v>6</v>
      </c>
    </row>
    <row r="269" spans="1:42">
      <c r="A269" s="9" t="s">
        <v>931</v>
      </c>
      <c r="B269" s="8" t="s">
        <v>277</v>
      </c>
      <c r="C269" s="8" t="s">
        <v>464</v>
      </c>
      <c r="D269" s="12">
        <v>2020</v>
      </c>
      <c r="E269" s="8" t="s">
        <v>1316</v>
      </c>
      <c r="F269" s="15">
        <v>421700</v>
      </c>
      <c r="G269" s="15">
        <v>11040</v>
      </c>
      <c r="H269" s="15">
        <v>1932610</v>
      </c>
      <c r="I269" s="15">
        <v>108340</v>
      </c>
      <c r="J269" s="35">
        <v>4.5829025373488266</v>
      </c>
      <c r="K269" s="35">
        <f t="shared" si="32"/>
        <v>6.1870671935284421E-2</v>
      </c>
      <c r="L269" s="36">
        <v>5.23</v>
      </c>
      <c r="M269" s="36">
        <v>0.14499999999999999</v>
      </c>
      <c r="N269" s="36">
        <v>0.35699999999999998</v>
      </c>
      <c r="O269" s="36">
        <v>7.95</v>
      </c>
      <c r="P269" s="36">
        <v>0.47799999999999998</v>
      </c>
      <c r="Q269" s="36">
        <v>0.876</v>
      </c>
      <c r="R269" s="46">
        <f t="shared" si="28"/>
        <v>0.65786163522012586</v>
      </c>
      <c r="S269" s="47">
        <f t="shared" si="29"/>
        <v>6.6210023658644312E-2</v>
      </c>
      <c r="T269" s="48">
        <f t="shared" si="30"/>
        <v>0.12961858606878651</v>
      </c>
      <c r="U269" s="35">
        <v>-29.198285309999999</v>
      </c>
      <c r="V269" s="35">
        <v>148.15816842000001</v>
      </c>
      <c r="W269" s="35">
        <v>-30.02317</v>
      </c>
      <c r="X269" s="35">
        <v>147.52545000000001</v>
      </c>
      <c r="Y269" s="15">
        <v>5721.4780467199998</v>
      </c>
      <c r="Z269" s="8">
        <v>155</v>
      </c>
      <c r="AA269" s="37">
        <v>155.05582492464899</v>
      </c>
      <c r="AB269" s="37">
        <v>155.038179916318</v>
      </c>
      <c r="AC269" s="37">
        <f t="shared" si="33"/>
        <v>155.03133494698898</v>
      </c>
      <c r="AD269" s="37">
        <v>1.4128650342138644</v>
      </c>
      <c r="AE269" s="37">
        <v>0.42050044987373125</v>
      </c>
      <c r="AF269" s="37">
        <v>0.37578743316435426</v>
      </c>
      <c r="AG269" s="37">
        <f t="shared" si="34"/>
        <v>0.73638430575064995</v>
      </c>
      <c r="AH269" s="37">
        <v>10.4680204931016</v>
      </c>
      <c r="AI269" s="37">
        <v>7.7758517770369702</v>
      </c>
      <c r="AJ269" s="37">
        <v>474.35181544108002</v>
      </c>
      <c r="AK269" s="37">
        <v>2105.02739546467</v>
      </c>
      <c r="AL269" s="37">
        <v>0.93765982980171503</v>
      </c>
      <c r="AM269" s="37">
        <v>0</v>
      </c>
      <c r="AN269" s="37" t="str">
        <f t="shared" si="31"/>
        <v>Post-Orogenic</v>
      </c>
      <c r="AO269" s="8" t="s">
        <v>1158</v>
      </c>
      <c r="AP269" s="8">
        <v>3</v>
      </c>
    </row>
    <row r="270" spans="1:42">
      <c r="A270" s="9" t="s">
        <v>932</v>
      </c>
      <c r="B270" s="8" t="s">
        <v>251</v>
      </c>
      <c r="C270" s="8" t="s">
        <v>464</v>
      </c>
      <c r="D270" s="12">
        <v>2020</v>
      </c>
      <c r="E270" s="8" t="s">
        <v>1316</v>
      </c>
      <c r="F270" s="15">
        <v>309470</v>
      </c>
      <c r="G270" s="15">
        <v>8330</v>
      </c>
      <c r="H270" s="15">
        <v>1674170</v>
      </c>
      <c r="I270" s="15">
        <v>151020</v>
      </c>
      <c r="J270" s="35">
        <v>5.4097973955472263</v>
      </c>
      <c r="K270" s="35">
        <f t="shared" si="32"/>
        <v>9.4136216937829725E-2</v>
      </c>
      <c r="L270" s="36">
        <v>8.69</v>
      </c>
      <c r="M270" s="36">
        <v>0.24199999999999999</v>
      </c>
      <c r="N270" s="36">
        <v>0.58299999999999996</v>
      </c>
      <c r="O270" s="36">
        <v>11.1</v>
      </c>
      <c r="P270" s="36">
        <v>1.05</v>
      </c>
      <c r="Q270" s="36">
        <v>1.45</v>
      </c>
      <c r="R270" s="46">
        <f t="shared" si="28"/>
        <v>0.78288288288288288</v>
      </c>
      <c r="S270" s="47">
        <f t="shared" si="29"/>
        <v>9.8608590247641334E-2</v>
      </c>
      <c r="T270" s="48">
        <f t="shared" si="30"/>
        <v>0.14685109100031793</v>
      </c>
      <c r="U270" s="35">
        <v>-25.74014421</v>
      </c>
      <c r="V270" s="35">
        <v>146.45772363</v>
      </c>
      <c r="W270" s="35">
        <v>-26.8413</v>
      </c>
      <c r="X270" s="35">
        <v>146.03802999999999</v>
      </c>
      <c r="Y270" s="15">
        <v>39905.742474699997</v>
      </c>
      <c r="Z270" s="8">
        <v>431.33999999999901</v>
      </c>
      <c r="AA270" s="37">
        <v>432.47241292909001</v>
      </c>
      <c r="AB270" s="37">
        <v>432.51059619238498</v>
      </c>
      <c r="AC270" s="37">
        <f t="shared" si="33"/>
        <v>432.10766970715804</v>
      </c>
      <c r="AD270" s="37">
        <v>2.1431625273667243</v>
      </c>
      <c r="AE270" s="37">
        <v>1.8193286892744063</v>
      </c>
      <c r="AF270" s="37">
        <v>1.8078979338137173</v>
      </c>
      <c r="AG270" s="37">
        <f t="shared" si="34"/>
        <v>1.9234630501516161</v>
      </c>
      <c r="AH270" s="37">
        <v>39.737721197009002</v>
      </c>
      <c r="AI270" s="37">
        <v>33.239770723493201</v>
      </c>
      <c r="AJ270" s="37">
        <v>513.31141614306398</v>
      </c>
      <c r="AK270" s="37">
        <v>2215.40798453359</v>
      </c>
      <c r="AL270" s="37">
        <v>0.96813516483247997</v>
      </c>
      <c r="AM270" s="37">
        <v>0</v>
      </c>
      <c r="AN270" s="37" t="str">
        <f t="shared" si="31"/>
        <v>Post-Orogenic</v>
      </c>
      <c r="AO270" s="8" t="s">
        <v>1158</v>
      </c>
      <c r="AP270" s="8">
        <v>5</v>
      </c>
    </row>
    <row r="271" spans="1:42">
      <c r="A271" s="9" t="s">
        <v>933</v>
      </c>
      <c r="B271" s="8" t="s">
        <v>278</v>
      </c>
      <c r="C271" s="8" t="s">
        <v>464</v>
      </c>
      <c r="D271" s="12">
        <v>2020</v>
      </c>
      <c r="E271" s="8" t="s">
        <v>1316</v>
      </c>
      <c r="F271" s="15">
        <v>618050</v>
      </c>
      <c r="G271" s="15">
        <v>16610</v>
      </c>
      <c r="H271" s="15">
        <v>2692390</v>
      </c>
      <c r="I271" s="15">
        <v>163630</v>
      </c>
      <c r="J271" s="35">
        <v>4.3562656742981956</v>
      </c>
      <c r="K271" s="35">
        <f t="shared" si="32"/>
        <v>6.6451922434808977E-2</v>
      </c>
      <c r="L271" s="36">
        <v>3.38</v>
      </c>
      <c r="M271" s="36">
        <v>9.8799999999999999E-2</v>
      </c>
      <c r="N271" s="36">
        <v>0.23799999999999999</v>
      </c>
      <c r="O271" s="36">
        <v>5.4</v>
      </c>
      <c r="P271" s="36">
        <v>0.36399999999999999</v>
      </c>
      <c r="Q271" s="36">
        <v>0.63100000000000001</v>
      </c>
      <c r="R271" s="46">
        <f t="shared" si="28"/>
        <v>0.62592592592592589</v>
      </c>
      <c r="S271" s="47">
        <f t="shared" si="29"/>
        <v>7.3472419609066142E-2</v>
      </c>
      <c r="T271" s="48">
        <f t="shared" si="30"/>
        <v>0.13642769150545633</v>
      </c>
      <c r="U271" s="35">
        <v>-29.106673260000001</v>
      </c>
      <c r="V271" s="35">
        <v>145.67888189000001</v>
      </c>
      <c r="W271" s="35">
        <v>-29.98573</v>
      </c>
      <c r="X271" s="35">
        <v>145.38973999999999</v>
      </c>
      <c r="Y271" s="15">
        <v>5400.7908777100001</v>
      </c>
      <c r="Z271" s="8">
        <v>148.4</v>
      </c>
      <c r="AA271" s="37">
        <v>148.343599481289</v>
      </c>
      <c r="AB271" s="37">
        <v>148.35223272188301</v>
      </c>
      <c r="AC271" s="37">
        <f t="shared" si="33"/>
        <v>148.36527740105734</v>
      </c>
      <c r="AD271" s="37">
        <v>0.90750042265640418</v>
      </c>
      <c r="AE271" s="37">
        <v>0.35521150708004995</v>
      </c>
      <c r="AF271" s="37">
        <v>0.34209928682890445</v>
      </c>
      <c r="AG271" s="37">
        <f t="shared" si="34"/>
        <v>0.53493707218845288</v>
      </c>
      <c r="AH271" s="37">
        <v>8.7666813247853401</v>
      </c>
      <c r="AI271" s="37">
        <v>6.6967031579163496</v>
      </c>
      <c r="AJ271" s="37">
        <v>365.60088753293599</v>
      </c>
      <c r="AK271" s="37">
        <v>1556.7000416031101</v>
      </c>
      <c r="AL271" s="37">
        <v>0.891731551248377</v>
      </c>
      <c r="AM271" s="37">
        <v>0</v>
      </c>
      <c r="AN271" s="37" t="str">
        <f t="shared" si="31"/>
        <v>Post-Orogenic</v>
      </c>
      <c r="AO271" s="8" t="s">
        <v>1158</v>
      </c>
      <c r="AP271" s="8">
        <v>3</v>
      </c>
    </row>
    <row r="272" spans="1:42">
      <c r="A272" s="9" t="s">
        <v>855</v>
      </c>
      <c r="B272" s="8" t="s">
        <v>88</v>
      </c>
      <c r="C272" s="8" t="s">
        <v>44</v>
      </c>
      <c r="D272" s="12">
        <v>2018</v>
      </c>
      <c r="E272" s="9" t="s">
        <v>1317</v>
      </c>
      <c r="F272" s="15">
        <v>38720</v>
      </c>
      <c r="G272" s="15">
        <v>1880</v>
      </c>
      <c r="H272" s="15">
        <v>201700</v>
      </c>
      <c r="I272" s="15">
        <v>17000</v>
      </c>
      <c r="J272" s="35">
        <v>5.2091942148760326</v>
      </c>
      <c r="K272" s="35">
        <f t="shared" si="32"/>
        <v>9.7268633622258655E-2</v>
      </c>
      <c r="L272" s="36">
        <v>511</v>
      </c>
      <c r="M272" s="36">
        <v>24.8</v>
      </c>
      <c r="N272" s="36">
        <v>39.1</v>
      </c>
      <c r="O272" s="36">
        <v>668</v>
      </c>
      <c r="P272" s="36">
        <v>56.4</v>
      </c>
      <c r="Q272" s="36">
        <v>80.599999999999994</v>
      </c>
      <c r="R272" s="46">
        <f t="shared" si="28"/>
        <v>0.76497005988023947</v>
      </c>
      <c r="S272" s="47">
        <f t="shared" si="29"/>
        <v>9.7385831382268501E-2</v>
      </c>
      <c r="T272" s="48">
        <f t="shared" si="30"/>
        <v>0.14287516572737549</v>
      </c>
      <c r="U272" s="25">
        <v>39.235538869999999</v>
      </c>
      <c r="V272" s="25">
        <v>70.152701109999995</v>
      </c>
      <c r="W272" s="25">
        <v>39.034970000000001</v>
      </c>
      <c r="X272" s="25">
        <v>70.188749999999999</v>
      </c>
      <c r="Y272" s="15">
        <v>1748.1528432699999</v>
      </c>
      <c r="Z272" s="8">
        <v>3064.78</v>
      </c>
      <c r="AA272" s="37">
        <v>3083.0297951582902</v>
      </c>
      <c r="AB272" s="37">
        <v>3084.0996563573899</v>
      </c>
      <c r="AC272" s="37">
        <f t="shared" si="33"/>
        <v>3077.3031505052263</v>
      </c>
      <c r="AD272" s="37">
        <v>49.022819810258348</v>
      </c>
      <c r="AE272" s="37">
        <v>61.069155819145628</v>
      </c>
      <c r="AF272" s="37">
        <v>62.515758922531838</v>
      </c>
      <c r="AG272" s="37">
        <f t="shared" si="34"/>
        <v>57.535911517311938</v>
      </c>
      <c r="AH272" s="37">
        <v>1302.7567287414699</v>
      </c>
      <c r="AI272" s="37">
        <v>318.29117360935402</v>
      </c>
      <c r="AJ272" s="37">
        <v>579.38933333333296</v>
      </c>
      <c r="AK272" s="37">
        <v>5430.2507621951199</v>
      </c>
      <c r="AL272" s="37">
        <v>0.39853661091930898</v>
      </c>
      <c r="AM272" s="37">
        <v>38.6407616469033</v>
      </c>
      <c r="AN272" s="37" t="str">
        <f t="shared" si="31"/>
        <v>Active</v>
      </c>
      <c r="AO272" s="8" t="s">
        <v>1155</v>
      </c>
      <c r="AP272" s="8">
        <v>7</v>
      </c>
    </row>
    <row r="273" spans="1:42">
      <c r="A273" s="9" t="s">
        <v>857</v>
      </c>
      <c r="B273" s="8" t="s">
        <v>106</v>
      </c>
      <c r="C273" s="8" t="s">
        <v>44</v>
      </c>
      <c r="D273" s="12">
        <v>2018</v>
      </c>
      <c r="E273" s="9" t="s">
        <v>1317</v>
      </c>
      <c r="F273" s="15">
        <v>70210</v>
      </c>
      <c r="G273" s="15">
        <v>2630</v>
      </c>
      <c r="H273" s="15">
        <v>482000</v>
      </c>
      <c r="I273" s="15">
        <v>40000</v>
      </c>
      <c r="J273" s="35">
        <v>6.8651189289275036</v>
      </c>
      <c r="K273" s="35">
        <f t="shared" si="32"/>
        <v>9.1050064788495505E-2</v>
      </c>
      <c r="L273" s="36">
        <v>371</v>
      </c>
      <c r="M273" s="36">
        <v>13.9</v>
      </c>
      <c r="N273" s="36">
        <v>26</v>
      </c>
      <c r="O273" s="36">
        <v>370</v>
      </c>
      <c r="P273" s="36">
        <v>30.7</v>
      </c>
      <c r="Q273" s="36">
        <v>44.3</v>
      </c>
      <c r="R273" s="46">
        <f t="shared" si="28"/>
        <v>1.0027027027027027</v>
      </c>
      <c r="S273" s="47">
        <f t="shared" si="29"/>
        <v>9.1039762878619951E-2</v>
      </c>
      <c r="T273" s="48">
        <f t="shared" si="30"/>
        <v>0.13873188341048523</v>
      </c>
      <c r="U273" s="25">
        <v>39.436527030000001</v>
      </c>
      <c r="V273" s="25">
        <v>71.414696910000004</v>
      </c>
      <c r="W273" s="25">
        <v>39.296236999999998</v>
      </c>
      <c r="X273" s="25">
        <v>71.232067999999998</v>
      </c>
      <c r="Y273" s="15">
        <v>525.56982188200004</v>
      </c>
      <c r="Z273" s="8">
        <v>3508.4699999999898</v>
      </c>
      <c r="AA273" s="37">
        <v>3523.3044306812799</v>
      </c>
      <c r="AB273" s="37">
        <v>3531.6622641509398</v>
      </c>
      <c r="AC273" s="37">
        <f t="shared" si="33"/>
        <v>3521.14556494407</v>
      </c>
      <c r="AD273" s="37">
        <v>41.577964343194999</v>
      </c>
      <c r="AE273" s="37">
        <v>47.467219759277498</v>
      </c>
      <c r="AF273" s="37">
        <v>45.646800025786995</v>
      </c>
      <c r="AG273" s="37">
        <f t="shared" si="34"/>
        <v>44.897328042753166</v>
      </c>
      <c r="AH273" s="37">
        <v>997.82764363030799</v>
      </c>
      <c r="AI273" s="37">
        <v>292.72437432887398</v>
      </c>
      <c r="AJ273" s="37">
        <v>677.68045112781999</v>
      </c>
      <c r="AK273" s="37">
        <v>7158.6040100250602</v>
      </c>
      <c r="AL273" s="37">
        <v>0.42179573101491202</v>
      </c>
      <c r="AM273" s="37">
        <v>78.382117041773299</v>
      </c>
      <c r="AN273" s="37" t="str">
        <f t="shared" si="31"/>
        <v>Active</v>
      </c>
      <c r="AO273" s="8" t="s">
        <v>1155</v>
      </c>
      <c r="AP273" s="8">
        <v>5</v>
      </c>
    </row>
    <row r="274" spans="1:42">
      <c r="A274" s="9" t="s">
        <v>856</v>
      </c>
      <c r="B274" s="8" t="s">
        <v>103</v>
      </c>
      <c r="C274" s="8" t="s">
        <v>44</v>
      </c>
      <c r="D274" s="12">
        <v>2018</v>
      </c>
      <c r="E274" s="9" t="s">
        <v>1317</v>
      </c>
      <c r="F274" s="15">
        <v>15420</v>
      </c>
      <c r="G274" s="15">
        <v>1100</v>
      </c>
      <c r="H274" s="15">
        <v>102800</v>
      </c>
      <c r="I274" s="15">
        <v>17000</v>
      </c>
      <c r="J274" s="35">
        <v>6.666666666666667</v>
      </c>
      <c r="K274" s="35">
        <f t="shared" si="32"/>
        <v>0.18009979347598981</v>
      </c>
      <c r="L274" s="38">
        <v>1470</v>
      </c>
      <c r="M274" s="36">
        <v>105</v>
      </c>
      <c r="N274" s="36">
        <v>136</v>
      </c>
      <c r="O274" s="38">
        <v>1500</v>
      </c>
      <c r="P274" s="36">
        <v>248</v>
      </c>
      <c r="Q274" s="36">
        <v>280</v>
      </c>
      <c r="R274" s="46">
        <f t="shared" si="28"/>
        <v>0.98</v>
      </c>
      <c r="S274" s="47">
        <f t="shared" si="29"/>
        <v>0.18010317023150271</v>
      </c>
      <c r="T274" s="48">
        <f t="shared" si="30"/>
        <v>0.20833588503226991</v>
      </c>
      <c r="U274" s="25">
        <v>39.40966865</v>
      </c>
      <c r="V274" s="25">
        <v>71.192923590000007</v>
      </c>
      <c r="W274" s="25">
        <v>39.296024000000003</v>
      </c>
      <c r="X274" s="25">
        <v>71.226258999999999</v>
      </c>
      <c r="Y274" s="15">
        <v>635.37196833400003</v>
      </c>
      <c r="Z274" s="8">
        <v>3431.8299999999899</v>
      </c>
      <c r="AA274" s="37">
        <v>3452.6149312377202</v>
      </c>
      <c r="AB274" s="37">
        <v>3455.30564263323</v>
      </c>
      <c r="AC274" s="37">
        <f t="shared" si="33"/>
        <v>3446.583524623647</v>
      </c>
      <c r="AD274" s="37">
        <v>48.062647944306171</v>
      </c>
      <c r="AE274" s="37">
        <v>57.755708283505001</v>
      </c>
      <c r="AF274" s="37">
        <v>57.052491082378474</v>
      </c>
      <c r="AG274" s="37">
        <f t="shared" si="34"/>
        <v>54.290282436729882</v>
      </c>
      <c r="AH274" s="37">
        <v>1268.66968325792</v>
      </c>
      <c r="AI274" s="37">
        <v>331.51419383161101</v>
      </c>
      <c r="AJ274" s="37">
        <v>668.98324607329801</v>
      </c>
      <c r="AK274" s="37">
        <v>7001.4424686192497</v>
      </c>
      <c r="AL274" s="37">
        <v>0.41253028956853299</v>
      </c>
      <c r="AM274" s="37">
        <v>75.121946497417298</v>
      </c>
      <c r="AN274" s="37" t="str">
        <f t="shared" si="31"/>
        <v>Active</v>
      </c>
      <c r="AO274" s="8" t="s">
        <v>1155</v>
      </c>
      <c r="AP274" s="8">
        <v>3</v>
      </c>
    </row>
    <row r="275" spans="1:42">
      <c r="A275" s="9" t="s">
        <v>859</v>
      </c>
      <c r="B275" s="8" t="s">
        <v>70</v>
      </c>
      <c r="C275" s="8" t="s">
        <v>44</v>
      </c>
      <c r="D275" s="12">
        <v>2018</v>
      </c>
      <c r="E275" s="9" t="s">
        <v>1317</v>
      </c>
      <c r="F275" s="15">
        <v>16760</v>
      </c>
      <c r="G275" s="15">
        <v>1000</v>
      </c>
      <c r="H275" s="15">
        <v>123300</v>
      </c>
      <c r="I275" s="15">
        <v>16500</v>
      </c>
      <c r="J275" s="35">
        <v>7.356801909307876</v>
      </c>
      <c r="K275" s="35">
        <f t="shared" si="32"/>
        <v>0.14651892557916057</v>
      </c>
      <c r="L275" s="38">
        <v>1290</v>
      </c>
      <c r="M275" s="36">
        <v>76.8</v>
      </c>
      <c r="N275" s="36">
        <v>108</v>
      </c>
      <c r="O275" s="38">
        <v>1210</v>
      </c>
      <c r="P275" s="36">
        <v>162</v>
      </c>
      <c r="Q275" s="36">
        <v>192</v>
      </c>
      <c r="R275" s="46">
        <f t="shared" si="28"/>
        <v>1.0661157024793388</v>
      </c>
      <c r="S275" s="47">
        <f t="shared" si="29"/>
        <v>0.14652442629904955</v>
      </c>
      <c r="T275" s="48">
        <f t="shared" si="30"/>
        <v>0.1794095933265076</v>
      </c>
      <c r="U275" s="25">
        <v>38.802098549999997</v>
      </c>
      <c r="V275" s="25">
        <v>71.087488789999995</v>
      </c>
      <c r="W275" s="25">
        <v>38.860228999999997</v>
      </c>
      <c r="X275" s="25">
        <v>70.099467000000004</v>
      </c>
      <c r="Y275" s="15">
        <v>6557.5223014000003</v>
      </c>
      <c r="Z275" s="8">
        <v>3364.3</v>
      </c>
      <c r="AA275" s="37">
        <v>3381.9037361799501</v>
      </c>
      <c r="AB275" s="37">
        <v>3381.9891784788902</v>
      </c>
      <c r="AC275" s="37">
        <f t="shared" si="33"/>
        <v>3376.0643048862803</v>
      </c>
      <c r="AD275" s="37">
        <v>43.180417721461986</v>
      </c>
      <c r="AE275" s="37">
        <v>52.877963423545005</v>
      </c>
      <c r="AF275" s="37">
        <v>54.399429330525557</v>
      </c>
      <c r="AG275" s="37">
        <f t="shared" si="34"/>
        <v>50.152603491844182</v>
      </c>
      <c r="AH275" s="37">
        <v>1142.09400911118</v>
      </c>
      <c r="AI275" s="37">
        <v>335.92450576110599</v>
      </c>
      <c r="AJ275" s="37">
        <v>729.16283348666104</v>
      </c>
      <c r="AK275" s="37">
        <v>7422.3075585557899</v>
      </c>
      <c r="AL275" s="37">
        <v>0.40821813325509199</v>
      </c>
      <c r="AM275" s="37">
        <v>83.213604878006294</v>
      </c>
      <c r="AN275" s="37" t="str">
        <f t="shared" si="31"/>
        <v>Active</v>
      </c>
      <c r="AO275" s="8" t="s">
        <v>1155</v>
      </c>
      <c r="AP275" s="8">
        <v>9</v>
      </c>
    </row>
    <row r="276" spans="1:42">
      <c r="A276" s="9" t="s">
        <v>858</v>
      </c>
      <c r="B276" s="8" t="s">
        <v>81</v>
      </c>
      <c r="C276" s="8" t="s">
        <v>44</v>
      </c>
      <c r="D276" s="12">
        <v>2018</v>
      </c>
      <c r="E276" s="9" t="s">
        <v>1317</v>
      </c>
      <c r="F276" s="15">
        <v>19050</v>
      </c>
      <c r="G276" s="15">
        <v>1110</v>
      </c>
      <c r="H276" s="15">
        <v>125100</v>
      </c>
      <c r="I276" s="15">
        <v>17800</v>
      </c>
      <c r="J276" s="35">
        <v>6.5669291338582676</v>
      </c>
      <c r="K276" s="35">
        <f t="shared" si="32"/>
        <v>0.15375461380415684</v>
      </c>
      <c r="L276" s="38">
        <v>1210</v>
      </c>
      <c r="M276" s="36">
        <v>70.599999999999994</v>
      </c>
      <c r="N276" s="36">
        <v>100</v>
      </c>
      <c r="O276" s="38">
        <v>1260</v>
      </c>
      <c r="P276" s="36">
        <v>179</v>
      </c>
      <c r="Q276" s="36">
        <v>209</v>
      </c>
      <c r="R276" s="46">
        <f t="shared" si="28"/>
        <v>0.96031746031746035</v>
      </c>
      <c r="S276" s="47">
        <f t="shared" si="29"/>
        <v>0.15357871181793822</v>
      </c>
      <c r="T276" s="48">
        <f t="shared" si="30"/>
        <v>0.18532132081458</v>
      </c>
      <c r="U276" s="25">
        <v>39.4159364</v>
      </c>
      <c r="V276" s="25">
        <v>71.292001709999994</v>
      </c>
      <c r="W276" s="25">
        <v>39.243831</v>
      </c>
      <c r="X276" s="25">
        <v>71.227919</v>
      </c>
      <c r="Y276" s="15">
        <v>1205.5968439400001</v>
      </c>
      <c r="Z276" s="8">
        <v>3426.63</v>
      </c>
      <c r="AA276" s="37">
        <v>3445.6743462017398</v>
      </c>
      <c r="AB276" s="37">
        <v>3450.43481848185</v>
      </c>
      <c r="AC276" s="37">
        <f t="shared" si="33"/>
        <v>3440.91305489453</v>
      </c>
      <c r="AD276" s="37">
        <v>45.12521758018304</v>
      </c>
      <c r="AE276" s="37">
        <v>53.331483776254686</v>
      </c>
      <c r="AF276" s="37">
        <v>52.258262514052014</v>
      </c>
      <c r="AG276" s="37">
        <f t="shared" si="34"/>
        <v>50.238321290163242</v>
      </c>
      <c r="AH276" s="37">
        <v>1147.59734536216</v>
      </c>
      <c r="AI276" s="37">
        <v>338.35478286968299</v>
      </c>
      <c r="AJ276" s="37">
        <v>667.44395604395595</v>
      </c>
      <c r="AK276" s="37">
        <v>6966.0038461538497</v>
      </c>
      <c r="AL276" s="37">
        <v>0.408287914074416</v>
      </c>
      <c r="AM276" s="37">
        <v>77.584681529424003</v>
      </c>
      <c r="AN276" s="37" t="str">
        <f t="shared" si="31"/>
        <v>Active</v>
      </c>
      <c r="AO276" s="8" t="s">
        <v>1155</v>
      </c>
      <c r="AP276" s="8">
        <v>5</v>
      </c>
    </row>
    <row r="277" spans="1:42">
      <c r="A277" s="9" t="s">
        <v>860</v>
      </c>
      <c r="B277" s="8" t="s">
        <v>68</v>
      </c>
      <c r="C277" s="8" t="s">
        <v>44</v>
      </c>
      <c r="D277" s="12">
        <v>2018</v>
      </c>
      <c r="E277" s="9" t="s">
        <v>1317</v>
      </c>
      <c r="F277" s="15">
        <v>25150</v>
      </c>
      <c r="G277" s="15">
        <v>1470</v>
      </c>
      <c r="H277" s="15">
        <v>190800</v>
      </c>
      <c r="I277" s="15">
        <v>27900</v>
      </c>
      <c r="J277" s="35">
        <v>7.5864811133200796</v>
      </c>
      <c r="K277" s="35">
        <f t="shared" si="32"/>
        <v>0.15747534927688833</v>
      </c>
      <c r="L277" s="38">
        <v>1530</v>
      </c>
      <c r="M277" s="36">
        <v>89.3</v>
      </c>
      <c r="N277" s="36">
        <v>127</v>
      </c>
      <c r="O277" s="38">
        <v>1380</v>
      </c>
      <c r="P277" s="36">
        <v>201</v>
      </c>
      <c r="Q277" s="36">
        <v>234</v>
      </c>
      <c r="R277" s="46">
        <f t="shared" si="28"/>
        <v>1.1086956521739131</v>
      </c>
      <c r="S277" s="47">
        <f t="shared" si="29"/>
        <v>0.15691127189435478</v>
      </c>
      <c r="T277" s="48">
        <f t="shared" si="30"/>
        <v>0.18879207599631712</v>
      </c>
      <c r="U277" s="25">
        <v>39.055623509999997</v>
      </c>
      <c r="V277" s="25">
        <v>72.324699969999998</v>
      </c>
      <c r="W277" s="25">
        <v>39.173651999999997</v>
      </c>
      <c r="X277" s="25">
        <v>71.556252000000001</v>
      </c>
      <c r="Y277" s="15">
        <v>6609.4466970699996</v>
      </c>
      <c r="Z277" s="8">
        <v>4469.67</v>
      </c>
      <c r="AA277" s="37">
        <v>4488.4223012599796</v>
      </c>
      <c r="AB277" s="37">
        <v>4490.5010561255303</v>
      </c>
      <c r="AC277" s="37">
        <f t="shared" si="33"/>
        <v>4482.8644524618367</v>
      </c>
      <c r="AD277" s="37">
        <v>45.784184149291747</v>
      </c>
      <c r="AE277" s="37">
        <v>58.625984200098124</v>
      </c>
      <c r="AF277" s="37">
        <v>60.057208133863227</v>
      </c>
      <c r="AG277" s="37">
        <f t="shared" si="34"/>
        <v>54.822458827751028</v>
      </c>
      <c r="AH277" s="37">
        <v>1283.07066944024</v>
      </c>
      <c r="AI277" s="37">
        <v>388.85143726008198</v>
      </c>
      <c r="AJ277" s="37">
        <v>744.54075867635197</v>
      </c>
      <c r="AK277" s="37">
        <v>10067.2842870118</v>
      </c>
      <c r="AL277" s="37">
        <v>0.474487062327003</v>
      </c>
      <c r="AM277" s="37">
        <v>84.658020032237204</v>
      </c>
      <c r="AN277" s="37" t="str">
        <f t="shared" si="31"/>
        <v>Active</v>
      </c>
      <c r="AO277" s="8" t="s">
        <v>1150</v>
      </c>
      <c r="AP277" s="8">
        <v>9</v>
      </c>
    </row>
    <row r="278" spans="1:42">
      <c r="A278" s="9" t="s">
        <v>854</v>
      </c>
      <c r="B278" s="8" t="s">
        <v>54</v>
      </c>
      <c r="C278" s="8" t="s">
        <v>44</v>
      </c>
      <c r="D278" s="12">
        <v>2018</v>
      </c>
      <c r="E278" s="9" t="s">
        <v>1317</v>
      </c>
      <c r="F278" s="15">
        <v>23010</v>
      </c>
      <c r="G278" s="15">
        <v>1760</v>
      </c>
      <c r="H278" s="15">
        <v>157500</v>
      </c>
      <c r="I278" s="15">
        <v>17600</v>
      </c>
      <c r="J278" s="35">
        <v>6.844850065189048</v>
      </c>
      <c r="K278" s="35">
        <f t="shared" si="32"/>
        <v>0.13541663001140711</v>
      </c>
      <c r="L278" s="38">
        <v>1280</v>
      </c>
      <c r="M278" s="36">
        <v>98.3</v>
      </c>
      <c r="N278" s="36">
        <v>124</v>
      </c>
      <c r="O278" s="38">
        <v>1280</v>
      </c>
      <c r="P278" s="36">
        <v>143</v>
      </c>
      <c r="Q278" s="36">
        <v>180</v>
      </c>
      <c r="R278" s="46">
        <f t="shared" si="28"/>
        <v>1</v>
      </c>
      <c r="S278" s="47">
        <f t="shared" si="29"/>
        <v>0.1355685771531446</v>
      </c>
      <c r="T278" s="48">
        <f t="shared" si="30"/>
        <v>0.17076345115392813</v>
      </c>
      <c r="U278" s="25">
        <v>39.328938919999999</v>
      </c>
      <c r="V278" s="25">
        <v>72.426986330000005</v>
      </c>
      <c r="W278" s="25">
        <v>39.268707999999997</v>
      </c>
      <c r="X278" s="25">
        <v>71.376138999999995</v>
      </c>
      <c r="Y278" s="15">
        <v>15194.9773451</v>
      </c>
      <c r="Z278" s="8">
        <v>3900.94</v>
      </c>
      <c r="AA278" s="37">
        <v>3916.3726283918299</v>
      </c>
      <c r="AB278" s="37">
        <v>3917.5049003486201</v>
      </c>
      <c r="AC278" s="37">
        <f t="shared" si="33"/>
        <v>3911.6058429134832</v>
      </c>
      <c r="AD278" s="37">
        <v>37.241677848601284</v>
      </c>
      <c r="AE278" s="37">
        <v>44.650700333572502</v>
      </c>
      <c r="AF278" s="37">
        <v>45.926904033164128</v>
      </c>
      <c r="AG278" s="37">
        <f t="shared" si="34"/>
        <v>42.60642740511264</v>
      </c>
      <c r="AH278" s="37">
        <v>968.68902692363099</v>
      </c>
      <c r="AI278" s="37">
        <v>500.38082503617301</v>
      </c>
      <c r="AJ278" s="37">
        <v>591.480269489894</v>
      </c>
      <c r="AK278" s="37">
        <v>7262.9395212463396</v>
      </c>
      <c r="AL278" s="37">
        <v>0.47542720006412198</v>
      </c>
      <c r="AM278" s="37">
        <v>115.933269853285</v>
      </c>
      <c r="AN278" s="37" t="str">
        <f t="shared" si="31"/>
        <v>Active</v>
      </c>
      <c r="AO278" s="8" t="s">
        <v>1155</v>
      </c>
      <c r="AP278" s="8">
        <v>9</v>
      </c>
    </row>
    <row r="279" spans="1:42">
      <c r="A279" s="9" t="s">
        <v>851</v>
      </c>
      <c r="B279" s="8" t="s">
        <v>43</v>
      </c>
      <c r="C279" s="8" t="s">
        <v>44</v>
      </c>
      <c r="D279" s="12">
        <v>2018</v>
      </c>
      <c r="E279" s="9" t="s">
        <v>1317</v>
      </c>
      <c r="F279" s="15">
        <v>16890</v>
      </c>
      <c r="G279" s="15">
        <v>1290</v>
      </c>
      <c r="H279" s="15">
        <v>107100</v>
      </c>
      <c r="I279" s="15">
        <v>18900</v>
      </c>
      <c r="J279" s="35">
        <v>6.3410301953818831</v>
      </c>
      <c r="K279" s="35">
        <f t="shared" si="32"/>
        <v>0.19228948629505202</v>
      </c>
      <c r="L279" s="38">
        <v>1390</v>
      </c>
      <c r="M279" s="36">
        <v>107</v>
      </c>
      <c r="N279" s="36">
        <v>135</v>
      </c>
      <c r="O279" s="38">
        <v>1490</v>
      </c>
      <c r="P279" s="36">
        <v>263</v>
      </c>
      <c r="Q279" s="36">
        <v>293</v>
      </c>
      <c r="R279" s="46">
        <f t="shared" si="28"/>
        <v>0.93288590604026844</v>
      </c>
      <c r="S279" s="47">
        <f t="shared" si="29"/>
        <v>0.19256552266028609</v>
      </c>
      <c r="T279" s="48">
        <f t="shared" si="30"/>
        <v>0.21932104425099844</v>
      </c>
      <c r="U279" s="25">
        <v>39.180858950000001</v>
      </c>
      <c r="V279" s="25">
        <v>71.676393950000005</v>
      </c>
      <c r="W279" s="25">
        <v>38.850524</v>
      </c>
      <c r="X279" s="25">
        <v>69.963662999999997</v>
      </c>
      <c r="Y279" s="15">
        <v>29017.965616199999</v>
      </c>
      <c r="Z279" s="8">
        <v>3512.98</v>
      </c>
      <c r="AA279" s="37">
        <v>3530.01146958965</v>
      </c>
      <c r="AB279" s="37">
        <v>3530.81566709153</v>
      </c>
      <c r="AC279" s="37">
        <f t="shared" si="33"/>
        <v>3524.6023788937268</v>
      </c>
      <c r="AD279" s="37">
        <v>40.117987521538197</v>
      </c>
      <c r="AE279" s="37">
        <v>48.406696567221871</v>
      </c>
      <c r="AF279" s="37">
        <v>49.9113360684157</v>
      </c>
      <c r="AG279" s="37">
        <f t="shared" si="34"/>
        <v>46.145340052391923</v>
      </c>
      <c r="AH279" s="37">
        <v>1045.4411475194399</v>
      </c>
      <c r="AI279" s="37">
        <v>442.58475062603202</v>
      </c>
      <c r="AJ279" s="37">
        <v>630.71802172066202</v>
      </c>
      <c r="AK279" s="37">
        <v>6881.23038236307</v>
      </c>
      <c r="AL279" s="37">
        <v>0.43697747295420802</v>
      </c>
      <c r="AM279" s="37">
        <v>100.274663745692</v>
      </c>
      <c r="AN279" s="37" t="str">
        <f t="shared" si="31"/>
        <v>Active</v>
      </c>
      <c r="AO279" s="8" t="s">
        <v>1155</v>
      </c>
      <c r="AP279" s="8">
        <v>10</v>
      </c>
    </row>
    <row r="280" spans="1:42">
      <c r="A280" s="9" t="s">
        <v>852</v>
      </c>
      <c r="B280" s="8" t="s">
        <v>49</v>
      </c>
      <c r="C280" s="8" t="s">
        <v>44</v>
      </c>
      <c r="D280" s="12">
        <v>2018</v>
      </c>
      <c r="E280" s="9" t="s">
        <v>1317</v>
      </c>
      <c r="F280" s="15">
        <v>23120</v>
      </c>
      <c r="G280" s="15">
        <v>1520</v>
      </c>
      <c r="H280" s="15">
        <v>138200</v>
      </c>
      <c r="I280" s="15">
        <v>22200</v>
      </c>
      <c r="J280" s="35">
        <v>5.9775086505190309</v>
      </c>
      <c r="K280" s="35">
        <f t="shared" si="32"/>
        <v>0.17356968162774813</v>
      </c>
      <c r="L280" s="38">
        <v>1150</v>
      </c>
      <c r="M280" s="36">
        <v>75.5</v>
      </c>
      <c r="N280" s="36">
        <v>101</v>
      </c>
      <c r="O280" s="38">
        <v>1290</v>
      </c>
      <c r="P280" s="36">
        <v>207</v>
      </c>
      <c r="Q280" s="36">
        <v>235</v>
      </c>
      <c r="R280" s="46">
        <f t="shared" si="28"/>
        <v>0.89147286821705429</v>
      </c>
      <c r="S280" s="47">
        <f t="shared" si="29"/>
        <v>0.1733760695193079</v>
      </c>
      <c r="T280" s="48">
        <f t="shared" si="30"/>
        <v>0.20223631759470143</v>
      </c>
      <c r="U280" s="25">
        <v>39.311606670000003</v>
      </c>
      <c r="V280" s="25">
        <v>72.09720772</v>
      </c>
      <c r="W280" s="25">
        <v>39.015430000000002</v>
      </c>
      <c r="X280" s="25">
        <v>70.370429999999999</v>
      </c>
      <c r="Y280" s="15">
        <v>19570.3279415</v>
      </c>
      <c r="Z280" s="8">
        <v>3676.34</v>
      </c>
      <c r="AA280" s="37">
        <v>3692.71329091281</v>
      </c>
      <c r="AB280" s="37">
        <v>3693.6054539883598</v>
      </c>
      <c r="AC280" s="37">
        <f t="shared" si="33"/>
        <v>3687.5529149670569</v>
      </c>
      <c r="AD280" s="37">
        <v>38.391043589257883</v>
      </c>
      <c r="AE280" s="37">
        <v>46.076125073229065</v>
      </c>
      <c r="AF280" s="37">
        <v>47.495759032920176</v>
      </c>
      <c r="AG280" s="37">
        <f t="shared" si="34"/>
        <v>43.987642565135708</v>
      </c>
      <c r="AH280" s="37">
        <v>996.90813302075401</v>
      </c>
      <c r="AI280" s="37">
        <v>474.997241986007</v>
      </c>
      <c r="AJ280" s="37">
        <v>599.85441576086998</v>
      </c>
      <c r="AK280" s="37">
        <v>6923.9843070652196</v>
      </c>
      <c r="AL280" s="37">
        <v>0.45305531582764602</v>
      </c>
      <c r="AM280" s="37">
        <v>111.41274254863499</v>
      </c>
      <c r="AN280" s="37" t="str">
        <f t="shared" si="31"/>
        <v>Active</v>
      </c>
      <c r="AO280" s="8" t="s">
        <v>1155</v>
      </c>
      <c r="AP280" s="8">
        <v>10</v>
      </c>
    </row>
    <row r="281" spans="1:42">
      <c r="A281" s="9" t="s">
        <v>853</v>
      </c>
      <c r="B281" s="8" t="s">
        <v>52</v>
      </c>
      <c r="C281" s="8" t="s">
        <v>44</v>
      </c>
      <c r="D281" s="12">
        <v>2018</v>
      </c>
      <c r="E281" s="9" t="s">
        <v>1317</v>
      </c>
      <c r="F281" s="15">
        <v>21950</v>
      </c>
      <c r="G281" s="15">
        <v>1820</v>
      </c>
      <c r="H281" s="15">
        <v>102400</v>
      </c>
      <c r="I281" s="15">
        <v>17100</v>
      </c>
      <c r="J281" s="35">
        <v>4.665148063781321</v>
      </c>
      <c r="K281" s="35">
        <f t="shared" si="32"/>
        <v>0.18644411200460462</v>
      </c>
      <c r="L281" s="38">
        <v>1300</v>
      </c>
      <c r="M281" s="36">
        <v>107</v>
      </c>
      <c r="N281" s="36">
        <v>132</v>
      </c>
      <c r="O281" s="38">
        <v>1810</v>
      </c>
      <c r="P281" s="36">
        <v>302</v>
      </c>
      <c r="Q281" s="36">
        <v>340</v>
      </c>
      <c r="R281" s="46">
        <f t="shared" si="28"/>
        <v>0.71823204419889508</v>
      </c>
      <c r="S281" s="47">
        <f t="shared" si="29"/>
        <v>0.18604772307304884</v>
      </c>
      <c r="T281" s="48">
        <f t="shared" si="30"/>
        <v>0.21353200546202605</v>
      </c>
      <c r="U281" s="25">
        <v>39.33086059</v>
      </c>
      <c r="V281" s="25">
        <v>72.313298169999996</v>
      </c>
      <c r="W281" s="25">
        <v>39.157088999999999</v>
      </c>
      <c r="X281" s="25">
        <v>71.087090000000003</v>
      </c>
      <c r="Y281" s="15">
        <v>16872.299061599999</v>
      </c>
      <c r="Z281" s="8">
        <v>3831</v>
      </c>
      <c r="AA281" s="37">
        <v>3846.8303743442302</v>
      </c>
      <c r="AB281" s="37">
        <v>3847.9016286645001</v>
      </c>
      <c r="AC281" s="37">
        <f t="shared" si="33"/>
        <v>3841.9106676695769</v>
      </c>
      <c r="AD281" s="37">
        <v>37.744643363901488</v>
      </c>
      <c r="AE281" s="37">
        <v>45.142699755909057</v>
      </c>
      <c r="AF281" s="37">
        <v>46.33020200569058</v>
      </c>
      <c r="AG281" s="37">
        <f t="shared" si="34"/>
        <v>43.072515041833704</v>
      </c>
      <c r="AH281" s="37">
        <v>978.54851185845405</v>
      </c>
      <c r="AI281" s="37">
        <v>488.24382578426099</v>
      </c>
      <c r="AJ281" s="37">
        <v>595.686805829067</v>
      </c>
      <c r="AK281" s="37">
        <v>7167.31970377373</v>
      </c>
      <c r="AL281" s="37">
        <v>0.466547988444942</v>
      </c>
      <c r="AM281" s="37">
        <v>112.282669727121</v>
      </c>
      <c r="AN281" s="37" t="str">
        <f t="shared" si="31"/>
        <v>Active</v>
      </c>
      <c r="AO281" s="8" t="s">
        <v>1155</v>
      </c>
      <c r="AP281" s="8">
        <v>10</v>
      </c>
    </row>
    <row r="282" spans="1:42">
      <c r="A282" s="9" t="s">
        <v>582</v>
      </c>
      <c r="B282" s="9" t="s">
        <v>2</v>
      </c>
      <c r="C282" s="8" t="s">
        <v>3</v>
      </c>
      <c r="D282" s="12">
        <v>2019</v>
      </c>
      <c r="E282" s="9" t="s">
        <v>1318</v>
      </c>
      <c r="F282" s="15">
        <v>55900.000000000007</v>
      </c>
      <c r="G282" s="15">
        <v>5600</v>
      </c>
      <c r="H282" s="15">
        <v>378000</v>
      </c>
      <c r="I282" s="15">
        <v>37000</v>
      </c>
      <c r="J282" s="35">
        <v>6.7620751341681569</v>
      </c>
      <c r="K282" s="35">
        <f t="shared" si="32"/>
        <v>0.14006073294073776</v>
      </c>
      <c r="L282" s="36">
        <v>55.1</v>
      </c>
      <c r="M282" s="36">
        <v>5.55</v>
      </c>
      <c r="N282" s="36">
        <v>6.45</v>
      </c>
      <c r="O282" s="36">
        <v>57.5</v>
      </c>
      <c r="P282" s="36">
        <v>5.69</v>
      </c>
      <c r="Q282" s="36">
        <v>7.57</v>
      </c>
      <c r="R282" s="46">
        <f t="shared" si="28"/>
        <v>0.95826086956521739</v>
      </c>
      <c r="S282" s="47">
        <f t="shared" si="29"/>
        <v>0.14120237520950993</v>
      </c>
      <c r="T282" s="48">
        <f t="shared" si="30"/>
        <v>0.17616842226128726</v>
      </c>
      <c r="U282" s="25">
        <v>36.500155890000002</v>
      </c>
      <c r="V282" s="25">
        <v>139.66585171</v>
      </c>
      <c r="W282" s="25" t="s">
        <v>1233</v>
      </c>
      <c r="X282" s="25" t="s">
        <v>1233</v>
      </c>
      <c r="Y282" s="15">
        <v>0.17606012198000001</v>
      </c>
      <c r="Z282" s="37">
        <v>287.36842105263202</v>
      </c>
      <c r="AA282" s="37">
        <v>286.630462573356</v>
      </c>
      <c r="AB282" s="37">
        <v>293.93471054712501</v>
      </c>
      <c r="AC282" s="37">
        <f t="shared" si="33"/>
        <v>289.31119805770436</v>
      </c>
      <c r="AD282" s="37">
        <v>31.386368436024643</v>
      </c>
      <c r="AE282" s="37">
        <v>18.177310099992528</v>
      </c>
      <c r="AF282" s="37">
        <v>20.425781314605647</v>
      </c>
      <c r="AG282" s="37">
        <f t="shared" si="34"/>
        <v>23.329819950207607</v>
      </c>
      <c r="AH282" s="37">
        <v>435.33333333333297</v>
      </c>
      <c r="AI282" s="37">
        <v>16.5797734872612</v>
      </c>
      <c r="AJ282" s="37">
        <v>1335.40597165954</v>
      </c>
      <c r="AK282" s="37">
        <v>12810.945885101701</v>
      </c>
      <c r="AL282" s="37" t="s">
        <v>1233</v>
      </c>
      <c r="AM282" s="37">
        <v>26.084091150023198</v>
      </c>
      <c r="AN282" s="37" t="str">
        <f t="shared" si="31"/>
        <v>Active</v>
      </c>
      <c r="AO282" s="8" t="s">
        <v>1153</v>
      </c>
      <c r="AP282" s="8">
        <v>1</v>
      </c>
    </row>
    <row r="283" spans="1:42">
      <c r="A283" s="9" t="s">
        <v>583</v>
      </c>
      <c r="B283" s="9" t="s">
        <v>4</v>
      </c>
      <c r="C283" s="8" t="s">
        <v>3</v>
      </c>
      <c r="D283" s="12">
        <v>2019</v>
      </c>
      <c r="E283" s="9" t="s">
        <v>1318</v>
      </c>
      <c r="F283" s="15">
        <v>41700</v>
      </c>
      <c r="G283" s="15">
        <v>7900</v>
      </c>
      <c r="H283" s="15">
        <v>436000.00000000006</v>
      </c>
      <c r="I283" s="15">
        <v>46000</v>
      </c>
      <c r="J283" s="35">
        <v>10.455635491606715</v>
      </c>
      <c r="K283" s="35">
        <f t="shared" si="32"/>
        <v>0.21684540530495261</v>
      </c>
      <c r="L283" s="36">
        <v>71.400000000000006</v>
      </c>
      <c r="M283" s="36">
        <v>13.6</v>
      </c>
      <c r="N283" s="36">
        <v>14.2</v>
      </c>
      <c r="O283" s="36">
        <v>48.4</v>
      </c>
      <c r="P283" s="36">
        <v>5.17</v>
      </c>
      <c r="Q283" s="36">
        <v>6.67</v>
      </c>
      <c r="R283" s="46">
        <f t="shared" si="28"/>
        <v>1.475206611570248</v>
      </c>
      <c r="S283" s="47">
        <f t="shared" si="29"/>
        <v>0.21838338559804438</v>
      </c>
      <c r="T283" s="48">
        <f t="shared" si="30"/>
        <v>0.24196001622976507</v>
      </c>
      <c r="U283" s="25">
        <v>36.431703759999998</v>
      </c>
      <c r="V283" s="25">
        <v>139.63667537000001</v>
      </c>
      <c r="W283" s="25" t="s">
        <v>1233</v>
      </c>
      <c r="X283" s="25" t="s">
        <v>1233</v>
      </c>
      <c r="Y283" s="15">
        <v>9.7035047082999995E-2</v>
      </c>
      <c r="Z283" s="37">
        <v>272.18181818181802</v>
      </c>
      <c r="AA283" s="37">
        <v>249.93492902373899</v>
      </c>
      <c r="AB283" s="37">
        <v>218.70080329121899</v>
      </c>
      <c r="AC283" s="37">
        <f t="shared" si="33"/>
        <v>246.93918349892533</v>
      </c>
      <c r="AD283" s="37">
        <v>10.547317990234927</v>
      </c>
      <c r="AE283" s="37">
        <v>11.441526188057718</v>
      </c>
      <c r="AF283" s="37">
        <v>7.8262177068957399</v>
      </c>
      <c r="AG283" s="37">
        <f t="shared" si="34"/>
        <v>9.9383539617294616</v>
      </c>
      <c r="AH283" s="37">
        <v>327.65196032619502</v>
      </c>
      <c r="AI283" s="37">
        <v>12.2503350923876</v>
      </c>
      <c r="AJ283" s="37">
        <v>1321.1445300959999</v>
      </c>
      <c r="AK283" s="37">
        <v>12097.4315474498</v>
      </c>
      <c r="AL283" s="37" t="s">
        <v>1233</v>
      </c>
      <c r="AM283" s="37">
        <v>21.806650361758901</v>
      </c>
      <c r="AN283" s="37" t="str">
        <f t="shared" si="31"/>
        <v>Active</v>
      </c>
      <c r="AO283" s="8" t="s">
        <v>1152</v>
      </c>
      <c r="AP283" s="8">
        <v>1</v>
      </c>
    </row>
    <row r="284" spans="1:42">
      <c r="A284" s="9" t="s">
        <v>584</v>
      </c>
      <c r="B284" s="9" t="s">
        <v>5</v>
      </c>
      <c r="C284" s="8" t="s">
        <v>3</v>
      </c>
      <c r="D284" s="12">
        <v>2019</v>
      </c>
      <c r="E284" s="9" t="s">
        <v>1318</v>
      </c>
      <c r="F284" s="15">
        <v>58900</v>
      </c>
      <c r="G284" s="15">
        <v>3700</v>
      </c>
      <c r="H284" s="15">
        <v>499000</v>
      </c>
      <c r="I284" s="15">
        <v>42000</v>
      </c>
      <c r="J284" s="35">
        <v>8.4719864176570461</v>
      </c>
      <c r="K284" s="35">
        <f t="shared" si="32"/>
        <v>0.10502595991774613</v>
      </c>
      <c r="L284" s="36">
        <v>50.4</v>
      </c>
      <c r="M284" s="36">
        <v>3.18</v>
      </c>
      <c r="N284" s="36">
        <v>4.37</v>
      </c>
      <c r="O284" s="36">
        <v>41.8</v>
      </c>
      <c r="P284" s="36">
        <v>3.57</v>
      </c>
      <c r="Q284" s="36">
        <v>5.0999999999999996</v>
      </c>
      <c r="R284" s="46">
        <f t="shared" si="28"/>
        <v>1.2057416267942584</v>
      </c>
      <c r="S284" s="47">
        <f t="shared" si="29"/>
        <v>0.1061852778401888</v>
      </c>
      <c r="T284" s="48">
        <f t="shared" si="30"/>
        <v>0.14968074696665579</v>
      </c>
      <c r="U284" s="25">
        <v>36.431853619999998</v>
      </c>
      <c r="V284" s="25">
        <v>139.64308450999999</v>
      </c>
      <c r="W284" s="25" t="s">
        <v>1233</v>
      </c>
      <c r="X284" s="25" t="s">
        <v>1233</v>
      </c>
      <c r="Y284" s="15">
        <v>7.3254066110599999E-3</v>
      </c>
      <c r="Z284" s="37">
        <v>240.051773806336</v>
      </c>
      <c r="AA284" s="37">
        <v>241</v>
      </c>
      <c r="AB284" s="37">
        <v>223</v>
      </c>
      <c r="AC284" s="37">
        <f t="shared" si="33"/>
        <v>234.683924602112</v>
      </c>
      <c r="AD284" s="37">
        <v>18.393270497458392</v>
      </c>
      <c r="AE284" s="37">
        <v>5.6068703532219066</v>
      </c>
      <c r="AF284" s="37">
        <v>7.0324099117330494</v>
      </c>
      <c r="AG284" s="37">
        <f t="shared" si="34"/>
        <v>10.344183587471116</v>
      </c>
      <c r="AH284" s="37">
        <v>282</v>
      </c>
      <c r="AI284" s="37">
        <v>0</v>
      </c>
      <c r="AJ284" s="37">
        <v>1311</v>
      </c>
      <c r="AK284" s="37">
        <v>12067</v>
      </c>
      <c r="AL284" s="37" t="s">
        <v>1233</v>
      </c>
      <c r="AM284" s="37">
        <v>21.806650361758901</v>
      </c>
      <c r="AN284" s="37" t="str">
        <f t="shared" si="31"/>
        <v>Active</v>
      </c>
      <c r="AO284" s="8" t="s">
        <v>1153</v>
      </c>
      <c r="AP284" s="8">
        <v>1</v>
      </c>
    </row>
    <row r="285" spans="1:42">
      <c r="A285" s="9" t="s">
        <v>650</v>
      </c>
      <c r="B285" s="8" t="s">
        <v>224</v>
      </c>
      <c r="C285" s="8" t="s">
        <v>163</v>
      </c>
      <c r="D285" s="12">
        <v>1997</v>
      </c>
      <c r="E285" s="8" t="s">
        <v>1319</v>
      </c>
      <c r="F285" s="15">
        <v>56964.6</v>
      </c>
      <c r="G285" s="15">
        <v>4521</v>
      </c>
      <c r="H285" s="15">
        <v>414000</v>
      </c>
      <c r="I285" s="15">
        <v>53000</v>
      </c>
      <c r="J285" s="35">
        <v>7.2676715012481434</v>
      </c>
      <c r="K285" s="35">
        <f t="shared" si="32"/>
        <v>0.15062457653362221</v>
      </c>
      <c r="L285" s="36">
        <v>53.1</v>
      </c>
      <c r="M285" s="36">
        <v>4.24</v>
      </c>
      <c r="N285" s="36">
        <v>5.28</v>
      </c>
      <c r="O285" s="36">
        <v>51.6</v>
      </c>
      <c r="P285" s="36">
        <v>6.68</v>
      </c>
      <c r="Q285" s="36">
        <v>8.0500000000000007</v>
      </c>
      <c r="R285" s="46">
        <f t="shared" si="28"/>
        <v>1.0290697674418605</v>
      </c>
      <c r="S285" s="47">
        <f t="shared" si="29"/>
        <v>0.15210235507355388</v>
      </c>
      <c r="T285" s="48">
        <f t="shared" si="30"/>
        <v>0.18500200946892745</v>
      </c>
      <c r="U285" s="25">
        <v>37.860333279999999</v>
      </c>
      <c r="V285" s="25">
        <v>-122.55182145000001</v>
      </c>
      <c r="W285" s="25">
        <v>37.86</v>
      </c>
      <c r="X285" s="25">
        <v>-122.548644</v>
      </c>
      <c r="Y285" s="15">
        <v>0.17748249634900001</v>
      </c>
      <c r="Z285" s="8">
        <v>225.44999999999899</v>
      </c>
      <c r="AA285" s="37">
        <v>210.62901707152599</v>
      </c>
      <c r="AB285" s="37">
        <v>186.68785541280499</v>
      </c>
      <c r="AC285" s="37">
        <f t="shared" si="33"/>
        <v>207.58895749477665</v>
      </c>
      <c r="AD285" s="37">
        <v>21.35939537053369</v>
      </c>
      <c r="AE285" s="37">
        <v>15.631461677552188</v>
      </c>
      <c r="AF285" s="37">
        <v>8.7773420458707179</v>
      </c>
      <c r="AG285" s="37">
        <f t="shared" si="34"/>
        <v>15.256066364652199</v>
      </c>
      <c r="AH285" s="37">
        <v>275.66666666666703</v>
      </c>
      <c r="AI285" s="37">
        <v>6.3420991968134803</v>
      </c>
      <c r="AJ285" s="37">
        <v>1075.67449616511</v>
      </c>
      <c r="AK285" s="37">
        <v>7691.7214425379698</v>
      </c>
      <c r="AL285" s="37" t="s">
        <v>1233</v>
      </c>
      <c r="AM285" s="37">
        <v>343.52512280763398</v>
      </c>
      <c r="AN285" s="37" t="str">
        <f t="shared" si="31"/>
        <v>Active</v>
      </c>
      <c r="AO285" s="8" t="s">
        <v>1154</v>
      </c>
      <c r="AP285" s="8">
        <v>1</v>
      </c>
    </row>
    <row r="286" spans="1:42">
      <c r="A286" s="9" t="s">
        <v>651</v>
      </c>
      <c r="B286" s="8" t="s">
        <v>225</v>
      </c>
      <c r="C286" s="8" t="s">
        <v>163</v>
      </c>
      <c r="D286" s="12">
        <v>1997</v>
      </c>
      <c r="E286" s="8" t="s">
        <v>1319</v>
      </c>
      <c r="F286" s="15">
        <v>56964.6</v>
      </c>
      <c r="G286" s="15">
        <v>5425.2</v>
      </c>
      <c r="H286" s="15">
        <v>366000</v>
      </c>
      <c r="I286" s="15">
        <v>50000</v>
      </c>
      <c r="J286" s="35">
        <v>6.4250429213932865</v>
      </c>
      <c r="K286" s="35">
        <f t="shared" si="32"/>
        <v>0.16653269739210455</v>
      </c>
      <c r="L286" s="36">
        <v>53.1</v>
      </c>
      <c r="M286" s="36">
        <v>5.08</v>
      </c>
      <c r="N286" s="36">
        <v>5.98</v>
      </c>
      <c r="O286" s="36">
        <v>58.4</v>
      </c>
      <c r="P286" s="36">
        <v>8.06</v>
      </c>
      <c r="Q286" s="36">
        <v>9.52</v>
      </c>
      <c r="R286" s="46">
        <f t="shared" si="28"/>
        <v>0.90924657534246578</v>
      </c>
      <c r="S286" s="47">
        <f t="shared" si="29"/>
        <v>0.16792930789667448</v>
      </c>
      <c r="T286" s="48">
        <f t="shared" si="30"/>
        <v>0.19813180674942349</v>
      </c>
      <c r="U286" s="25">
        <v>37.860333279999999</v>
      </c>
      <c r="V286" s="25">
        <v>-122.55182145000001</v>
      </c>
      <c r="W286" s="25">
        <v>37.86</v>
      </c>
      <c r="X286" s="25">
        <v>-122.548644</v>
      </c>
      <c r="Y286" s="15">
        <v>0.17748249634900001</v>
      </c>
      <c r="Z286" s="8">
        <v>225.44999999999899</v>
      </c>
      <c r="AA286" s="37">
        <v>210.62901707152599</v>
      </c>
      <c r="AB286" s="37">
        <v>186.68785541280499</v>
      </c>
      <c r="AC286" s="37">
        <f t="shared" si="33"/>
        <v>207.58895749477665</v>
      </c>
      <c r="AD286" s="37">
        <v>21.35939537053369</v>
      </c>
      <c r="AE286" s="37">
        <v>15.631461677552188</v>
      </c>
      <c r="AF286" s="37">
        <v>8.7773420458707179</v>
      </c>
      <c r="AG286" s="37">
        <f t="shared" si="34"/>
        <v>15.256066364652199</v>
      </c>
      <c r="AH286" s="37">
        <v>275.66666666666703</v>
      </c>
      <c r="AI286" s="37">
        <v>6.3420991968134803</v>
      </c>
      <c r="AJ286" s="37">
        <v>1075.67449616511</v>
      </c>
      <c r="AK286" s="37">
        <v>7691.7214425379698</v>
      </c>
      <c r="AL286" s="37" t="s">
        <v>1233</v>
      </c>
      <c r="AM286" s="37">
        <v>343.52512280763398</v>
      </c>
      <c r="AN286" s="37" t="str">
        <f t="shared" si="31"/>
        <v>Active</v>
      </c>
      <c r="AO286" s="8" t="s">
        <v>1154</v>
      </c>
      <c r="AP286" s="8">
        <v>1</v>
      </c>
    </row>
    <row r="287" spans="1:42">
      <c r="A287" s="9" t="s">
        <v>652</v>
      </c>
      <c r="B287" s="8" t="s">
        <v>162</v>
      </c>
      <c r="C287" s="8" t="s">
        <v>163</v>
      </c>
      <c r="D287" s="12">
        <v>1997</v>
      </c>
      <c r="E287" s="8" t="s">
        <v>1319</v>
      </c>
      <c r="F287" s="15">
        <v>37072.199999999997</v>
      </c>
      <c r="G287" s="15">
        <v>4521</v>
      </c>
      <c r="H287" s="15">
        <v>239000</v>
      </c>
      <c r="I287" s="15">
        <v>49000</v>
      </c>
      <c r="J287" s="35">
        <v>6.4468793327614771</v>
      </c>
      <c r="K287" s="35">
        <f t="shared" si="32"/>
        <v>0.23854910979510435</v>
      </c>
      <c r="L287" s="36">
        <v>82</v>
      </c>
      <c r="M287" s="36">
        <v>10</v>
      </c>
      <c r="N287" s="36">
        <v>11.2</v>
      </c>
      <c r="O287" s="36">
        <v>90.5</v>
      </c>
      <c r="P287" s="36">
        <v>18.7</v>
      </c>
      <c r="Q287" s="36">
        <v>20.2</v>
      </c>
      <c r="R287" s="46">
        <f t="shared" si="28"/>
        <v>0.90607734806629836</v>
      </c>
      <c r="S287" s="47">
        <f t="shared" si="29"/>
        <v>0.23993329978226546</v>
      </c>
      <c r="T287" s="48">
        <f t="shared" si="30"/>
        <v>0.26167876341726165</v>
      </c>
      <c r="U287" s="25">
        <v>37.86482144</v>
      </c>
      <c r="V287" s="25">
        <v>-122.54980746</v>
      </c>
      <c r="W287" s="25">
        <v>37.86</v>
      </c>
      <c r="X287" s="25">
        <v>-122.546621</v>
      </c>
      <c r="Y287" s="15">
        <v>0.24428534445299999</v>
      </c>
      <c r="Z287" s="8">
        <v>237.229999999999</v>
      </c>
      <c r="AA287" s="37">
        <v>208.38626463551901</v>
      </c>
      <c r="AB287" s="37">
        <v>182.102547127631</v>
      </c>
      <c r="AC287" s="37">
        <f t="shared" si="33"/>
        <v>209.23960392104968</v>
      </c>
      <c r="AD287" s="37">
        <v>25.631109805159497</v>
      </c>
      <c r="AE287" s="37">
        <v>17.851300822972437</v>
      </c>
      <c r="AF287" s="37">
        <v>7.0602112656813896</v>
      </c>
      <c r="AG287" s="37">
        <f t="shared" si="34"/>
        <v>16.847540631271105</v>
      </c>
      <c r="AH287" s="37">
        <v>263.25</v>
      </c>
      <c r="AI287" s="37">
        <v>2.5860201081971499</v>
      </c>
      <c r="AJ287" s="37">
        <v>1070.9353504477399</v>
      </c>
      <c r="AK287" s="37">
        <v>7655.1275770661996</v>
      </c>
      <c r="AL287" s="37" t="s">
        <v>1233</v>
      </c>
      <c r="AM287" s="37">
        <v>343.52512280763398</v>
      </c>
      <c r="AN287" s="37" t="str">
        <f t="shared" si="31"/>
        <v>Active</v>
      </c>
      <c r="AO287" s="8" t="s">
        <v>1154</v>
      </c>
      <c r="AP287" s="8">
        <v>1</v>
      </c>
    </row>
    <row r="288" spans="1:42">
      <c r="A288" s="9" t="s">
        <v>804</v>
      </c>
      <c r="B288" s="8" t="s">
        <v>29</v>
      </c>
      <c r="C288" s="8" t="s">
        <v>30</v>
      </c>
      <c r="D288" s="12">
        <v>2014</v>
      </c>
      <c r="E288" s="9" t="s">
        <v>1320</v>
      </c>
      <c r="F288" s="15">
        <v>214000</v>
      </c>
      <c r="G288" s="15">
        <v>6000</v>
      </c>
      <c r="H288" s="15">
        <v>1166000</v>
      </c>
      <c r="I288" s="15">
        <v>70000</v>
      </c>
      <c r="J288" s="35">
        <v>5.4485981308411215</v>
      </c>
      <c r="K288" s="35">
        <f t="shared" si="32"/>
        <v>6.6258679962549721E-2</v>
      </c>
      <c r="L288" s="36">
        <v>15.6</v>
      </c>
      <c r="M288" s="36">
        <v>0.44500000000000001</v>
      </c>
      <c r="N288" s="36">
        <v>1.04</v>
      </c>
      <c r="O288" s="36">
        <v>19.899999999999999</v>
      </c>
      <c r="P288" s="36">
        <v>1.23</v>
      </c>
      <c r="Q288" s="36">
        <v>2.15</v>
      </c>
      <c r="R288" s="46">
        <f t="shared" si="28"/>
        <v>0.78391959798994981</v>
      </c>
      <c r="S288" s="47">
        <f t="shared" si="29"/>
        <v>6.8074005814918806E-2</v>
      </c>
      <c r="T288" s="48">
        <f t="shared" si="30"/>
        <v>0.12695325705806323</v>
      </c>
      <c r="U288" s="35">
        <v>32.494929489999997</v>
      </c>
      <c r="V288" s="35">
        <v>-99.365632320000003</v>
      </c>
      <c r="W288" s="35">
        <v>29.674724999999999</v>
      </c>
      <c r="X288" s="35">
        <v>-96.025006000000005</v>
      </c>
      <c r="Y288" s="15">
        <v>116252.086507</v>
      </c>
      <c r="Z288" s="8">
        <v>531.23</v>
      </c>
      <c r="AA288" s="37">
        <v>531.50593968275803</v>
      </c>
      <c r="AB288" s="37">
        <v>530.63015866190801</v>
      </c>
      <c r="AC288" s="37">
        <f t="shared" si="33"/>
        <v>531.12203278155539</v>
      </c>
      <c r="AD288" s="37">
        <v>2.1902058135923386</v>
      </c>
      <c r="AE288" s="37">
        <v>1.7675592926009311</v>
      </c>
      <c r="AF288" s="37">
        <v>1.7881195487398251</v>
      </c>
      <c r="AG288" s="37">
        <f t="shared" si="34"/>
        <v>1.9152948849776983</v>
      </c>
      <c r="AH288" s="37">
        <v>38.547750931836298</v>
      </c>
      <c r="AI288" s="37">
        <v>21.689031353557802</v>
      </c>
      <c r="AJ288" s="37">
        <v>702.834082448299</v>
      </c>
      <c r="AK288" s="37">
        <v>3555.9101746828201</v>
      </c>
      <c r="AL288" s="37">
        <v>0.941282391335449</v>
      </c>
      <c r="AM288" s="37">
        <v>0</v>
      </c>
      <c r="AN288" s="37" t="str">
        <f t="shared" si="31"/>
        <v>Post-Orogenic</v>
      </c>
      <c r="AO288" s="8" t="s">
        <v>1158</v>
      </c>
      <c r="AP288" s="8">
        <v>4</v>
      </c>
    </row>
    <row r="289" spans="1:42">
      <c r="A289" s="9" t="s">
        <v>807</v>
      </c>
      <c r="B289" s="8" t="s">
        <v>41</v>
      </c>
      <c r="C289" s="8" t="s">
        <v>30</v>
      </c>
      <c r="D289" s="12">
        <v>2014</v>
      </c>
      <c r="E289" s="9" t="s">
        <v>1320</v>
      </c>
      <c r="F289" s="15">
        <v>84000</v>
      </c>
      <c r="G289" s="15">
        <v>3000</v>
      </c>
      <c r="H289" s="15">
        <v>513000</v>
      </c>
      <c r="I289" s="15">
        <v>40000</v>
      </c>
      <c r="J289" s="35">
        <v>6.1071428571428568</v>
      </c>
      <c r="K289" s="35">
        <f t="shared" si="32"/>
        <v>8.5762775368505198E-2</v>
      </c>
      <c r="L289" s="36">
        <v>31.2</v>
      </c>
      <c r="M289" s="36">
        <v>1.1299999999999999</v>
      </c>
      <c r="N289" s="36">
        <v>2.1800000000000002</v>
      </c>
      <c r="O289" s="36">
        <v>35.9</v>
      </c>
      <c r="P289" s="36">
        <v>2.85</v>
      </c>
      <c r="Q289" s="36">
        <v>4.24</v>
      </c>
      <c r="R289" s="46">
        <f t="shared" si="28"/>
        <v>0.86908077994428967</v>
      </c>
      <c r="S289" s="47">
        <f t="shared" si="29"/>
        <v>8.7258611095336766E-2</v>
      </c>
      <c r="T289" s="48">
        <f t="shared" si="30"/>
        <v>0.1372263073325701</v>
      </c>
      <c r="U289" s="35">
        <v>32.342879680000003</v>
      </c>
      <c r="V289" s="35">
        <v>-96.594211909999999</v>
      </c>
      <c r="W289" s="35">
        <v>30.273965</v>
      </c>
      <c r="X289" s="35">
        <v>-94.798293000000001</v>
      </c>
      <c r="Y289" s="15">
        <v>44746.619666799998</v>
      </c>
      <c r="Z289" s="8">
        <v>171.75</v>
      </c>
      <c r="AA289" s="37">
        <v>172.31956487730699</v>
      </c>
      <c r="AB289" s="37">
        <v>171.33160482789401</v>
      </c>
      <c r="AC289" s="37">
        <f t="shared" si="33"/>
        <v>171.80038990173367</v>
      </c>
      <c r="AD289" s="37">
        <v>2.1339582995167192</v>
      </c>
      <c r="AE289" s="37">
        <v>1.6182677286509686</v>
      </c>
      <c r="AF289" s="37">
        <v>1.575347023142287</v>
      </c>
      <c r="AG289" s="37">
        <f t="shared" si="34"/>
        <v>1.7758576837699918</v>
      </c>
      <c r="AH289" s="37">
        <v>35.332885928537202</v>
      </c>
      <c r="AI289" s="37">
        <v>13.618674938315401</v>
      </c>
      <c r="AJ289" s="37">
        <v>977.40762886263803</v>
      </c>
      <c r="AK289" s="37">
        <v>5591.0866430087699</v>
      </c>
      <c r="AL289" s="37">
        <v>0.89202341227193704</v>
      </c>
      <c r="AM289" s="37">
        <v>0</v>
      </c>
      <c r="AN289" s="37" t="str">
        <f t="shared" si="31"/>
        <v>Post-Orogenic</v>
      </c>
      <c r="AO289" s="8" t="s">
        <v>1158</v>
      </c>
      <c r="AP289" s="8">
        <v>4</v>
      </c>
    </row>
    <row r="290" spans="1:42">
      <c r="A290" s="9" t="s">
        <v>805</v>
      </c>
      <c r="B290" s="8" t="s">
        <v>31</v>
      </c>
      <c r="C290" s="8" t="s">
        <v>30</v>
      </c>
      <c r="D290" s="12">
        <v>2014</v>
      </c>
      <c r="E290" s="9" t="s">
        <v>1320</v>
      </c>
      <c r="F290" s="15">
        <v>252000</v>
      </c>
      <c r="G290" s="15">
        <v>8000</v>
      </c>
      <c r="H290" s="15">
        <v>1489000</v>
      </c>
      <c r="I290" s="15">
        <v>100000</v>
      </c>
      <c r="J290" s="35">
        <v>5.9087301587301591</v>
      </c>
      <c r="K290" s="35">
        <f t="shared" si="32"/>
        <v>7.428434743708616E-2</v>
      </c>
      <c r="L290" s="36">
        <v>14.6</v>
      </c>
      <c r="M290" s="36">
        <v>0.47199999999999998</v>
      </c>
      <c r="N290" s="36">
        <v>0.996</v>
      </c>
      <c r="O290" s="36">
        <v>17.100000000000001</v>
      </c>
      <c r="P290" s="36">
        <v>1.19</v>
      </c>
      <c r="Q290" s="36">
        <v>1.93</v>
      </c>
      <c r="R290" s="46">
        <f t="shared" si="28"/>
        <v>0.85380116959064323</v>
      </c>
      <c r="S290" s="47">
        <f t="shared" si="29"/>
        <v>7.673334878082487E-2</v>
      </c>
      <c r="T290" s="48">
        <f t="shared" si="30"/>
        <v>0.13188053946063322</v>
      </c>
      <c r="U290" s="35">
        <v>31.66042517</v>
      </c>
      <c r="V290" s="35">
        <v>-100.53588222</v>
      </c>
      <c r="W290" s="35">
        <v>29.617481000000002</v>
      </c>
      <c r="X290" s="35">
        <v>-96.419959000000006</v>
      </c>
      <c r="Y290" s="15">
        <v>107260.83274100001</v>
      </c>
      <c r="Z290" s="8">
        <v>689.38999999999896</v>
      </c>
      <c r="AA290" s="37">
        <v>689.70698632755102</v>
      </c>
      <c r="AB290" s="37">
        <v>688.73766715780403</v>
      </c>
      <c r="AC290" s="37">
        <f t="shared" si="33"/>
        <v>689.27821782845137</v>
      </c>
      <c r="AD290" s="37">
        <v>2.4070017231229448</v>
      </c>
      <c r="AE290" s="37">
        <v>1.9458653345781656</v>
      </c>
      <c r="AF290" s="37">
        <v>1.9724824561802288</v>
      </c>
      <c r="AG290" s="37">
        <f t="shared" si="34"/>
        <v>2.1084498379604466</v>
      </c>
      <c r="AH290" s="37">
        <v>42.271484501325297</v>
      </c>
      <c r="AI290" s="37">
        <v>26.697938090162499</v>
      </c>
      <c r="AJ290" s="37">
        <v>582.28920774144297</v>
      </c>
      <c r="AK290" s="37">
        <v>2743.9071612437501</v>
      </c>
      <c r="AL290" s="37">
        <v>0.93563655049817895</v>
      </c>
      <c r="AM290" s="37">
        <v>0</v>
      </c>
      <c r="AN290" s="37" t="str">
        <f t="shared" si="31"/>
        <v>Post-Orogenic</v>
      </c>
      <c r="AO290" s="8" t="s">
        <v>1158</v>
      </c>
      <c r="AP290" s="8">
        <v>9</v>
      </c>
    </row>
    <row r="291" spans="1:42">
      <c r="A291" s="9" t="s">
        <v>806</v>
      </c>
      <c r="B291" s="8" t="s">
        <v>36</v>
      </c>
      <c r="C291" s="8" t="s">
        <v>30</v>
      </c>
      <c r="D291" s="12">
        <v>2014</v>
      </c>
      <c r="E291" s="9" t="s">
        <v>1320</v>
      </c>
      <c r="F291" s="15">
        <v>223000</v>
      </c>
      <c r="G291" s="15">
        <v>6000</v>
      </c>
      <c r="H291" s="15">
        <v>1388000</v>
      </c>
      <c r="I291" s="15">
        <v>84000</v>
      </c>
      <c r="J291" s="35">
        <v>6.2242152466367715</v>
      </c>
      <c r="K291" s="35">
        <f t="shared" si="32"/>
        <v>6.6230209027027614E-2</v>
      </c>
      <c r="L291" s="36">
        <v>16.600000000000001</v>
      </c>
      <c r="M291" s="36">
        <v>0.45500000000000002</v>
      </c>
      <c r="N291" s="36">
        <v>1.1000000000000001</v>
      </c>
      <c r="O291" s="36">
        <v>18.5</v>
      </c>
      <c r="P291" s="36">
        <v>1.1499999999999999</v>
      </c>
      <c r="Q291" s="36">
        <v>2</v>
      </c>
      <c r="R291" s="46">
        <f t="shared" si="28"/>
        <v>0.89729729729729735</v>
      </c>
      <c r="S291" s="47">
        <f t="shared" si="29"/>
        <v>6.793690227223903E-2</v>
      </c>
      <c r="T291" s="48">
        <f t="shared" si="30"/>
        <v>0.12680071469614421</v>
      </c>
      <c r="U291" s="35">
        <v>31.676001469999999</v>
      </c>
      <c r="V291" s="35">
        <v>-100.57099755</v>
      </c>
      <c r="W291" s="35">
        <v>29.730557000000001</v>
      </c>
      <c r="X291" s="35">
        <v>-96.539085999999998</v>
      </c>
      <c r="Y291" s="15">
        <v>106271.67816700001</v>
      </c>
      <c r="Z291" s="8">
        <v>694.80999999999904</v>
      </c>
      <c r="AA291" s="37">
        <v>695.12833258446005</v>
      </c>
      <c r="AB291" s="37">
        <v>694.17882926553796</v>
      </c>
      <c r="AC291" s="37">
        <f t="shared" si="33"/>
        <v>694.70572061666564</v>
      </c>
      <c r="AD291" s="37">
        <v>2.4121145809133355</v>
      </c>
      <c r="AE291" s="37">
        <v>1.9508643911298438</v>
      </c>
      <c r="AF291" s="37">
        <v>1.9781712763510853</v>
      </c>
      <c r="AG291" s="37">
        <f t="shared" si="34"/>
        <v>2.1137167494647549</v>
      </c>
      <c r="AH291" s="37">
        <v>42.380965823547101</v>
      </c>
      <c r="AI291" s="37">
        <v>26.785446240509199</v>
      </c>
      <c r="AJ291" s="37">
        <v>578.21820430883395</v>
      </c>
      <c r="AK291" s="37">
        <v>2713.6428821771001</v>
      </c>
      <c r="AL291" s="37">
        <v>0.93620025790285599</v>
      </c>
      <c r="AM291" s="37">
        <v>0</v>
      </c>
      <c r="AN291" s="37" t="str">
        <f t="shared" si="31"/>
        <v>Post-Orogenic</v>
      </c>
      <c r="AO291" s="8" t="s">
        <v>1158</v>
      </c>
      <c r="AP291" s="8">
        <v>9</v>
      </c>
    </row>
    <row r="292" spans="1:42">
      <c r="A292" s="9" t="s">
        <v>754</v>
      </c>
      <c r="B292" s="8" t="s">
        <v>129</v>
      </c>
      <c r="C292" s="8" t="s">
        <v>130</v>
      </c>
      <c r="D292" s="12">
        <v>2012</v>
      </c>
      <c r="E292" s="9" t="s">
        <v>1321</v>
      </c>
      <c r="F292" s="15">
        <v>1830118.1654868431</v>
      </c>
      <c r="G292" s="15">
        <v>75160.354225116273</v>
      </c>
      <c r="H292" s="15">
        <v>18740000</v>
      </c>
      <c r="I292" s="15">
        <v>1010000</v>
      </c>
      <c r="J292" s="35">
        <v>10.239775962780433</v>
      </c>
      <c r="K292" s="35">
        <f t="shared" si="32"/>
        <v>6.7759453767797698E-2</v>
      </c>
      <c r="L292" s="36">
        <v>13.5</v>
      </c>
      <c r="M292" s="36">
        <v>0.56799999999999995</v>
      </c>
      <c r="N292" s="36">
        <v>0.99299999999999999</v>
      </c>
      <c r="O292" s="36">
        <v>8.68</v>
      </c>
      <c r="P292" s="36">
        <v>0.499</v>
      </c>
      <c r="Q292" s="36">
        <v>0.94</v>
      </c>
      <c r="R292" s="46">
        <f t="shared" si="28"/>
        <v>1.5552995391705069</v>
      </c>
      <c r="S292" s="47">
        <f t="shared" si="29"/>
        <v>7.124010778434739E-2</v>
      </c>
      <c r="T292" s="48">
        <f t="shared" si="30"/>
        <v>0.1309129932681711</v>
      </c>
      <c r="U292" s="35">
        <v>-16.477295659999999</v>
      </c>
      <c r="V292" s="35">
        <v>-68.216249000000005</v>
      </c>
      <c r="W292" s="35">
        <v>-16.643699999999999</v>
      </c>
      <c r="X292" s="35">
        <v>-68.323999999999998</v>
      </c>
      <c r="Y292" s="15">
        <v>316.75433469699999</v>
      </c>
      <c r="Z292" s="8">
        <v>4203.1499999999896</v>
      </c>
      <c r="AA292" s="37">
        <v>4212.3210070810401</v>
      </c>
      <c r="AB292" s="37">
        <v>4206.60383386581</v>
      </c>
      <c r="AC292" s="37">
        <f t="shared" si="33"/>
        <v>4207.3582803156132</v>
      </c>
      <c r="AD292" s="37">
        <v>7.8412953273335919</v>
      </c>
      <c r="AE292" s="37">
        <v>9.4039974471313741</v>
      </c>
      <c r="AF292" s="37">
        <v>10.169263950904304</v>
      </c>
      <c r="AG292" s="37">
        <f t="shared" si="34"/>
        <v>9.1381855751230887</v>
      </c>
      <c r="AH292" s="37">
        <v>210.49566074950701</v>
      </c>
      <c r="AI292" s="37">
        <v>221.55088613865601</v>
      </c>
      <c r="AJ292" s="37">
        <v>647.60519480519497</v>
      </c>
      <c r="AK292" s="37">
        <v>4658.6987012987001</v>
      </c>
      <c r="AL292" s="37">
        <v>0.50252545979680097</v>
      </c>
      <c r="AM292" s="37">
        <v>24.746634884104299</v>
      </c>
      <c r="AN292" s="37" t="str">
        <f t="shared" si="31"/>
        <v>Active</v>
      </c>
      <c r="AO292" s="8" t="s">
        <v>1155</v>
      </c>
      <c r="AP292" s="8">
        <v>1</v>
      </c>
    </row>
    <row r="293" spans="1:42">
      <c r="A293" s="9" t="s">
        <v>755</v>
      </c>
      <c r="B293" s="8" t="s">
        <v>142</v>
      </c>
      <c r="C293" s="8" t="s">
        <v>130</v>
      </c>
      <c r="D293" s="12">
        <v>2012</v>
      </c>
      <c r="E293" s="9" t="s">
        <v>1321</v>
      </c>
      <c r="F293" s="15">
        <v>7853659.8924774928</v>
      </c>
      <c r="G293" s="15">
        <v>235687.94305344473</v>
      </c>
      <c r="H293" s="15">
        <v>45690000</v>
      </c>
      <c r="I293" s="15">
        <v>2069999.9999999998</v>
      </c>
      <c r="J293" s="35">
        <v>5.8176698030638505</v>
      </c>
      <c r="K293" s="35">
        <f t="shared" si="32"/>
        <v>5.4343067607168158E-2</v>
      </c>
      <c r="L293" s="36">
        <v>3.32</v>
      </c>
      <c r="M293" s="36">
        <v>0.108</v>
      </c>
      <c r="N293" s="36">
        <v>0.23899999999999999</v>
      </c>
      <c r="O293" s="36">
        <v>3.55</v>
      </c>
      <c r="P293" s="36">
        <v>0.187</v>
      </c>
      <c r="Q293" s="36">
        <v>0.40200000000000002</v>
      </c>
      <c r="R293" s="46">
        <f t="shared" si="28"/>
        <v>0.93521126760563378</v>
      </c>
      <c r="S293" s="47">
        <f t="shared" si="29"/>
        <v>6.1911030114962962E-2</v>
      </c>
      <c r="T293" s="48">
        <f t="shared" si="30"/>
        <v>0.13418433295787968</v>
      </c>
      <c r="U293" s="35">
        <v>-16.43757076</v>
      </c>
      <c r="V293" s="35">
        <v>-68.197313699999995</v>
      </c>
      <c r="W293" s="35">
        <v>-16.574100000000001</v>
      </c>
      <c r="X293" s="35">
        <v>-68.365600000000001</v>
      </c>
      <c r="Y293" s="15">
        <v>226.226904099</v>
      </c>
      <c r="Z293" s="8">
        <v>4315.9799999999896</v>
      </c>
      <c r="AA293" s="37">
        <v>4327.8502202643203</v>
      </c>
      <c r="AB293" s="37">
        <v>4317.4533333333302</v>
      </c>
      <c r="AC293" s="37">
        <f t="shared" si="33"/>
        <v>4320.4278511992134</v>
      </c>
      <c r="AD293" s="37">
        <v>10.315995997640377</v>
      </c>
      <c r="AE293" s="37">
        <v>12.258711968479876</v>
      </c>
      <c r="AF293" s="37">
        <v>13.014036208673318</v>
      </c>
      <c r="AG293" s="37">
        <f t="shared" si="34"/>
        <v>11.862914724931189</v>
      </c>
      <c r="AH293" s="37">
        <v>269.84281767955798</v>
      </c>
      <c r="AI293" s="37">
        <v>234.796823867228</v>
      </c>
      <c r="AJ293" s="37">
        <v>667.34181818181798</v>
      </c>
      <c r="AK293" s="37">
        <v>4862.5272727272704</v>
      </c>
      <c r="AL293" s="37">
        <v>0.47572535316686398</v>
      </c>
      <c r="AM293" s="37">
        <v>24.746634884104299</v>
      </c>
      <c r="AN293" s="37" t="str">
        <f t="shared" si="31"/>
        <v>Active</v>
      </c>
      <c r="AO293" s="8" t="s">
        <v>1155</v>
      </c>
      <c r="AP293" s="8">
        <v>1</v>
      </c>
    </row>
    <row r="294" spans="1:42">
      <c r="A294" s="9" t="s">
        <v>756</v>
      </c>
      <c r="B294" s="8" t="s">
        <v>156</v>
      </c>
      <c r="C294" s="8" t="s">
        <v>130</v>
      </c>
      <c r="D294" s="12">
        <v>2012</v>
      </c>
      <c r="E294" s="9" t="s">
        <v>1321</v>
      </c>
      <c r="F294" s="15">
        <v>5182940</v>
      </c>
      <c r="G294" s="15">
        <v>155670</v>
      </c>
      <c r="H294" s="15">
        <v>37920000</v>
      </c>
      <c r="I294" s="15">
        <v>1690000</v>
      </c>
      <c r="J294" s="35">
        <v>7.3163108197277991</v>
      </c>
      <c r="K294" s="35">
        <f t="shared" si="32"/>
        <v>5.3743546811375956E-2</v>
      </c>
      <c r="L294" s="36">
        <v>4.43</v>
      </c>
      <c r="M294" s="36">
        <v>0.14199999999999999</v>
      </c>
      <c r="N294" s="36">
        <v>0.313</v>
      </c>
      <c r="O294" s="36">
        <v>3.75</v>
      </c>
      <c r="P294" s="36">
        <v>0.193</v>
      </c>
      <c r="Q294" s="36">
        <v>0.42</v>
      </c>
      <c r="R294" s="46">
        <f t="shared" si="28"/>
        <v>1.1813333333333333</v>
      </c>
      <c r="S294" s="47">
        <f t="shared" si="29"/>
        <v>6.0632400426237507E-2</v>
      </c>
      <c r="T294" s="48">
        <f t="shared" si="30"/>
        <v>0.13242385129857065</v>
      </c>
      <c r="U294" s="35">
        <v>-16.675283990000001</v>
      </c>
      <c r="V294" s="35">
        <v>-68.147525520000002</v>
      </c>
      <c r="W294" s="35">
        <v>-16.665900000000001</v>
      </c>
      <c r="X294" s="35">
        <v>-68.286900000000003</v>
      </c>
      <c r="Y294" s="15">
        <v>95.5801877663</v>
      </c>
      <c r="Z294" s="8">
        <v>4034.92</v>
      </c>
      <c r="AA294" s="37">
        <v>4036.9893333333298</v>
      </c>
      <c r="AB294" s="37">
        <v>4040.38</v>
      </c>
      <c r="AC294" s="37">
        <f t="shared" si="33"/>
        <v>4037.429777777777</v>
      </c>
      <c r="AD294" s="37">
        <v>4.3784061497169233</v>
      </c>
      <c r="AE294" s="37">
        <v>5.1687759171550622</v>
      </c>
      <c r="AF294" s="37">
        <v>5.8726191340273095</v>
      </c>
      <c r="AG294" s="37">
        <f t="shared" si="34"/>
        <v>5.1399337336330992</v>
      </c>
      <c r="AH294" s="37">
        <v>157.388020833333</v>
      </c>
      <c r="AI294" s="37">
        <v>97.904292456967994</v>
      </c>
      <c r="AJ294" s="37">
        <v>545.01739130434805</v>
      </c>
      <c r="AK294" s="37">
        <v>3712.5913043478299</v>
      </c>
      <c r="AL294" s="37">
        <v>0.54440197081708197</v>
      </c>
      <c r="AM294" s="37">
        <v>28.698384532852799</v>
      </c>
      <c r="AN294" s="37" t="str">
        <f t="shared" si="31"/>
        <v>Active</v>
      </c>
      <c r="AO294" s="8" t="s">
        <v>1155</v>
      </c>
      <c r="AP294" s="8">
        <v>1</v>
      </c>
    </row>
    <row r="295" spans="1:42">
      <c r="A295" s="9" t="s">
        <v>757</v>
      </c>
      <c r="B295" s="8" t="s">
        <v>194</v>
      </c>
      <c r="C295" s="8" t="s">
        <v>130</v>
      </c>
      <c r="D295" s="12">
        <v>2012</v>
      </c>
      <c r="E295" s="9" t="s">
        <v>1321</v>
      </c>
      <c r="F295" s="15">
        <v>4765080.1918492792</v>
      </c>
      <c r="G295" s="15">
        <v>142986.69293399385</v>
      </c>
      <c r="H295" s="15">
        <v>30180000</v>
      </c>
      <c r="I295" s="15">
        <v>1560000</v>
      </c>
      <c r="J295" s="35">
        <v>6.3335765160097859</v>
      </c>
      <c r="K295" s="35">
        <f t="shared" si="32"/>
        <v>5.9768499190375864E-2</v>
      </c>
      <c r="L295" s="36">
        <v>4.45</v>
      </c>
      <c r="M295" s="36">
        <v>0.14299999999999999</v>
      </c>
      <c r="N295" s="36">
        <v>0.314</v>
      </c>
      <c r="O295" s="36">
        <v>4.45</v>
      </c>
      <c r="P295" s="36">
        <v>0.26</v>
      </c>
      <c r="Q295" s="36">
        <v>0.505</v>
      </c>
      <c r="R295" s="46">
        <f t="shared" si="28"/>
        <v>1</v>
      </c>
      <c r="S295" s="47">
        <f t="shared" si="29"/>
        <v>6.6681015162549775E-2</v>
      </c>
      <c r="T295" s="48">
        <f t="shared" si="30"/>
        <v>0.13363155220031955</v>
      </c>
      <c r="U295" s="35">
        <v>-16.667672530000001</v>
      </c>
      <c r="V295" s="35">
        <v>-68.237900280000005</v>
      </c>
      <c r="W295" s="35">
        <v>-16.683199999999999</v>
      </c>
      <c r="X295" s="35">
        <v>-68.274500000000003</v>
      </c>
      <c r="Y295" s="15">
        <v>7.4729551685800004</v>
      </c>
      <c r="Z295" s="8">
        <v>3889.01</v>
      </c>
      <c r="AA295" s="37">
        <v>3889.6206896551698</v>
      </c>
      <c r="AB295" s="37">
        <v>3885.875</v>
      </c>
      <c r="AC295" s="37">
        <f t="shared" si="33"/>
        <v>3888.1685632183903</v>
      </c>
      <c r="AD295" s="37">
        <v>1.29522467788342</v>
      </c>
      <c r="AE295" s="37">
        <v>1.9348769095437282</v>
      </c>
      <c r="AF295" s="37">
        <v>2.3436094780406589</v>
      </c>
      <c r="AG295" s="37">
        <f t="shared" si="34"/>
        <v>1.8579036884892688</v>
      </c>
      <c r="AH295" s="37">
        <v>43.462184873949603</v>
      </c>
      <c r="AI295" s="37">
        <v>18.849153477622401</v>
      </c>
      <c r="AJ295" s="37">
        <v>561</v>
      </c>
      <c r="AK295" s="37">
        <v>3830.7142857142899</v>
      </c>
      <c r="AL295" s="37" t="s">
        <v>1233</v>
      </c>
      <c r="AM295" s="37">
        <v>29.743906939069099</v>
      </c>
      <c r="AN295" s="37" t="str">
        <f t="shared" si="31"/>
        <v>Active</v>
      </c>
      <c r="AO295" s="8" t="s">
        <v>1155</v>
      </c>
      <c r="AP295" s="8">
        <v>1</v>
      </c>
    </row>
    <row r="296" spans="1:42">
      <c r="A296" s="9" t="s">
        <v>758</v>
      </c>
      <c r="B296" s="8" t="s">
        <v>172</v>
      </c>
      <c r="C296" s="8" t="s">
        <v>130</v>
      </c>
      <c r="D296" s="12">
        <v>2012</v>
      </c>
      <c r="E296" s="9" t="s">
        <v>1321</v>
      </c>
      <c r="F296" s="15">
        <v>4600448.4619916696</v>
      </c>
      <c r="G296" s="15">
        <v>138193.15319645693</v>
      </c>
      <c r="H296" s="15">
        <v>28290000</v>
      </c>
      <c r="I296" s="15">
        <v>1460000</v>
      </c>
      <c r="J296" s="35">
        <v>6.1494004842633156</v>
      </c>
      <c r="K296" s="35">
        <f t="shared" si="32"/>
        <v>5.971403673559559E-2</v>
      </c>
      <c r="L296" s="36">
        <v>5.36</v>
      </c>
      <c r="M296" s="36">
        <v>0.17</v>
      </c>
      <c r="N296" s="36">
        <v>0.374</v>
      </c>
      <c r="O296" s="36">
        <v>5.56</v>
      </c>
      <c r="P296" s="36">
        <v>0.317</v>
      </c>
      <c r="Q296" s="36">
        <v>0.61599999999999999</v>
      </c>
      <c r="R296" s="46">
        <f t="shared" si="28"/>
        <v>0.96402877697841738</v>
      </c>
      <c r="S296" s="47">
        <f t="shared" si="29"/>
        <v>6.5242406913514295E-2</v>
      </c>
      <c r="T296" s="48">
        <f t="shared" si="30"/>
        <v>0.13093293634507994</v>
      </c>
      <c r="U296" s="35">
        <v>-17.033836990000001</v>
      </c>
      <c r="V296" s="35">
        <v>-67.94905061</v>
      </c>
      <c r="W296" s="35">
        <v>-17.106000000000002</v>
      </c>
      <c r="X296" s="35">
        <v>-67.991100000000003</v>
      </c>
      <c r="Y296" s="15">
        <v>38.007650082600001</v>
      </c>
      <c r="Z296" s="8">
        <v>4157.25</v>
      </c>
      <c r="AA296" s="37">
        <v>4164.1298701298701</v>
      </c>
      <c r="AB296" s="37">
        <v>4165.6944444444398</v>
      </c>
      <c r="AC296" s="37">
        <f t="shared" si="33"/>
        <v>4162.3581048581027</v>
      </c>
      <c r="AD296" s="37">
        <v>13.722337170648215</v>
      </c>
      <c r="AE296" s="37">
        <v>10.110014706075969</v>
      </c>
      <c r="AF296" s="37">
        <v>10.826237087648924</v>
      </c>
      <c r="AG296" s="37">
        <f t="shared" si="34"/>
        <v>11.552862988124369</v>
      </c>
      <c r="AH296" s="37">
        <v>287.40625</v>
      </c>
      <c r="AI296" s="37">
        <v>127.06524598509699</v>
      </c>
      <c r="AJ296" s="37">
        <v>478.9375</v>
      </c>
      <c r="AK296" s="37">
        <v>3193.6666666666702</v>
      </c>
      <c r="AL296" s="37">
        <v>0.53761506080627397</v>
      </c>
      <c r="AM296" s="37">
        <v>29.565989453801802</v>
      </c>
      <c r="AN296" s="37" t="str">
        <f t="shared" si="31"/>
        <v>Active</v>
      </c>
      <c r="AO296" s="8" t="s">
        <v>1155</v>
      </c>
      <c r="AP296" s="8">
        <v>1</v>
      </c>
    </row>
    <row r="297" spans="1:42">
      <c r="A297" s="9" t="s">
        <v>759</v>
      </c>
      <c r="B297" s="8" t="s">
        <v>178</v>
      </c>
      <c r="C297" s="8" t="s">
        <v>130</v>
      </c>
      <c r="D297" s="12">
        <v>2012</v>
      </c>
      <c r="E297" s="9" t="s">
        <v>1321</v>
      </c>
      <c r="F297" s="15">
        <v>4842994.7440566691</v>
      </c>
      <c r="G297" s="15">
        <v>145356.77820450359</v>
      </c>
      <c r="H297" s="15">
        <v>32979999.999999996</v>
      </c>
      <c r="I297" s="15">
        <v>1400000</v>
      </c>
      <c r="J297" s="35">
        <v>6.8098360091084356</v>
      </c>
      <c r="K297" s="35">
        <f t="shared" si="32"/>
        <v>5.1988742890161865E-2</v>
      </c>
      <c r="L297" s="36">
        <v>4.91</v>
      </c>
      <c r="M297" s="36">
        <v>0.156</v>
      </c>
      <c r="N297" s="36">
        <v>0.34499999999999997</v>
      </c>
      <c r="O297" s="36">
        <v>4.54</v>
      </c>
      <c r="P297" s="36">
        <v>0.218</v>
      </c>
      <c r="Q297" s="36">
        <v>0.49199999999999999</v>
      </c>
      <c r="R297" s="46">
        <f t="shared" si="28"/>
        <v>1.0814977973568283</v>
      </c>
      <c r="S297" s="47">
        <f t="shared" si="29"/>
        <v>5.757729756389348E-2</v>
      </c>
      <c r="T297" s="48">
        <f t="shared" si="30"/>
        <v>0.1291557345173491</v>
      </c>
      <c r="U297" s="35">
        <v>-17.064301780000001</v>
      </c>
      <c r="V297" s="35">
        <v>-67.929331039999994</v>
      </c>
      <c r="W297" s="35">
        <v>-17.1233</v>
      </c>
      <c r="X297" s="35">
        <v>-67.963700000000003</v>
      </c>
      <c r="Y297" s="15">
        <v>26.953489366399999</v>
      </c>
      <c r="Z297" s="8">
        <v>4090.44</v>
      </c>
      <c r="AA297" s="37">
        <v>4102.26168224299</v>
      </c>
      <c r="AB297" s="37">
        <v>4093.26923076923</v>
      </c>
      <c r="AC297" s="37">
        <f t="shared" si="33"/>
        <v>4095.3236376707405</v>
      </c>
      <c r="AD297" s="37">
        <v>12.467284823813193</v>
      </c>
      <c r="AE297" s="37">
        <v>9.3113210835607187</v>
      </c>
      <c r="AF297" s="37">
        <v>10.374805831876278</v>
      </c>
      <c r="AG297" s="37">
        <f t="shared" si="34"/>
        <v>10.717803913083396</v>
      </c>
      <c r="AH297" s="37">
        <v>284.55632183908</v>
      </c>
      <c r="AI297" s="37">
        <v>194.13446797371299</v>
      </c>
      <c r="AJ297" s="37">
        <v>458</v>
      </c>
      <c r="AK297" s="37">
        <v>3030.0322580645202</v>
      </c>
      <c r="AL297" s="37">
        <v>0.54405057430267301</v>
      </c>
      <c r="AM297" s="37">
        <v>29.5266164244435</v>
      </c>
      <c r="AN297" s="37" t="str">
        <f t="shared" si="31"/>
        <v>Active</v>
      </c>
      <c r="AO297" s="8" t="s">
        <v>1155</v>
      </c>
      <c r="AP297" s="8">
        <v>1</v>
      </c>
    </row>
    <row r="298" spans="1:42">
      <c r="A298" s="9" t="s">
        <v>760</v>
      </c>
      <c r="B298" s="8" t="s">
        <v>171</v>
      </c>
      <c r="C298" s="8" t="s">
        <v>130</v>
      </c>
      <c r="D298" s="12">
        <v>2012</v>
      </c>
      <c r="E298" s="9" t="s">
        <v>1321</v>
      </c>
      <c r="F298" s="15">
        <v>1364641.7643633839</v>
      </c>
      <c r="G298" s="15">
        <v>90219.845663999688</v>
      </c>
      <c r="H298" s="15">
        <v>8650000</v>
      </c>
      <c r="I298" s="15">
        <v>69000</v>
      </c>
      <c r="J298" s="35">
        <v>6.3386598782833623</v>
      </c>
      <c r="K298" s="35">
        <f t="shared" si="32"/>
        <v>6.6591966879370634E-2</v>
      </c>
      <c r="L298" s="36">
        <v>19.5</v>
      </c>
      <c r="M298" s="36">
        <v>1.31</v>
      </c>
      <c r="N298" s="36">
        <v>1.76</v>
      </c>
      <c r="O298" s="36">
        <v>20.3</v>
      </c>
      <c r="P298" s="36">
        <v>0.16700000000000001</v>
      </c>
      <c r="Q298" s="36">
        <v>1.8</v>
      </c>
      <c r="R298" s="46">
        <f t="shared" si="28"/>
        <v>0.96059113300492605</v>
      </c>
      <c r="S298" s="47">
        <f t="shared" si="29"/>
        <v>6.7681315453150981E-2</v>
      </c>
      <c r="T298" s="48">
        <f t="shared" si="30"/>
        <v>0.12652501632647703</v>
      </c>
      <c r="U298" s="35">
        <v>-17.205601059999999</v>
      </c>
      <c r="V298" s="35">
        <v>-67.813580979999998</v>
      </c>
      <c r="W298" s="35">
        <v>-17.267800000000001</v>
      </c>
      <c r="X298" s="35">
        <v>-67.859099999999998</v>
      </c>
      <c r="Y298" s="15">
        <v>39.422493674999998</v>
      </c>
      <c r="Z298" s="8">
        <v>4374.8599999999897</v>
      </c>
      <c r="AA298" s="37">
        <v>4386.9230769230799</v>
      </c>
      <c r="AB298" s="37">
        <v>4380.6499999999996</v>
      </c>
      <c r="AC298" s="37">
        <f t="shared" si="33"/>
        <v>4380.8110256410228</v>
      </c>
      <c r="AD298" s="37">
        <v>24.397278818875563</v>
      </c>
      <c r="AE298" s="37">
        <v>23.76188640840925</v>
      </c>
      <c r="AF298" s="37">
        <v>20.531479759567802</v>
      </c>
      <c r="AG298" s="37">
        <f t="shared" si="34"/>
        <v>22.896881662284205</v>
      </c>
      <c r="AH298" s="37">
        <v>477.79006410256397</v>
      </c>
      <c r="AI298" s="37">
        <v>103.05641268814701</v>
      </c>
      <c r="AJ298" s="37">
        <v>500.15686274509801</v>
      </c>
      <c r="AK298" s="37">
        <v>3458.3137254901999</v>
      </c>
      <c r="AL298" s="37">
        <v>0.53362500667571999</v>
      </c>
      <c r="AM298" s="37">
        <v>30.564150383225002</v>
      </c>
      <c r="AN298" s="37" t="str">
        <f t="shared" si="31"/>
        <v>Active</v>
      </c>
      <c r="AO298" s="8" t="s">
        <v>1155</v>
      </c>
      <c r="AP298" s="8">
        <v>1</v>
      </c>
    </row>
    <row r="299" spans="1:42">
      <c r="A299" s="9" t="s">
        <v>761</v>
      </c>
      <c r="B299" s="8" t="s">
        <v>176</v>
      </c>
      <c r="C299" s="8" t="s">
        <v>130</v>
      </c>
      <c r="D299" s="12">
        <v>2012</v>
      </c>
      <c r="E299" s="9" t="s">
        <v>1321</v>
      </c>
      <c r="F299" s="15">
        <v>954914.39543636108</v>
      </c>
      <c r="G299" s="15">
        <v>31660.286176735408</v>
      </c>
      <c r="H299" s="15">
        <v>8310000.0000000009</v>
      </c>
      <c r="I299" s="15">
        <v>540000</v>
      </c>
      <c r="J299" s="35">
        <v>8.7023507444378136</v>
      </c>
      <c r="K299" s="35">
        <f t="shared" si="32"/>
        <v>7.295145428690554E-2</v>
      </c>
      <c r="L299" s="36">
        <v>26.9</v>
      </c>
      <c r="M299" s="36">
        <v>0.90100000000000002</v>
      </c>
      <c r="N299" s="36">
        <v>1.84</v>
      </c>
      <c r="O299" s="36">
        <v>20.7</v>
      </c>
      <c r="P299" s="36">
        <v>1.38</v>
      </c>
      <c r="Q299" s="36">
        <v>2.29</v>
      </c>
      <c r="R299" s="46">
        <f t="shared" si="28"/>
        <v>1.2995169082125604</v>
      </c>
      <c r="S299" s="47">
        <f t="shared" si="29"/>
        <v>7.4607780221573314E-2</v>
      </c>
      <c r="T299" s="48">
        <f t="shared" si="30"/>
        <v>0.13006660632831213</v>
      </c>
      <c r="U299" s="35">
        <v>-17.22814863</v>
      </c>
      <c r="V299" s="35">
        <v>-67.779686429999998</v>
      </c>
      <c r="W299" s="35">
        <v>-17.2941</v>
      </c>
      <c r="X299" s="35">
        <v>-67.809899999999999</v>
      </c>
      <c r="Y299" s="15">
        <v>31.561594893100001</v>
      </c>
      <c r="Z299" s="8">
        <v>4334.72</v>
      </c>
      <c r="AA299" s="37">
        <v>4342.9840000000004</v>
      </c>
      <c r="AB299" s="37">
        <v>4337.4375</v>
      </c>
      <c r="AC299" s="37">
        <f t="shared" si="33"/>
        <v>4338.3805000000002</v>
      </c>
      <c r="AD299" s="37">
        <v>26.110661086795123</v>
      </c>
      <c r="AE299" s="37">
        <v>22.038836339116095</v>
      </c>
      <c r="AF299" s="37">
        <v>19.968366175221746</v>
      </c>
      <c r="AG299" s="37">
        <f t="shared" si="34"/>
        <v>22.70595453371099</v>
      </c>
      <c r="AH299" s="37">
        <v>454.07312252964402</v>
      </c>
      <c r="AI299" s="37">
        <v>82.563860712683706</v>
      </c>
      <c r="AJ299" s="37">
        <v>501.84615384615398</v>
      </c>
      <c r="AK299" s="37">
        <v>3492.4871794871801</v>
      </c>
      <c r="AL299" s="37">
        <v>0.50087600946426403</v>
      </c>
      <c r="AM299" s="37">
        <v>31.0879182942965</v>
      </c>
      <c r="AN299" s="37" t="str">
        <f t="shared" si="31"/>
        <v>Active</v>
      </c>
      <c r="AO299" s="8" t="s">
        <v>1155</v>
      </c>
      <c r="AP299" s="8">
        <v>1</v>
      </c>
    </row>
    <row r="300" spans="1:42">
      <c r="A300" s="9" t="s">
        <v>762</v>
      </c>
      <c r="B300" s="8" t="s">
        <v>155</v>
      </c>
      <c r="C300" s="8" t="s">
        <v>130</v>
      </c>
      <c r="D300" s="12">
        <v>2012</v>
      </c>
      <c r="E300" s="9" t="s">
        <v>1321</v>
      </c>
      <c r="F300" s="15">
        <v>4109264.0822086679</v>
      </c>
      <c r="G300" s="15">
        <v>123333.28870332922</v>
      </c>
      <c r="H300" s="15">
        <v>29850000</v>
      </c>
      <c r="I300" s="15">
        <v>1710000</v>
      </c>
      <c r="J300" s="35">
        <v>7.2640743945461086</v>
      </c>
      <c r="K300" s="35">
        <f t="shared" si="32"/>
        <v>6.4672590038091129E-2</v>
      </c>
      <c r="L300" s="36">
        <v>5.84</v>
      </c>
      <c r="M300" s="36">
        <v>0.184</v>
      </c>
      <c r="N300" s="36">
        <v>0.40600000000000003</v>
      </c>
      <c r="O300" s="36">
        <v>5.09</v>
      </c>
      <c r="P300" s="36">
        <v>0.32500000000000001</v>
      </c>
      <c r="Q300" s="36">
        <v>0.58699999999999997</v>
      </c>
      <c r="R300" s="46">
        <f t="shared" si="28"/>
        <v>1.1473477406679764</v>
      </c>
      <c r="S300" s="47">
        <f t="shared" si="29"/>
        <v>7.1201066450338454E-2</v>
      </c>
      <c r="T300" s="48">
        <f t="shared" si="30"/>
        <v>0.13465797275447874</v>
      </c>
      <c r="U300" s="35">
        <v>-17.306253730000002</v>
      </c>
      <c r="V300" s="35">
        <v>-67.638367169999995</v>
      </c>
      <c r="W300" s="35">
        <v>-17.384699999999999</v>
      </c>
      <c r="X300" s="35">
        <v>-67.635300000000001</v>
      </c>
      <c r="Y300" s="15">
        <v>102.26704198199999</v>
      </c>
      <c r="Z300" s="8">
        <v>4098.88</v>
      </c>
      <c r="AA300" s="37">
        <v>4103.8268292682897</v>
      </c>
      <c r="AB300" s="37">
        <v>4107.4399999999996</v>
      </c>
      <c r="AC300" s="37">
        <f t="shared" si="33"/>
        <v>4103.3822764227625</v>
      </c>
      <c r="AD300" s="37">
        <v>14.451140856714705</v>
      </c>
      <c r="AE300" s="37">
        <v>14.000064942122595</v>
      </c>
      <c r="AF300" s="37">
        <v>14.331291469624215</v>
      </c>
      <c r="AG300" s="37">
        <f t="shared" si="34"/>
        <v>14.260832422820505</v>
      </c>
      <c r="AH300" s="37">
        <v>320.54957160342701</v>
      </c>
      <c r="AI300" s="37">
        <v>110.48835759128301</v>
      </c>
      <c r="AJ300" s="37">
        <v>454.74796747967503</v>
      </c>
      <c r="AK300" s="37">
        <v>3151.7642276422798</v>
      </c>
      <c r="AL300" s="37">
        <v>0.52062559308427803</v>
      </c>
      <c r="AM300" s="37">
        <v>32.436551772638303</v>
      </c>
      <c r="AN300" s="37" t="str">
        <f t="shared" si="31"/>
        <v>Active</v>
      </c>
      <c r="AO300" s="8" t="s">
        <v>1155</v>
      </c>
      <c r="AP300" s="8">
        <v>3</v>
      </c>
    </row>
    <row r="301" spans="1:42">
      <c r="A301" s="9" t="s">
        <v>763</v>
      </c>
      <c r="B301" s="8" t="s">
        <v>154</v>
      </c>
      <c r="C301" s="8" t="s">
        <v>130</v>
      </c>
      <c r="D301" s="12">
        <v>2012</v>
      </c>
      <c r="E301" s="9" t="s">
        <v>1321</v>
      </c>
      <c r="F301" s="15">
        <v>1938419.5374913418</v>
      </c>
      <c r="G301" s="15">
        <v>62110.953604916984</v>
      </c>
      <c r="H301" s="15">
        <v>12670000</v>
      </c>
      <c r="I301" s="15">
        <v>710000</v>
      </c>
      <c r="J301" s="35">
        <v>6.5362527331917137</v>
      </c>
      <c r="K301" s="35">
        <f t="shared" si="32"/>
        <v>6.4551824822791662E-2</v>
      </c>
      <c r="L301" s="36">
        <v>13.7</v>
      </c>
      <c r="M301" s="36">
        <v>0.44900000000000001</v>
      </c>
      <c r="N301" s="36">
        <v>0.94099999999999995</v>
      </c>
      <c r="O301" s="36">
        <v>13.8</v>
      </c>
      <c r="P301" s="36">
        <v>0.80300000000000005</v>
      </c>
      <c r="Q301" s="36">
        <v>1.47</v>
      </c>
      <c r="R301" s="46">
        <f t="shared" si="28"/>
        <v>0.99275362318840565</v>
      </c>
      <c r="S301" s="47">
        <f t="shared" si="29"/>
        <v>6.6783287311182923E-2</v>
      </c>
      <c r="T301" s="48">
        <f t="shared" si="30"/>
        <v>0.12674646169525039</v>
      </c>
      <c r="U301" s="35">
        <v>-17.2163918</v>
      </c>
      <c r="V301" s="35">
        <v>-67.298460710000001</v>
      </c>
      <c r="W301" s="35">
        <v>-17.283100000000001</v>
      </c>
      <c r="X301" s="35">
        <v>-67.308999999999997</v>
      </c>
      <c r="Y301" s="15">
        <v>112.702273926</v>
      </c>
      <c r="Z301" s="8">
        <v>4339.53999999999</v>
      </c>
      <c r="AA301" s="37">
        <v>4344.7844444444399</v>
      </c>
      <c r="AB301" s="37">
        <v>4345.7280701754398</v>
      </c>
      <c r="AC301" s="37">
        <f t="shared" si="33"/>
        <v>4343.3508382066238</v>
      </c>
      <c r="AD301" s="37">
        <v>12.315045854063088</v>
      </c>
      <c r="AE301" s="37">
        <v>11.155063967013531</v>
      </c>
      <c r="AF301" s="37">
        <v>12.956060031294841</v>
      </c>
      <c r="AG301" s="37">
        <f t="shared" si="34"/>
        <v>12.142056617457152</v>
      </c>
      <c r="AH301" s="37">
        <v>294.83573806881202</v>
      </c>
      <c r="AI301" s="37">
        <v>86.859401931641898</v>
      </c>
      <c r="AJ301" s="37">
        <v>577.74100719424496</v>
      </c>
      <c r="AK301" s="37">
        <v>4002.3381294964001</v>
      </c>
      <c r="AL301" s="37">
        <v>0.490906809632843</v>
      </c>
      <c r="AM301" s="37">
        <v>32.8035275871868</v>
      </c>
      <c r="AN301" s="37" t="str">
        <f t="shared" si="31"/>
        <v>Active</v>
      </c>
      <c r="AO301" s="8" t="s">
        <v>1155</v>
      </c>
      <c r="AP301" s="8">
        <v>1</v>
      </c>
    </row>
    <row r="302" spans="1:42">
      <c r="A302" s="9" t="s">
        <v>764</v>
      </c>
      <c r="B302" s="8" t="s">
        <v>159</v>
      </c>
      <c r="C302" s="8" t="s">
        <v>130</v>
      </c>
      <c r="D302" s="12">
        <v>2012</v>
      </c>
      <c r="E302" s="9" t="s">
        <v>1321</v>
      </c>
      <c r="F302" s="15">
        <v>5687003.1006405568</v>
      </c>
      <c r="G302" s="15">
        <v>216146.42627962268</v>
      </c>
      <c r="H302" s="15">
        <v>39930000</v>
      </c>
      <c r="I302" s="15">
        <v>2260000</v>
      </c>
      <c r="J302" s="35">
        <v>7.0212727676379281</v>
      </c>
      <c r="K302" s="35">
        <f t="shared" si="32"/>
        <v>6.8176176168444916E-2</v>
      </c>
      <c r="L302" s="36">
        <v>4.34</v>
      </c>
      <c r="M302" s="36">
        <v>0.17599999999999999</v>
      </c>
      <c r="N302" s="36">
        <v>0.32600000000000001</v>
      </c>
      <c r="O302" s="36">
        <v>3.85</v>
      </c>
      <c r="P302" s="36">
        <v>0.251</v>
      </c>
      <c r="Q302" s="36">
        <v>0.45600000000000002</v>
      </c>
      <c r="R302" s="46">
        <f t="shared" si="28"/>
        <v>1.1272727272727272</v>
      </c>
      <c r="S302" s="47">
        <f t="shared" si="29"/>
        <v>7.6778304615485293E-2</v>
      </c>
      <c r="T302" s="48">
        <f t="shared" si="30"/>
        <v>0.14025226253003814</v>
      </c>
      <c r="U302" s="35">
        <v>-17.28420929</v>
      </c>
      <c r="V302" s="35">
        <v>-67.432502959999994</v>
      </c>
      <c r="W302" s="35">
        <v>-17.330400000000001</v>
      </c>
      <c r="X302" s="35">
        <v>-67.392200000000003</v>
      </c>
      <c r="Y302" s="15">
        <v>74.633765212399993</v>
      </c>
      <c r="Z302" s="8">
        <v>4175.53999999999</v>
      </c>
      <c r="AA302" s="37">
        <v>4177.2114093959699</v>
      </c>
      <c r="AB302" s="37">
        <v>4178.5066666666698</v>
      </c>
      <c r="AC302" s="37">
        <f t="shared" si="33"/>
        <v>4177.0860253542096</v>
      </c>
      <c r="AD302" s="37">
        <v>7.4933435546494387</v>
      </c>
      <c r="AE302" s="37">
        <v>8.3120321492420626</v>
      </c>
      <c r="AF302" s="37">
        <v>9.3519701426695523</v>
      </c>
      <c r="AG302" s="37">
        <f t="shared" si="34"/>
        <v>8.3857819488536851</v>
      </c>
      <c r="AH302" s="37">
        <v>205.35551811289</v>
      </c>
      <c r="AI302" s="37">
        <v>124.568728543247</v>
      </c>
      <c r="AJ302" s="37">
        <v>501.74418604651203</v>
      </c>
      <c r="AK302" s="37">
        <v>3426.4767441860499</v>
      </c>
      <c r="AL302" s="37">
        <v>0.55254316329956099</v>
      </c>
      <c r="AM302" s="37">
        <v>33.108224195617801</v>
      </c>
      <c r="AN302" s="37" t="str">
        <f t="shared" si="31"/>
        <v>Active</v>
      </c>
      <c r="AO302" s="8" t="s">
        <v>1155</v>
      </c>
      <c r="AP302" s="8">
        <v>1</v>
      </c>
    </row>
    <row r="303" spans="1:42">
      <c r="A303" s="9" t="s">
        <v>765</v>
      </c>
      <c r="B303" s="8" t="s">
        <v>146</v>
      </c>
      <c r="C303" s="8" t="s">
        <v>130</v>
      </c>
      <c r="D303" s="12">
        <v>2012</v>
      </c>
      <c r="E303" s="9" t="s">
        <v>1321</v>
      </c>
      <c r="F303" s="15">
        <v>2681323.9206269351</v>
      </c>
      <c r="G303" s="15">
        <v>80489.925567627506</v>
      </c>
      <c r="H303" s="15">
        <v>17600000</v>
      </c>
      <c r="I303" s="15">
        <v>1010000</v>
      </c>
      <c r="J303" s="35">
        <v>6.5639216002984258</v>
      </c>
      <c r="K303" s="35">
        <f t="shared" si="32"/>
        <v>6.4763559086707417E-2</v>
      </c>
      <c r="L303" s="36">
        <v>8.76</v>
      </c>
      <c r="M303" s="36">
        <v>0.27200000000000002</v>
      </c>
      <c r="N303" s="36">
        <v>0.6</v>
      </c>
      <c r="O303" s="36">
        <v>8.67</v>
      </c>
      <c r="P303" s="36">
        <v>0.53100000000000003</v>
      </c>
      <c r="Q303" s="36">
        <v>0.95699999999999996</v>
      </c>
      <c r="R303" s="46">
        <f t="shared" si="28"/>
        <v>1.0103806228373702</v>
      </c>
      <c r="S303" s="47">
        <f t="shared" si="29"/>
        <v>6.8666945123192505E-2</v>
      </c>
      <c r="T303" s="48">
        <f t="shared" si="30"/>
        <v>0.12990455568883838</v>
      </c>
      <c r="U303" s="35">
        <v>-17.285582269999999</v>
      </c>
      <c r="V303" s="35">
        <v>-67.553313650000007</v>
      </c>
      <c r="W303" s="35">
        <v>-17.366199999999999</v>
      </c>
      <c r="X303" s="35">
        <v>-67.561499999999995</v>
      </c>
      <c r="Y303" s="15">
        <v>176.12371668099999</v>
      </c>
      <c r="Z303" s="8">
        <v>4063.75</v>
      </c>
      <c r="AA303" s="37">
        <v>4070.0197740112999</v>
      </c>
      <c r="AB303" s="37">
        <v>4068.7784090909099</v>
      </c>
      <c r="AC303" s="37">
        <f t="shared" si="33"/>
        <v>4067.5160610340699</v>
      </c>
      <c r="AD303" s="37">
        <v>11.176100464006078</v>
      </c>
      <c r="AE303" s="37">
        <v>11.605425327483532</v>
      </c>
      <c r="AF303" s="37">
        <v>12.409451550128654</v>
      </c>
      <c r="AG303" s="37">
        <f t="shared" si="34"/>
        <v>11.730325780539422</v>
      </c>
      <c r="AH303" s="37">
        <v>270.38428723782403</v>
      </c>
      <c r="AI303" s="37">
        <v>84.849905299037204</v>
      </c>
      <c r="AJ303" s="37">
        <v>463.58604651162801</v>
      </c>
      <c r="AK303" s="37">
        <v>3207.5302325581401</v>
      </c>
      <c r="AL303" s="37">
        <v>0.55188522844603605</v>
      </c>
      <c r="AM303" s="37">
        <v>33.1207063386748</v>
      </c>
      <c r="AN303" s="37" t="str">
        <f t="shared" si="31"/>
        <v>Active</v>
      </c>
      <c r="AO303" s="8" t="s">
        <v>1155</v>
      </c>
      <c r="AP303" s="8">
        <v>2</v>
      </c>
    </row>
    <row r="304" spans="1:42">
      <c r="A304" s="9" t="s">
        <v>1054</v>
      </c>
      <c r="B304" s="8" t="s">
        <v>433</v>
      </c>
      <c r="C304" s="8" t="s">
        <v>461</v>
      </c>
      <c r="D304" s="12">
        <v>2021</v>
      </c>
      <c r="E304" s="8" t="s">
        <v>1322</v>
      </c>
      <c r="F304" s="15">
        <v>150505</v>
      </c>
      <c r="G304" s="15">
        <v>2272</v>
      </c>
      <c r="H304" s="15">
        <v>44697</v>
      </c>
      <c r="I304" s="15">
        <v>34742</v>
      </c>
      <c r="J304" s="35">
        <v>0.296980166771868</v>
      </c>
      <c r="K304" s="35">
        <f t="shared" si="32"/>
        <v>0.77742469463459829</v>
      </c>
      <c r="L304" s="36">
        <v>45</v>
      </c>
      <c r="M304" s="36">
        <v>0.68500000000000005</v>
      </c>
      <c r="N304" s="36">
        <v>2.76</v>
      </c>
      <c r="O304" s="38">
        <v>1060</v>
      </c>
      <c r="P304" s="36">
        <v>825</v>
      </c>
      <c r="Q304" s="36">
        <v>831</v>
      </c>
      <c r="R304" s="46">
        <f t="shared" si="28"/>
        <v>4.2452830188679243E-2</v>
      </c>
      <c r="S304" s="47">
        <f t="shared" si="29"/>
        <v>0.77845073256698449</v>
      </c>
      <c r="T304" s="48">
        <f t="shared" si="30"/>
        <v>0.7863578125703663</v>
      </c>
      <c r="U304" s="35">
        <v>41.106822370000003</v>
      </c>
      <c r="V304" s="35">
        <v>34.76671803</v>
      </c>
      <c r="W304" s="41">
        <v>41.115532999999999</v>
      </c>
      <c r="X304" s="41">
        <v>34.729683000000001</v>
      </c>
      <c r="Y304" s="15">
        <v>112248.916501</v>
      </c>
      <c r="Z304" s="37">
        <v>1212.06183659257</v>
      </c>
      <c r="AA304" s="37">
        <v>1211.5717524643501</v>
      </c>
      <c r="AB304" s="37">
        <v>1211.6558107217299</v>
      </c>
      <c r="AC304" s="37">
        <f t="shared" si="33"/>
        <v>1211.7631332595499</v>
      </c>
      <c r="AD304" s="37">
        <v>9.5190723865103735</v>
      </c>
      <c r="AE304" s="37">
        <v>9.5856661222614381</v>
      </c>
      <c r="AF304" s="37">
        <v>10.392567881200179</v>
      </c>
      <c r="AG304" s="37">
        <f t="shared" si="34"/>
        <v>9.8324354633239963</v>
      </c>
      <c r="AH304" s="37">
        <v>208.61111593660601</v>
      </c>
      <c r="AI304" s="37">
        <v>170.44985647939799</v>
      </c>
      <c r="AJ304" s="37">
        <v>440.43054481881001</v>
      </c>
      <c r="AK304" s="37">
        <v>3037.9860613917199</v>
      </c>
      <c r="AL304" s="37">
        <v>0.57492528793546605</v>
      </c>
      <c r="AM304" s="37">
        <v>57.604189223366603</v>
      </c>
      <c r="AN304" s="37" t="str">
        <f t="shared" si="31"/>
        <v>Active</v>
      </c>
      <c r="AO304" s="8" t="s">
        <v>1153</v>
      </c>
      <c r="AP304" s="8">
        <v>13</v>
      </c>
    </row>
    <row r="305" spans="1:42">
      <c r="A305" s="9" t="s">
        <v>1056</v>
      </c>
      <c r="B305" s="8" t="s">
        <v>435</v>
      </c>
      <c r="C305" s="8" t="s">
        <v>461</v>
      </c>
      <c r="D305" s="12">
        <v>2021</v>
      </c>
      <c r="E305" s="8" t="s">
        <v>1322</v>
      </c>
      <c r="F305" s="15">
        <v>16786</v>
      </c>
      <c r="G305" s="15">
        <v>4864</v>
      </c>
      <c r="H305" s="15">
        <v>84977</v>
      </c>
      <c r="I305" s="15">
        <v>49248</v>
      </c>
      <c r="J305" s="35">
        <v>5.0623734064101038</v>
      </c>
      <c r="K305" s="35">
        <f t="shared" si="32"/>
        <v>0.6479478271578385</v>
      </c>
      <c r="L305" s="36">
        <v>508</v>
      </c>
      <c r="M305" s="36">
        <v>147</v>
      </c>
      <c r="N305" s="36">
        <v>150</v>
      </c>
      <c r="O305" s="36">
        <v>709</v>
      </c>
      <c r="P305" s="36">
        <v>411</v>
      </c>
      <c r="Q305" s="36">
        <v>416</v>
      </c>
      <c r="R305" s="46">
        <f t="shared" si="28"/>
        <v>0.71650211565585331</v>
      </c>
      <c r="S305" s="47">
        <f t="shared" si="29"/>
        <v>0.64790060593527854</v>
      </c>
      <c r="T305" s="48">
        <f t="shared" si="30"/>
        <v>0.65685136814927125</v>
      </c>
      <c r="U305" s="35">
        <v>41.004399059999997</v>
      </c>
      <c r="V305" s="35">
        <v>33.740253320000001</v>
      </c>
      <c r="W305" s="41">
        <v>40.115929999999999</v>
      </c>
      <c r="X305" s="41">
        <v>34.774929999999998</v>
      </c>
      <c r="Y305" s="15">
        <v>180.45757022399999</v>
      </c>
      <c r="Z305" s="37">
        <v>1553.44487136521</v>
      </c>
      <c r="AA305" s="37">
        <v>1553.6583679114799</v>
      </c>
      <c r="AB305" s="37">
        <v>1552.3076923076901</v>
      </c>
      <c r="AC305" s="37">
        <f t="shared" si="33"/>
        <v>1553.1369771947932</v>
      </c>
      <c r="AD305" s="37">
        <v>26.824694908089462</v>
      </c>
      <c r="AE305" s="37">
        <v>30.197279318074809</v>
      </c>
      <c r="AF305" s="37">
        <v>31.336016043560271</v>
      </c>
      <c r="AG305" s="37">
        <f t="shared" si="34"/>
        <v>29.452663423241518</v>
      </c>
      <c r="AH305" s="37">
        <v>613.38765603328704</v>
      </c>
      <c r="AI305" s="37">
        <v>161.32417613618199</v>
      </c>
      <c r="AJ305" s="37">
        <v>587.10071942445995</v>
      </c>
      <c r="AK305" s="37">
        <v>5033.1870503597102</v>
      </c>
      <c r="AL305" s="37">
        <v>0.27904580624064002</v>
      </c>
      <c r="AM305" s="37">
        <v>206.817292353819</v>
      </c>
      <c r="AN305" s="37" t="str">
        <f t="shared" si="31"/>
        <v>Active</v>
      </c>
      <c r="AO305" s="8" t="s">
        <v>1154</v>
      </c>
      <c r="AP305" s="8">
        <v>6</v>
      </c>
    </row>
    <row r="306" spans="1:42">
      <c r="A306" s="9" t="s">
        <v>1057</v>
      </c>
      <c r="B306" s="8" t="s">
        <v>436</v>
      </c>
      <c r="C306" s="8" t="s">
        <v>461</v>
      </c>
      <c r="D306" s="12">
        <v>2021</v>
      </c>
      <c r="E306" s="8" t="s">
        <v>1322</v>
      </c>
      <c r="F306" s="15">
        <v>52693</v>
      </c>
      <c r="G306" s="15">
        <v>8970</v>
      </c>
      <c r="H306" s="15">
        <v>86702</v>
      </c>
      <c r="I306" s="15">
        <v>43605</v>
      </c>
      <c r="J306" s="35">
        <v>1.6454177974303987</v>
      </c>
      <c r="K306" s="35">
        <f t="shared" si="32"/>
        <v>0.53095844131310055</v>
      </c>
      <c r="L306" s="36">
        <v>116</v>
      </c>
      <c r="M306" s="36">
        <v>19.8</v>
      </c>
      <c r="N306" s="36">
        <v>20.9</v>
      </c>
      <c r="O306" s="36">
        <v>508</v>
      </c>
      <c r="P306" s="36">
        <v>256</v>
      </c>
      <c r="Q306" s="36">
        <v>259</v>
      </c>
      <c r="R306" s="46">
        <f t="shared" si="28"/>
        <v>0.2283464566929134</v>
      </c>
      <c r="S306" s="47">
        <f t="shared" si="29"/>
        <v>0.53205964542323014</v>
      </c>
      <c r="T306" s="48">
        <f t="shared" si="30"/>
        <v>0.54074161442487767</v>
      </c>
      <c r="U306" s="35">
        <v>41.111595190000003</v>
      </c>
      <c r="V306" s="35">
        <v>34.862637040000003</v>
      </c>
      <c r="W306" s="41">
        <v>41.115667000000002</v>
      </c>
      <c r="X306" s="41">
        <v>34.774932999999997</v>
      </c>
      <c r="Y306" s="15">
        <v>76.495407882999999</v>
      </c>
      <c r="Z306" s="37">
        <v>1106.95760103212</v>
      </c>
      <c r="AA306" s="37">
        <v>1103.5357142857099</v>
      </c>
      <c r="AB306" s="37">
        <v>1080.22535211268</v>
      </c>
      <c r="AC306" s="37">
        <f t="shared" si="33"/>
        <v>1096.9062224768365</v>
      </c>
      <c r="AD306" s="37">
        <v>29.58105801503428</v>
      </c>
      <c r="AE306" s="37">
        <v>34.78173301010937</v>
      </c>
      <c r="AF306" s="37">
        <v>38.330706110171079</v>
      </c>
      <c r="AG306" s="37">
        <f t="shared" si="34"/>
        <v>34.231165711771574</v>
      </c>
      <c r="AH306" s="37">
        <v>696.84905660377399</v>
      </c>
      <c r="AI306" s="37">
        <v>124.454676696427</v>
      </c>
      <c r="AJ306" s="37">
        <v>550.614754098361</v>
      </c>
      <c r="AK306" s="37">
        <v>4478.9508196721299</v>
      </c>
      <c r="AL306" s="37">
        <v>0.28700050711631803</v>
      </c>
      <c r="AM306" s="37">
        <v>273.131676014552</v>
      </c>
      <c r="AN306" s="37" t="str">
        <f t="shared" si="31"/>
        <v>Active</v>
      </c>
      <c r="AO306" s="8" t="s">
        <v>1154</v>
      </c>
      <c r="AP306" s="8">
        <v>3</v>
      </c>
    </row>
    <row r="307" spans="1:42">
      <c r="A307" s="9" t="s">
        <v>1055</v>
      </c>
      <c r="B307" s="8" t="s">
        <v>434</v>
      </c>
      <c r="C307" s="8" t="s">
        <v>461</v>
      </c>
      <c r="D307" s="12">
        <v>2021</v>
      </c>
      <c r="E307" s="8" t="s">
        <v>1322</v>
      </c>
      <c r="F307" s="15">
        <v>37050</v>
      </c>
      <c r="G307" s="15">
        <v>4849</v>
      </c>
      <c r="H307" s="15">
        <v>69295</v>
      </c>
      <c r="I307" s="15">
        <v>49123</v>
      </c>
      <c r="J307" s="35">
        <v>1.870310391363023</v>
      </c>
      <c r="K307" s="35">
        <f t="shared" si="32"/>
        <v>0.72087685206592655</v>
      </c>
      <c r="L307" s="36">
        <v>193</v>
      </c>
      <c r="M307" s="36">
        <v>25.2</v>
      </c>
      <c r="N307" s="36">
        <v>27.7</v>
      </c>
      <c r="O307" s="36">
        <v>738</v>
      </c>
      <c r="P307" s="36">
        <v>524</v>
      </c>
      <c r="Q307" s="36">
        <v>527</v>
      </c>
      <c r="R307" s="46">
        <f t="shared" si="28"/>
        <v>0.26151761517615174</v>
      </c>
      <c r="S307" s="47">
        <f t="shared" si="29"/>
        <v>0.72193281854247437</v>
      </c>
      <c r="T307" s="48">
        <f t="shared" si="30"/>
        <v>0.72837252006044628</v>
      </c>
      <c r="U307" s="35">
        <v>40.867892560000001</v>
      </c>
      <c r="V307" s="35">
        <v>33.639030079999998</v>
      </c>
      <c r="W307" s="41">
        <v>41.053066999999999</v>
      </c>
      <c r="X307" s="41">
        <v>34.254033</v>
      </c>
      <c r="Y307" s="15">
        <v>3323.2395580000002</v>
      </c>
      <c r="Z307" s="37">
        <v>1323.35383140096</v>
      </c>
      <c r="AA307" s="37">
        <v>1322.72707440006</v>
      </c>
      <c r="AB307" s="37">
        <v>1323.4127889522699</v>
      </c>
      <c r="AC307" s="37">
        <f t="shared" si="33"/>
        <v>1323.1645649177633</v>
      </c>
      <c r="AD307" s="37">
        <v>19.075015537467142</v>
      </c>
      <c r="AE307" s="37">
        <v>19.635667559882187</v>
      </c>
      <c r="AF307" s="37">
        <v>21.370112910629775</v>
      </c>
      <c r="AG307" s="37">
        <f t="shared" si="34"/>
        <v>20.026932002659702</v>
      </c>
      <c r="AH307" s="37">
        <v>421.17068171133099</v>
      </c>
      <c r="AI307" s="37">
        <v>191.31314599036699</v>
      </c>
      <c r="AJ307" s="37">
        <v>549.19706170421205</v>
      </c>
      <c r="AK307" s="37">
        <v>4367.9911851126299</v>
      </c>
      <c r="AL307" s="37">
        <v>0.36374461323851798</v>
      </c>
      <c r="AM307" s="37">
        <v>194.26317576887899</v>
      </c>
      <c r="AN307" s="37" t="str">
        <f t="shared" si="31"/>
        <v>Active</v>
      </c>
      <c r="AO307" s="8" t="s">
        <v>1150</v>
      </c>
      <c r="AP307" s="8">
        <v>8</v>
      </c>
    </row>
    <row r="308" spans="1:42">
      <c r="A308" s="9" t="s">
        <v>1059</v>
      </c>
      <c r="B308" s="8" t="s">
        <v>438</v>
      </c>
      <c r="C308" s="8" t="s">
        <v>461</v>
      </c>
      <c r="D308" s="12">
        <v>2021</v>
      </c>
      <c r="E308" s="8" t="s">
        <v>1322</v>
      </c>
      <c r="F308" s="15">
        <v>11702</v>
      </c>
      <c r="G308" s="15">
        <v>1612</v>
      </c>
      <c r="H308" s="15">
        <v>20939</v>
      </c>
      <c r="I308" s="15">
        <v>12135</v>
      </c>
      <c r="J308" s="35">
        <v>1.7893522474790635</v>
      </c>
      <c r="K308" s="35">
        <f t="shared" si="32"/>
        <v>0.59568741839623862</v>
      </c>
      <c r="L308" s="36">
        <v>524</v>
      </c>
      <c r="M308" s="36">
        <v>72.2</v>
      </c>
      <c r="N308" s="36">
        <v>78.599999999999994</v>
      </c>
      <c r="O308" s="38">
        <v>2030</v>
      </c>
      <c r="P308" s="38">
        <v>1180</v>
      </c>
      <c r="Q308" s="38">
        <v>1190</v>
      </c>
      <c r="R308" s="46">
        <f t="shared" si="28"/>
        <v>0.25812807881773397</v>
      </c>
      <c r="S308" s="47">
        <f t="shared" si="29"/>
        <v>0.59738798784595648</v>
      </c>
      <c r="T308" s="48">
        <f t="shared" si="30"/>
        <v>0.60509381550698715</v>
      </c>
      <c r="U308" s="35">
        <v>41.11000344</v>
      </c>
      <c r="V308" s="35">
        <v>34.2570999</v>
      </c>
      <c r="W308" s="41">
        <v>41.041417000000003</v>
      </c>
      <c r="X308" s="41">
        <v>34.220182999999999</v>
      </c>
      <c r="Y308" s="15">
        <v>40.885967258100003</v>
      </c>
      <c r="Z308" s="37">
        <v>1093.56897187398</v>
      </c>
      <c r="AA308" s="37">
        <v>1091.9107142857099</v>
      </c>
      <c r="AB308" s="37">
        <v>1069.4871794871799</v>
      </c>
      <c r="AC308" s="37">
        <f t="shared" si="33"/>
        <v>1084.988955215623</v>
      </c>
      <c r="AD308" s="37">
        <v>22.543242513860715</v>
      </c>
      <c r="AE308" s="37">
        <v>26.076879041890312</v>
      </c>
      <c r="AF308" s="37">
        <v>32.29895062428502</v>
      </c>
      <c r="AG308" s="37">
        <f t="shared" si="34"/>
        <v>26.973024060012012</v>
      </c>
      <c r="AH308" s="37">
        <v>563.69877675840996</v>
      </c>
      <c r="AI308" s="37">
        <v>137.57562090135599</v>
      </c>
      <c r="AJ308" s="37">
        <v>541.60655737704894</v>
      </c>
      <c r="AK308" s="37">
        <v>4271.1147540983602</v>
      </c>
      <c r="AL308" s="37">
        <v>0.45344493355391202</v>
      </c>
      <c r="AM308" s="37">
        <v>234.09742217088899</v>
      </c>
      <c r="AN308" s="37" t="str">
        <f t="shared" si="31"/>
        <v>Active</v>
      </c>
      <c r="AO308" s="8" t="s">
        <v>1157</v>
      </c>
      <c r="AP308" s="8">
        <v>4</v>
      </c>
    </row>
    <row r="309" spans="1:42">
      <c r="A309" s="9" t="s">
        <v>1058</v>
      </c>
      <c r="B309" s="8" t="s">
        <v>437</v>
      </c>
      <c r="C309" s="8" t="s">
        <v>461</v>
      </c>
      <c r="D309" s="12">
        <v>2021</v>
      </c>
      <c r="E309" s="8" t="s">
        <v>1322</v>
      </c>
      <c r="F309" s="15">
        <v>25972</v>
      </c>
      <c r="G309" s="15">
        <v>1791</v>
      </c>
      <c r="H309" s="15">
        <v>173033</v>
      </c>
      <c r="I309" s="15">
        <v>77873</v>
      </c>
      <c r="J309" s="35">
        <v>6.6622901586323735</v>
      </c>
      <c r="K309" s="35">
        <f t="shared" si="32"/>
        <v>0.45529959360913846</v>
      </c>
      <c r="L309" s="36">
        <v>243</v>
      </c>
      <c r="M309" s="36">
        <v>16.8</v>
      </c>
      <c r="N309" s="36">
        <v>22.1</v>
      </c>
      <c r="O309" s="36">
        <v>259</v>
      </c>
      <c r="P309" s="36">
        <v>117</v>
      </c>
      <c r="Q309" s="36">
        <v>119</v>
      </c>
      <c r="R309" s="46">
        <f t="shared" si="28"/>
        <v>0.93822393822393824</v>
      </c>
      <c r="S309" s="47">
        <f t="shared" si="29"/>
        <v>0.45699724778744338</v>
      </c>
      <c r="T309" s="48">
        <f t="shared" si="30"/>
        <v>0.46837406111279706</v>
      </c>
      <c r="U309" s="35">
        <v>41.073568809999998</v>
      </c>
      <c r="V309" s="35">
        <v>34.085566300000004</v>
      </c>
      <c r="W309" s="41">
        <v>41.015883000000002</v>
      </c>
      <c r="X309" s="41">
        <v>34.072600000000001</v>
      </c>
      <c r="Y309" s="15">
        <v>42.947480333400001</v>
      </c>
      <c r="Z309" s="37">
        <v>1143.4062506565399</v>
      </c>
      <c r="AA309" s="37">
        <v>1129.80346820809</v>
      </c>
      <c r="AB309" s="37">
        <v>1150.93023255814</v>
      </c>
      <c r="AC309" s="37">
        <f t="shared" si="33"/>
        <v>1141.37998380759</v>
      </c>
      <c r="AD309" s="37">
        <v>23.35087289969464</v>
      </c>
      <c r="AE309" s="37">
        <v>24.416143494534342</v>
      </c>
      <c r="AF309" s="37">
        <v>26.826628953426681</v>
      </c>
      <c r="AG309" s="37">
        <f t="shared" si="34"/>
        <v>24.864548449218557</v>
      </c>
      <c r="AH309" s="37">
        <v>521.10703812316694</v>
      </c>
      <c r="AI309" s="37">
        <v>143.34505662345899</v>
      </c>
      <c r="AJ309" s="37">
        <v>537.79710144927503</v>
      </c>
      <c r="AK309" s="37">
        <v>4291.7681159420299</v>
      </c>
      <c r="AL309" s="37">
        <v>0.50514930486679099</v>
      </c>
      <c r="AM309" s="37">
        <v>262.29507714563601</v>
      </c>
      <c r="AN309" s="37" t="str">
        <f t="shared" si="31"/>
        <v>Active</v>
      </c>
      <c r="AO309" s="8" t="s">
        <v>1154</v>
      </c>
      <c r="AP309" s="8">
        <v>2</v>
      </c>
    </row>
    <row r="310" spans="1:42">
      <c r="A310" s="9" t="s">
        <v>746</v>
      </c>
      <c r="B310" s="8" t="s">
        <v>128</v>
      </c>
      <c r="C310" s="8" t="s">
        <v>78</v>
      </c>
      <c r="D310" s="12">
        <v>2010</v>
      </c>
      <c r="E310" s="8" t="s">
        <v>1323</v>
      </c>
      <c r="F310" s="15">
        <v>32912.879999999997</v>
      </c>
      <c r="G310" s="15">
        <v>1627.56</v>
      </c>
      <c r="H310" s="15">
        <v>172300</v>
      </c>
      <c r="I310" s="15">
        <v>37000</v>
      </c>
      <c r="J310" s="35">
        <v>5.2350326072953814</v>
      </c>
      <c r="K310" s="35">
        <f t="shared" si="32"/>
        <v>0.22036190062584515</v>
      </c>
      <c r="L310" s="36">
        <v>115</v>
      </c>
      <c r="M310" s="36">
        <v>5.73</v>
      </c>
      <c r="N310" s="36">
        <v>8.91</v>
      </c>
      <c r="O310" s="36">
        <v>154</v>
      </c>
      <c r="P310" s="36">
        <v>33.200000000000003</v>
      </c>
      <c r="Q310" s="36">
        <v>35.700000000000003</v>
      </c>
      <c r="R310" s="46">
        <f t="shared" si="28"/>
        <v>0.74675324675324672</v>
      </c>
      <c r="S310" s="47">
        <f t="shared" si="29"/>
        <v>0.22126743814730826</v>
      </c>
      <c r="T310" s="48">
        <f t="shared" si="30"/>
        <v>0.24442289239934137</v>
      </c>
      <c r="U310" s="35">
        <v>-15.50220545</v>
      </c>
      <c r="V310" s="35">
        <v>-67.023860330000005</v>
      </c>
      <c r="W310" s="35">
        <v>-15.384047000000001</v>
      </c>
      <c r="X310" s="35">
        <v>-67.115245999999999</v>
      </c>
      <c r="Y310" s="15">
        <v>332.17361496000001</v>
      </c>
      <c r="Z310" s="8">
        <v>1114.04999999999</v>
      </c>
      <c r="AA310" s="37">
        <v>1111.1279157261099</v>
      </c>
      <c r="AB310" s="37">
        <v>1114.50297619048</v>
      </c>
      <c r="AC310" s="37">
        <f t="shared" si="33"/>
        <v>1113.2269639721933</v>
      </c>
      <c r="AD310" s="37">
        <v>25.53217844898602</v>
      </c>
      <c r="AE310" s="37">
        <v>23.91663300373822</v>
      </c>
      <c r="AF310" s="37">
        <v>20.966613751931796</v>
      </c>
      <c r="AG310" s="37">
        <f t="shared" si="34"/>
        <v>23.471808401552011</v>
      </c>
      <c r="AH310" s="37">
        <v>495.187828700225</v>
      </c>
      <c r="AI310" s="37">
        <v>89.550797100450495</v>
      </c>
      <c r="AJ310" s="37">
        <v>1798.91457286432</v>
      </c>
      <c r="AK310" s="37">
        <v>11682.655778894499</v>
      </c>
      <c r="AL310" s="37">
        <v>0.136732409222865</v>
      </c>
      <c r="AM310" s="37">
        <v>30.4450326542377</v>
      </c>
      <c r="AN310" s="37" t="str">
        <f t="shared" si="31"/>
        <v>Active</v>
      </c>
      <c r="AO310" s="8" t="s">
        <v>1155</v>
      </c>
      <c r="AP310" s="8">
        <v>2</v>
      </c>
    </row>
    <row r="311" spans="1:42">
      <c r="A311" s="9" t="s">
        <v>747</v>
      </c>
      <c r="B311" s="8" t="s">
        <v>143</v>
      </c>
      <c r="C311" s="8" t="s">
        <v>78</v>
      </c>
      <c r="D311" s="12">
        <v>2010</v>
      </c>
      <c r="E311" s="8" t="s">
        <v>1323</v>
      </c>
      <c r="F311" s="15">
        <v>46204.62</v>
      </c>
      <c r="G311" s="15">
        <v>3164.7</v>
      </c>
      <c r="H311" s="15">
        <v>316800</v>
      </c>
      <c r="I311" s="15">
        <v>47300.000000000007</v>
      </c>
      <c r="J311" s="35">
        <v>6.8564572114217146</v>
      </c>
      <c r="K311" s="35">
        <f t="shared" si="32"/>
        <v>0.16426643178233899</v>
      </c>
      <c r="L311" s="36">
        <v>80.3</v>
      </c>
      <c r="M311" s="36">
        <v>5.52</v>
      </c>
      <c r="N311" s="36">
        <v>7.29</v>
      </c>
      <c r="O311" s="36">
        <v>82.2</v>
      </c>
      <c r="P311" s="36">
        <v>12.4</v>
      </c>
      <c r="Q311" s="36">
        <v>14.3</v>
      </c>
      <c r="R311" s="46">
        <f t="shared" si="28"/>
        <v>0.97688564476885642</v>
      </c>
      <c r="S311" s="47">
        <f t="shared" si="29"/>
        <v>0.16577602962648399</v>
      </c>
      <c r="T311" s="48">
        <f t="shared" si="30"/>
        <v>0.19622941446233319</v>
      </c>
      <c r="U311" s="35">
        <v>-15.5534561</v>
      </c>
      <c r="V311" s="35">
        <v>-67.088387220000001</v>
      </c>
      <c r="W311" s="35">
        <v>-15.505134999999999</v>
      </c>
      <c r="X311" s="35">
        <v>-67.168873000000005</v>
      </c>
      <c r="Y311" s="15">
        <v>205.51164053900001</v>
      </c>
      <c r="Z311" s="8">
        <v>1042.0699999999899</v>
      </c>
      <c r="AA311" s="37">
        <v>1044.8363636363599</v>
      </c>
      <c r="AB311" s="37">
        <v>1035.5507246376801</v>
      </c>
      <c r="AC311" s="37">
        <f t="shared" si="33"/>
        <v>1040.8190294246767</v>
      </c>
      <c r="AD311" s="37">
        <v>24.766951951549199</v>
      </c>
      <c r="AE311" s="37">
        <v>27.018867549966217</v>
      </c>
      <c r="AF311" s="37">
        <v>29.233104155057983</v>
      </c>
      <c r="AG311" s="37">
        <f t="shared" si="34"/>
        <v>27.006307885524468</v>
      </c>
      <c r="AH311" s="37">
        <v>570.23351648351604</v>
      </c>
      <c r="AI311" s="37">
        <v>131.86642513585701</v>
      </c>
      <c r="AJ311" s="37">
        <v>1776.9839357429701</v>
      </c>
      <c r="AK311" s="37">
        <v>11322.8995983936</v>
      </c>
      <c r="AL311" s="37">
        <v>0.132060875347005</v>
      </c>
      <c r="AM311" s="37">
        <v>32.3311733830351</v>
      </c>
      <c r="AN311" s="37" t="str">
        <f t="shared" si="31"/>
        <v>Active</v>
      </c>
      <c r="AO311" s="8" t="s">
        <v>1155</v>
      </c>
      <c r="AP311" s="8">
        <v>2</v>
      </c>
    </row>
    <row r="312" spans="1:42">
      <c r="A312" s="9" t="s">
        <v>748</v>
      </c>
      <c r="B312" s="8" t="s">
        <v>175</v>
      </c>
      <c r="C312" s="8" t="s">
        <v>78</v>
      </c>
      <c r="D312" s="12">
        <v>2010</v>
      </c>
      <c r="E312" s="8" t="s">
        <v>1323</v>
      </c>
      <c r="F312" s="15">
        <v>49459.74</v>
      </c>
      <c r="G312" s="15">
        <v>1898.82</v>
      </c>
      <c r="H312" s="15">
        <v>238200</v>
      </c>
      <c r="I312" s="15">
        <v>36800</v>
      </c>
      <c r="J312" s="35">
        <v>4.8160382565698896</v>
      </c>
      <c r="K312" s="35">
        <f t="shared" si="32"/>
        <v>0.15919067646875834</v>
      </c>
      <c r="L312" s="36">
        <v>92.1</v>
      </c>
      <c r="M312" s="36">
        <v>3.55</v>
      </c>
      <c r="N312" s="36">
        <v>6.51</v>
      </c>
      <c r="O312" s="36">
        <v>132</v>
      </c>
      <c r="P312" s="36">
        <v>20.5</v>
      </c>
      <c r="Q312" s="36">
        <v>23.4</v>
      </c>
      <c r="R312" s="46">
        <f t="shared" si="28"/>
        <v>0.69772727272727264</v>
      </c>
      <c r="S312" s="47">
        <f t="shared" si="29"/>
        <v>0.16001485196676235</v>
      </c>
      <c r="T312" s="48">
        <f t="shared" si="30"/>
        <v>0.19084510267884078</v>
      </c>
      <c r="U312" s="35">
        <v>-15.70800481</v>
      </c>
      <c r="V312" s="35">
        <v>-67.41144749</v>
      </c>
      <c r="W312" s="35">
        <v>-15.679396000000001</v>
      </c>
      <c r="X312" s="35">
        <v>-67.427002000000002</v>
      </c>
      <c r="Y312" s="15">
        <v>34.237033581799999</v>
      </c>
      <c r="Z312" s="8">
        <v>1398.26999999999</v>
      </c>
      <c r="AA312" s="37">
        <v>1393.61194029851</v>
      </c>
      <c r="AB312" s="37">
        <v>1406.44444444444</v>
      </c>
      <c r="AC312" s="37">
        <f t="shared" si="33"/>
        <v>1399.4421282476467</v>
      </c>
      <c r="AD312" s="37">
        <v>34.905174338968017</v>
      </c>
      <c r="AE312" s="37">
        <v>36.764115894407809</v>
      </c>
      <c r="AF312" s="37">
        <v>34.665166915918249</v>
      </c>
      <c r="AG312" s="37">
        <f t="shared" si="34"/>
        <v>35.444819049764689</v>
      </c>
      <c r="AH312" s="37">
        <v>727.71639042357299</v>
      </c>
      <c r="AI312" s="37">
        <v>142.23602621377299</v>
      </c>
      <c r="AJ312" s="37">
        <v>1599.175</v>
      </c>
      <c r="AK312" s="37">
        <v>10628.625</v>
      </c>
      <c r="AL312" s="37">
        <v>0.13914930820465099</v>
      </c>
      <c r="AM312" s="37">
        <v>39.387174758342297</v>
      </c>
      <c r="AN312" s="37" t="str">
        <f t="shared" si="31"/>
        <v>Active</v>
      </c>
      <c r="AO312" s="8" t="s">
        <v>1155</v>
      </c>
      <c r="AP312" s="8">
        <v>1</v>
      </c>
    </row>
    <row r="313" spans="1:42">
      <c r="A313" s="9" t="s">
        <v>749</v>
      </c>
      <c r="B313" s="8" t="s">
        <v>153</v>
      </c>
      <c r="C313" s="8" t="s">
        <v>78</v>
      </c>
      <c r="D313" s="12">
        <v>2010</v>
      </c>
      <c r="E313" s="8" t="s">
        <v>1323</v>
      </c>
      <c r="F313" s="15">
        <v>14738.460000000001</v>
      </c>
      <c r="G313" s="15">
        <v>1175.46</v>
      </c>
      <c r="H313" s="15">
        <v>58500</v>
      </c>
      <c r="I313" s="15">
        <v>23600</v>
      </c>
      <c r="J313" s="35">
        <v>3.9692070949067948</v>
      </c>
      <c r="K313" s="35">
        <f t="shared" si="32"/>
        <v>0.41122685633204448</v>
      </c>
      <c r="L313" s="36">
        <v>256</v>
      </c>
      <c r="M313" s="36">
        <v>20.5</v>
      </c>
      <c r="N313" s="36">
        <v>25.5</v>
      </c>
      <c r="O313" s="36">
        <v>458</v>
      </c>
      <c r="P313" s="36">
        <v>185</v>
      </c>
      <c r="Q313" s="36">
        <v>189</v>
      </c>
      <c r="R313" s="46">
        <f t="shared" si="28"/>
        <v>0.55895196506550215</v>
      </c>
      <c r="S313" s="47">
        <f t="shared" si="29"/>
        <v>0.41179127824265604</v>
      </c>
      <c r="T313" s="48">
        <f t="shared" si="30"/>
        <v>0.42451549165727265</v>
      </c>
      <c r="U313" s="35">
        <v>-19.521362450000002</v>
      </c>
      <c r="V313" s="35">
        <v>-63.308904599999998</v>
      </c>
      <c r="W313" s="35">
        <v>-19.521214000000001</v>
      </c>
      <c r="X313" s="35">
        <v>-63.250287</v>
      </c>
      <c r="Y313" s="15">
        <v>129.792138405</v>
      </c>
      <c r="Z313" s="8">
        <v>1105.51999999999</v>
      </c>
      <c r="AA313" s="37">
        <v>1103.65900383142</v>
      </c>
      <c r="AB313" s="37">
        <v>1101.50393700787</v>
      </c>
      <c r="AC313" s="37">
        <f t="shared" si="33"/>
        <v>1103.5609802797601</v>
      </c>
      <c r="AD313" s="37">
        <v>23.576482807219598</v>
      </c>
      <c r="AE313" s="37">
        <v>18.607331510504782</v>
      </c>
      <c r="AF313" s="37">
        <v>17.807952899986056</v>
      </c>
      <c r="AG313" s="37">
        <f t="shared" si="34"/>
        <v>19.997255739236813</v>
      </c>
      <c r="AH313" s="37">
        <v>406.47078705939202</v>
      </c>
      <c r="AI313" s="37">
        <v>122.386663507306</v>
      </c>
      <c r="AJ313" s="37">
        <v>671.68518518518499</v>
      </c>
      <c r="AK313" s="37">
        <v>3823.9506172839501</v>
      </c>
      <c r="AL313" s="37">
        <v>0.77553022271804195</v>
      </c>
      <c r="AM313" s="37">
        <v>24.995313367354399</v>
      </c>
      <c r="AN313" s="37" t="str">
        <f t="shared" si="31"/>
        <v>Active</v>
      </c>
      <c r="AO313" s="8" t="s">
        <v>1155</v>
      </c>
      <c r="AP313" s="8">
        <v>1</v>
      </c>
    </row>
    <row r="314" spans="1:42">
      <c r="A314" s="9" t="s">
        <v>750</v>
      </c>
      <c r="B314" s="8" t="s">
        <v>147</v>
      </c>
      <c r="C314" s="8" t="s">
        <v>78</v>
      </c>
      <c r="D314" s="12">
        <v>2010</v>
      </c>
      <c r="E314" s="8" t="s">
        <v>1323</v>
      </c>
      <c r="F314" s="15">
        <v>14105.52</v>
      </c>
      <c r="G314" s="15">
        <v>1175.46</v>
      </c>
      <c r="H314" s="15">
        <v>52900</v>
      </c>
      <c r="I314" s="15">
        <v>29600</v>
      </c>
      <c r="J314" s="35">
        <v>3.7503048451953562</v>
      </c>
      <c r="K314" s="35">
        <f t="shared" si="32"/>
        <v>0.56571770498296181</v>
      </c>
      <c r="L314" s="36">
        <v>274</v>
      </c>
      <c r="M314" s="36">
        <v>22.8</v>
      </c>
      <c r="N314" s="36">
        <v>28</v>
      </c>
      <c r="O314" s="36">
        <v>523</v>
      </c>
      <c r="P314" s="36">
        <v>293</v>
      </c>
      <c r="Q314" s="36">
        <v>296</v>
      </c>
      <c r="R314" s="46">
        <f t="shared" si="28"/>
        <v>0.52390057361376674</v>
      </c>
      <c r="S314" s="47">
        <f t="shared" si="29"/>
        <v>0.56637550715651108</v>
      </c>
      <c r="T314" s="48">
        <f t="shared" si="30"/>
        <v>0.57511719908448655</v>
      </c>
      <c r="U314" s="35">
        <v>-19.746526379999999</v>
      </c>
      <c r="V314" s="35">
        <v>-63.281782990000004</v>
      </c>
      <c r="W314" s="35">
        <v>-19.788302000000002</v>
      </c>
      <c r="X314" s="35">
        <v>-63.228659999999998</v>
      </c>
      <c r="Y314" s="15">
        <v>152.78616957899999</v>
      </c>
      <c r="Z314" s="8">
        <v>1145.3299999999899</v>
      </c>
      <c r="AA314" s="37">
        <v>1144.69657422512</v>
      </c>
      <c r="AB314" s="37">
        <v>1148.0828025477699</v>
      </c>
      <c r="AC314" s="37">
        <f t="shared" si="33"/>
        <v>1146.0364589242934</v>
      </c>
      <c r="AD314" s="37">
        <v>26.394961751001684</v>
      </c>
      <c r="AE314" s="37">
        <v>22.045759251872969</v>
      </c>
      <c r="AF314" s="37">
        <v>23.726519716793497</v>
      </c>
      <c r="AG314" s="37">
        <f t="shared" si="34"/>
        <v>24.055746906556049</v>
      </c>
      <c r="AH314" s="37">
        <v>475.21340964840601</v>
      </c>
      <c r="AI314" s="37">
        <v>139.63646967461699</v>
      </c>
      <c r="AJ314" s="37">
        <v>656.59162303664903</v>
      </c>
      <c r="AK314" s="37">
        <v>3779.6178010471199</v>
      </c>
      <c r="AL314" s="37">
        <v>0.78682418933936504</v>
      </c>
      <c r="AM314" s="37">
        <v>22.8978849701587</v>
      </c>
      <c r="AN314" s="37" t="str">
        <f t="shared" si="31"/>
        <v>Active</v>
      </c>
      <c r="AO314" s="8" t="s">
        <v>1155</v>
      </c>
      <c r="AP314" s="8">
        <v>1</v>
      </c>
    </row>
    <row r="315" spans="1:42">
      <c r="A315" s="9" t="s">
        <v>751</v>
      </c>
      <c r="B315" s="8" t="s">
        <v>77</v>
      </c>
      <c r="C315" s="8" t="s">
        <v>78</v>
      </c>
      <c r="D315" s="12">
        <v>2010</v>
      </c>
      <c r="E315" s="8" t="s">
        <v>1323</v>
      </c>
      <c r="F315" s="15">
        <v>27306.84</v>
      </c>
      <c r="G315" s="15">
        <v>1537.14</v>
      </c>
      <c r="H315" s="15">
        <v>108200</v>
      </c>
      <c r="I315" s="15">
        <v>34100</v>
      </c>
      <c r="J315" s="35">
        <v>3.9623771919416528</v>
      </c>
      <c r="K315" s="35">
        <f t="shared" si="32"/>
        <v>0.32014485583851837</v>
      </c>
      <c r="L315" s="36">
        <v>173</v>
      </c>
      <c r="M315" s="36">
        <v>9.7799999999999994</v>
      </c>
      <c r="N315" s="36">
        <v>14.2</v>
      </c>
      <c r="O315" s="36">
        <v>304</v>
      </c>
      <c r="P315" s="36">
        <v>95.9</v>
      </c>
      <c r="Q315" s="36">
        <v>99.4</v>
      </c>
      <c r="R315" s="46">
        <f t="shared" si="28"/>
        <v>0.56907894736842102</v>
      </c>
      <c r="S315" s="47">
        <f t="shared" si="29"/>
        <v>0.32048586109173272</v>
      </c>
      <c r="T315" s="48">
        <f t="shared" si="30"/>
        <v>0.3371187749018702</v>
      </c>
      <c r="U315" s="35">
        <v>-20.12878392</v>
      </c>
      <c r="V315" s="35">
        <v>-63.956271729999997</v>
      </c>
      <c r="W315" s="35">
        <v>-20.012951999999999</v>
      </c>
      <c r="X315" s="35">
        <v>-63.539762000000003</v>
      </c>
      <c r="Y315" s="15">
        <v>5196.7405932299998</v>
      </c>
      <c r="Z315" s="8">
        <v>1482.64</v>
      </c>
      <c r="AA315" s="37">
        <v>1453.9721314626199</v>
      </c>
      <c r="AB315" s="37">
        <v>1452.63475245617</v>
      </c>
      <c r="AC315" s="37">
        <f t="shared" si="33"/>
        <v>1463.0822946395965</v>
      </c>
      <c r="AD315" s="37">
        <v>27.682890010855449</v>
      </c>
      <c r="AE315" s="37">
        <v>21.505702543896906</v>
      </c>
      <c r="AF315" s="37">
        <v>21.36894744682937</v>
      </c>
      <c r="AG315" s="37">
        <f t="shared" si="34"/>
        <v>23.519180000527243</v>
      </c>
      <c r="AH315" s="37">
        <v>458.66587683425502</v>
      </c>
      <c r="AI315" s="37">
        <v>220.34268959668901</v>
      </c>
      <c r="AJ315" s="37">
        <v>747.57204767063899</v>
      </c>
      <c r="AK315" s="37">
        <v>4464.00541711809</v>
      </c>
      <c r="AL315" s="37">
        <v>0.72049521540210204</v>
      </c>
      <c r="AM315" s="37">
        <v>40.047523958470997</v>
      </c>
      <c r="AN315" s="37" t="str">
        <f t="shared" si="31"/>
        <v>Active</v>
      </c>
      <c r="AO315" s="8" t="s">
        <v>1155</v>
      </c>
      <c r="AP315" s="8">
        <v>2</v>
      </c>
    </row>
    <row r="316" spans="1:42">
      <c r="A316" s="9" t="s">
        <v>752</v>
      </c>
      <c r="B316" s="8" t="s">
        <v>98</v>
      </c>
      <c r="C316" s="8" t="s">
        <v>78</v>
      </c>
      <c r="D316" s="12">
        <v>2010</v>
      </c>
      <c r="E316" s="8" t="s">
        <v>1323</v>
      </c>
      <c r="F316" s="15">
        <v>23690.04</v>
      </c>
      <c r="G316" s="15">
        <v>1356.3</v>
      </c>
      <c r="H316" s="15">
        <v>133800</v>
      </c>
      <c r="I316" s="15">
        <v>32500</v>
      </c>
      <c r="J316" s="35">
        <v>5.6479431862504237</v>
      </c>
      <c r="K316" s="35">
        <f t="shared" si="32"/>
        <v>0.24955584224631999</v>
      </c>
      <c r="L316" s="36">
        <v>186</v>
      </c>
      <c r="M316" s="36">
        <v>10.7</v>
      </c>
      <c r="N316" s="36">
        <v>15.3</v>
      </c>
      <c r="O316" s="36">
        <v>231</v>
      </c>
      <c r="P316" s="36">
        <v>56.3</v>
      </c>
      <c r="Q316" s="36">
        <v>59.8</v>
      </c>
      <c r="R316" s="46">
        <f t="shared" si="28"/>
        <v>0.80519480519480524</v>
      </c>
      <c r="S316" s="47">
        <f t="shared" si="29"/>
        <v>0.25042007790401621</v>
      </c>
      <c r="T316" s="48">
        <f t="shared" si="30"/>
        <v>0.27162911227532949</v>
      </c>
      <c r="U316" s="35">
        <v>-19.9136223</v>
      </c>
      <c r="V316" s="35">
        <v>-63.975678510000002</v>
      </c>
      <c r="W316" s="35">
        <v>-20.095818999999999</v>
      </c>
      <c r="X316" s="35">
        <v>-63.88984</v>
      </c>
      <c r="Y316" s="15">
        <v>1035.8935342</v>
      </c>
      <c r="Z316" s="8">
        <v>1346.42</v>
      </c>
      <c r="AA316" s="37">
        <v>1347.1347175277599</v>
      </c>
      <c r="AB316" s="37">
        <v>1346.5949855352001</v>
      </c>
      <c r="AC316" s="37">
        <f t="shared" si="33"/>
        <v>1346.7165676876532</v>
      </c>
      <c r="AD316" s="37">
        <v>23.518289103484666</v>
      </c>
      <c r="AE316" s="37">
        <v>17.87018449454828</v>
      </c>
      <c r="AF316" s="37">
        <v>18.67621395492861</v>
      </c>
      <c r="AG316" s="37">
        <f t="shared" si="34"/>
        <v>20.021562517653852</v>
      </c>
      <c r="AH316" s="37">
        <v>394.00747753723698</v>
      </c>
      <c r="AI316" s="37">
        <v>211.03301759591</v>
      </c>
      <c r="AJ316" s="37">
        <v>755.49883086516002</v>
      </c>
      <c r="AK316" s="37">
        <v>4508.4427123928299</v>
      </c>
      <c r="AL316" s="37">
        <v>0.76722380181380401</v>
      </c>
      <c r="AM316" s="37">
        <v>41.506445902662499</v>
      </c>
      <c r="AN316" s="37" t="str">
        <f t="shared" si="31"/>
        <v>Active</v>
      </c>
      <c r="AO316" s="8" t="s">
        <v>1155</v>
      </c>
      <c r="AP316" s="8">
        <v>1</v>
      </c>
    </row>
    <row r="317" spans="1:42">
      <c r="A317" s="9" t="s">
        <v>753</v>
      </c>
      <c r="B317" s="8" t="s">
        <v>84</v>
      </c>
      <c r="C317" s="8" t="s">
        <v>78</v>
      </c>
      <c r="D317" s="12">
        <v>2010</v>
      </c>
      <c r="E317" s="8" t="s">
        <v>1323</v>
      </c>
      <c r="F317" s="15">
        <v>11664.18</v>
      </c>
      <c r="G317" s="15">
        <v>813.78</v>
      </c>
      <c r="H317" s="15">
        <v>46500</v>
      </c>
      <c r="I317" s="15">
        <v>30800</v>
      </c>
      <c r="J317" s="35">
        <v>3.9865639933540118</v>
      </c>
      <c r="K317" s="35">
        <f t="shared" si="32"/>
        <v>0.66602978357696307</v>
      </c>
      <c r="L317" s="36">
        <v>319</v>
      </c>
      <c r="M317" s="36">
        <v>22.3</v>
      </c>
      <c r="N317" s="36">
        <v>29.2</v>
      </c>
      <c r="O317" s="36">
        <v>576</v>
      </c>
      <c r="P317" s="36">
        <v>382</v>
      </c>
      <c r="Q317" s="36">
        <v>385</v>
      </c>
      <c r="R317" s="46">
        <f t="shared" si="28"/>
        <v>0.55381944444444442</v>
      </c>
      <c r="S317" s="47">
        <f t="shared" si="29"/>
        <v>0.66686858813564409</v>
      </c>
      <c r="T317" s="48">
        <f t="shared" si="30"/>
        <v>0.67464147650388839</v>
      </c>
      <c r="U317" s="35">
        <v>-19.542488809999998</v>
      </c>
      <c r="V317" s="35">
        <v>-63.666145319999998</v>
      </c>
      <c r="W317" s="35">
        <v>-19.169663</v>
      </c>
      <c r="X317" s="35">
        <v>-63.662553000000003</v>
      </c>
      <c r="Y317" s="15">
        <v>3125.21330085</v>
      </c>
      <c r="Z317" s="8">
        <v>1089.27999999999</v>
      </c>
      <c r="AA317" s="37">
        <v>1084.31311514764</v>
      </c>
      <c r="AB317" s="37">
        <v>1084.4873519052201</v>
      </c>
      <c r="AC317" s="37">
        <f t="shared" si="33"/>
        <v>1086.0268223509499</v>
      </c>
      <c r="AD317" s="37">
        <v>21.137016707990568</v>
      </c>
      <c r="AE317" s="37">
        <v>16.069553127093748</v>
      </c>
      <c r="AF317" s="37">
        <v>16.362894843880628</v>
      </c>
      <c r="AG317" s="37">
        <f t="shared" si="34"/>
        <v>17.856488226321648</v>
      </c>
      <c r="AH317" s="37">
        <v>349.02171956560898</v>
      </c>
      <c r="AI317" s="37">
        <v>197.169262548424</v>
      </c>
      <c r="AJ317" s="37">
        <v>722.26558055340104</v>
      </c>
      <c r="AK317" s="37">
        <v>4173.60098267391</v>
      </c>
      <c r="AL317" s="37">
        <v>0.80028527305213704</v>
      </c>
      <c r="AM317" s="37">
        <v>38.161668473810003</v>
      </c>
      <c r="AN317" s="37" t="str">
        <f t="shared" si="31"/>
        <v>Active</v>
      </c>
      <c r="AO317" s="8" t="s">
        <v>1155</v>
      </c>
      <c r="AP317" s="8">
        <v>1</v>
      </c>
    </row>
    <row r="318" spans="1:42">
      <c r="A318" s="8" t="s">
        <v>1396</v>
      </c>
      <c r="B318" s="8" t="s">
        <v>1144</v>
      </c>
      <c r="C318" s="39" t="s">
        <v>1402</v>
      </c>
      <c r="D318" s="40">
        <v>2010</v>
      </c>
      <c r="E318" s="19" t="s">
        <v>1395</v>
      </c>
      <c r="F318" s="14">
        <v>593000</v>
      </c>
      <c r="G318" s="14">
        <v>11100</v>
      </c>
      <c r="H318" s="15">
        <v>4016964.8763054698</v>
      </c>
      <c r="I318" s="15">
        <v>120496.06343505712</v>
      </c>
      <c r="J318" s="35">
        <v>6.7739711236179945</v>
      </c>
      <c r="K318" s="35">
        <f t="shared" si="32"/>
        <v>3.5357960561783613E-2</v>
      </c>
      <c r="L318" s="36">
        <v>30.9</v>
      </c>
      <c r="M318" s="36">
        <v>0.58499999999999996</v>
      </c>
      <c r="N318" s="36">
        <v>1.93</v>
      </c>
      <c r="O318" s="36">
        <v>31.2</v>
      </c>
      <c r="P318" s="36">
        <v>0.95199999999999996</v>
      </c>
      <c r="Q318" s="36">
        <v>2.89</v>
      </c>
      <c r="R318" s="46">
        <f t="shared" si="28"/>
        <v>0.99038461538461531</v>
      </c>
      <c r="S318" s="47">
        <f t="shared" si="29"/>
        <v>3.5908972556948915E-2</v>
      </c>
      <c r="T318" s="48">
        <f t="shared" si="30"/>
        <v>0.11171919883090763</v>
      </c>
      <c r="U318" s="35">
        <v>36.792641340000003</v>
      </c>
      <c r="V318" s="35">
        <v>-118.00024381</v>
      </c>
      <c r="W318" s="35">
        <v>36.798095400922698</v>
      </c>
      <c r="X318" s="35">
        <v>-117.997805583659</v>
      </c>
      <c r="Y318" s="15">
        <v>1.0941665970700001</v>
      </c>
      <c r="Z318" s="37">
        <v>2863.88148148148</v>
      </c>
      <c r="AA318" s="37">
        <v>2810</v>
      </c>
      <c r="AB318" s="37">
        <v>2816.4262726172601</v>
      </c>
      <c r="AC318" s="37">
        <f t="shared" si="33"/>
        <v>2830.1025846995799</v>
      </c>
      <c r="AD318" s="37">
        <v>44.895528584876423</v>
      </c>
      <c r="AE318" s="37">
        <v>44.030361771583436</v>
      </c>
      <c r="AF318" s="37">
        <v>38.581758406395465</v>
      </c>
      <c r="AG318" s="37">
        <f t="shared" si="34"/>
        <v>42.502549587618439</v>
      </c>
      <c r="AH318" s="37">
        <v>936.11111111111097</v>
      </c>
      <c r="AI318" s="37">
        <v>73.157280255084601</v>
      </c>
      <c r="AJ318" s="37">
        <v>436.5</v>
      </c>
      <c r="AK318" s="37">
        <v>2347.5</v>
      </c>
      <c r="AL318" s="37" t="s">
        <v>1233</v>
      </c>
      <c r="AM318" s="37">
        <v>81.269584267336199</v>
      </c>
      <c r="AN318" s="37" t="str">
        <f t="shared" si="31"/>
        <v>Active</v>
      </c>
      <c r="AO318" s="8" t="s">
        <v>1151</v>
      </c>
      <c r="AP318" s="8">
        <v>1</v>
      </c>
    </row>
    <row r="319" spans="1:42">
      <c r="A319" s="8" t="s">
        <v>1397</v>
      </c>
      <c r="B319" s="8" t="s">
        <v>1142</v>
      </c>
      <c r="C319" s="39" t="s">
        <v>1402</v>
      </c>
      <c r="D319" s="40">
        <v>2010</v>
      </c>
      <c r="E319" s="19" t="s">
        <v>1395</v>
      </c>
      <c r="F319" s="15">
        <v>23193.57</v>
      </c>
      <c r="G319" s="15">
        <v>625.55600000000004</v>
      </c>
      <c r="H319" s="15">
        <v>163053.52952416887</v>
      </c>
      <c r="I319" s="15">
        <v>16052.532027260764</v>
      </c>
      <c r="J319" s="35">
        <v>7.0301178095553585</v>
      </c>
      <c r="K319" s="35">
        <f t="shared" si="32"/>
        <v>0.10207710958272376</v>
      </c>
      <c r="L319" s="36">
        <v>367</v>
      </c>
      <c r="M319" s="36">
        <v>9.9</v>
      </c>
      <c r="N319" s="36">
        <v>23.8</v>
      </c>
      <c r="O319" s="36">
        <v>367</v>
      </c>
      <c r="P319" s="36">
        <v>36.1</v>
      </c>
      <c r="Q319" s="36">
        <v>48</v>
      </c>
      <c r="R319" s="46">
        <f t="shared" si="28"/>
        <v>1</v>
      </c>
      <c r="S319" s="47">
        <f t="shared" si="29"/>
        <v>0.10199692984559063</v>
      </c>
      <c r="T319" s="48">
        <f t="shared" si="30"/>
        <v>0.14598497923758361</v>
      </c>
      <c r="U319" s="35">
        <v>36.742427900000003</v>
      </c>
      <c r="V319" s="35">
        <v>-117.90914384</v>
      </c>
      <c r="W319" s="35">
        <v>36.745194282572797</v>
      </c>
      <c r="X319" s="35">
        <v>-117.903940003136</v>
      </c>
      <c r="Y319" s="15">
        <v>0.63220070209300006</v>
      </c>
      <c r="Z319" s="37">
        <v>1824.9358974359</v>
      </c>
      <c r="AA319" s="37">
        <v>1814</v>
      </c>
      <c r="AB319" s="37">
        <v>1741.4068092167699</v>
      </c>
      <c r="AC319" s="37">
        <f t="shared" si="33"/>
        <v>1793.4475688842233</v>
      </c>
      <c r="AD319" s="37">
        <v>59.380931600982855</v>
      </c>
      <c r="AE319" s="37">
        <v>62.051299214363119</v>
      </c>
      <c r="AF319" s="37">
        <v>79.379513768988801</v>
      </c>
      <c r="AG319" s="37">
        <f t="shared" si="34"/>
        <v>66.937248194778263</v>
      </c>
      <c r="AH319" s="37">
        <v>1438.6</v>
      </c>
      <c r="AI319" s="37">
        <v>153.933881910384</v>
      </c>
      <c r="AJ319" s="37">
        <v>217.499466400633</v>
      </c>
      <c r="AK319" s="37">
        <v>999.50438334572198</v>
      </c>
      <c r="AL319" s="37" t="s">
        <v>1233</v>
      </c>
      <c r="AM319" s="37">
        <v>70.930458901659506</v>
      </c>
      <c r="AN319" s="37" t="str">
        <f t="shared" si="31"/>
        <v>Active</v>
      </c>
      <c r="AO319" s="8" t="s">
        <v>1151</v>
      </c>
      <c r="AP319" s="8">
        <v>1</v>
      </c>
    </row>
    <row r="320" spans="1:42">
      <c r="A320" s="8" t="s">
        <v>1398</v>
      </c>
      <c r="B320" s="8" t="s">
        <v>1143</v>
      </c>
      <c r="C320" s="39" t="s">
        <v>1402</v>
      </c>
      <c r="D320" s="40">
        <v>2010</v>
      </c>
      <c r="E320" s="19" t="s">
        <v>1395</v>
      </c>
      <c r="F320" s="15">
        <v>65960.604000000007</v>
      </c>
      <c r="G320" s="15">
        <v>1902.999</v>
      </c>
      <c r="H320" s="15">
        <v>419054.21034083923</v>
      </c>
      <c r="I320" s="15">
        <v>22561.718039353847</v>
      </c>
      <c r="J320" s="35">
        <v>6.3530984394994201</v>
      </c>
      <c r="K320" s="35">
        <f t="shared" si="32"/>
        <v>6.1082386499397401E-2</v>
      </c>
      <c r="L320" s="36">
        <v>219</v>
      </c>
      <c r="M320" s="36">
        <v>6.33</v>
      </c>
      <c r="N320" s="36">
        <v>14.4</v>
      </c>
      <c r="O320" s="36">
        <v>238</v>
      </c>
      <c r="P320" s="36">
        <v>12.8</v>
      </c>
      <c r="Q320" s="36">
        <v>24.2</v>
      </c>
      <c r="R320" s="46">
        <f t="shared" si="28"/>
        <v>0.92016806722689071</v>
      </c>
      <c r="S320" s="47">
        <f t="shared" si="29"/>
        <v>6.1056520120471913E-2</v>
      </c>
      <c r="T320" s="48">
        <f t="shared" si="30"/>
        <v>0.12108869463022146</v>
      </c>
      <c r="U320" s="35">
        <v>36.72649869</v>
      </c>
      <c r="V320" s="35">
        <v>-117.96132686999999</v>
      </c>
      <c r="W320" s="35">
        <v>36.738341098433501</v>
      </c>
      <c r="X320" s="35">
        <v>-117.94368399142</v>
      </c>
      <c r="Y320" s="15">
        <v>10.2609219217</v>
      </c>
      <c r="Z320" s="37">
        <v>2604.8104265402799</v>
      </c>
      <c r="AA320" s="37">
        <v>2616.76923076923</v>
      </c>
      <c r="AB320" s="37">
        <v>2561.5555555555602</v>
      </c>
      <c r="AC320" s="37">
        <f t="shared" si="33"/>
        <v>2594.3784042883567</v>
      </c>
      <c r="AD320" s="37">
        <v>52.728937361477669</v>
      </c>
      <c r="AE320" s="37">
        <v>63.947836023110625</v>
      </c>
      <c r="AF320" s="37">
        <v>57.289383455360984</v>
      </c>
      <c r="AG320" s="37">
        <f t="shared" si="34"/>
        <v>57.988718946649762</v>
      </c>
      <c r="AH320" s="37">
        <v>1241.78658536585</v>
      </c>
      <c r="AI320" s="37">
        <v>129.88652482934</v>
      </c>
      <c r="AJ320" s="37">
        <v>396.9375</v>
      </c>
      <c r="AK320" s="37">
        <v>2129.8125</v>
      </c>
      <c r="AL320" s="37">
        <v>0.45622918009758001</v>
      </c>
      <c r="AM320" s="37">
        <v>70.930458901659506</v>
      </c>
      <c r="AN320" s="37" t="str">
        <f t="shared" si="31"/>
        <v>Active</v>
      </c>
      <c r="AO320" s="8" t="s">
        <v>1151</v>
      </c>
      <c r="AP320" s="8">
        <v>3</v>
      </c>
    </row>
    <row r="321" spans="1:42">
      <c r="A321" s="8" t="s">
        <v>1399</v>
      </c>
      <c r="B321" s="8" t="s">
        <v>1141</v>
      </c>
      <c r="C321" s="39" t="s">
        <v>1402</v>
      </c>
      <c r="D321" s="40">
        <v>2010</v>
      </c>
      <c r="E321" s="19" t="s">
        <v>1395</v>
      </c>
      <c r="F321" s="15">
        <v>207635.068</v>
      </c>
      <c r="G321" s="15">
        <v>4726.1549999999997</v>
      </c>
      <c r="H321" s="15">
        <v>1436453.1029312741</v>
      </c>
      <c r="I321" s="15">
        <v>37701.885981032647</v>
      </c>
      <c r="J321" s="35">
        <v>6.9181623160653869</v>
      </c>
      <c r="K321" s="35">
        <f t="shared" si="32"/>
        <v>3.4741625997758249E-2</v>
      </c>
      <c r="L321" s="36">
        <v>77.900000000000006</v>
      </c>
      <c r="M321" s="36">
        <v>1.78</v>
      </c>
      <c r="N321" s="36">
        <v>4.9400000000000004</v>
      </c>
      <c r="O321" s="36">
        <v>77.5</v>
      </c>
      <c r="P321" s="36">
        <v>2.0499999999999998</v>
      </c>
      <c r="Q321" s="36">
        <v>7.02</v>
      </c>
      <c r="R321" s="46">
        <f t="shared" si="28"/>
        <v>1.0051612903225806</v>
      </c>
      <c r="S321" s="47">
        <f t="shared" si="29"/>
        <v>3.4954277642027139E-2</v>
      </c>
      <c r="T321" s="48">
        <f t="shared" si="30"/>
        <v>0.11057246086503603</v>
      </c>
      <c r="U321" s="35">
        <v>36.79789899</v>
      </c>
      <c r="V321" s="35">
        <v>-117.98971161999999</v>
      </c>
      <c r="W321" s="35">
        <v>36.796551536603403</v>
      </c>
      <c r="X321" s="35">
        <v>-117.973033019955</v>
      </c>
      <c r="Y321" s="15">
        <v>4.6198074340600002</v>
      </c>
      <c r="Z321" s="37">
        <v>2675.2280701754398</v>
      </c>
      <c r="AA321" s="37">
        <v>2667.4444444444398</v>
      </c>
      <c r="AB321" s="37">
        <v>2683.75</v>
      </c>
      <c r="AC321" s="37">
        <f t="shared" si="33"/>
        <v>2675.47417153996</v>
      </c>
      <c r="AD321" s="37">
        <v>47.842929251211956</v>
      </c>
      <c r="AE321" s="37">
        <v>53.538077697157817</v>
      </c>
      <c r="AF321" s="37">
        <v>53.617466191005384</v>
      </c>
      <c r="AG321" s="37">
        <f t="shared" si="34"/>
        <v>51.666157713125052</v>
      </c>
      <c r="AH321" s="37">
        <v>1083.69736842105</v>
      </c>
      <c r="AI321" s="37">
        <v>183.03709860779301</v>
      </c>
      <c r="AJ321" s="37">
        <v>416.142857142857</v>
      </c>
      <c r="AK321" s="37">
        <v>2236</v>
      </c>
      <c r="AL321" s="37" t="s">
        <v>1233</v>
      </c>
      <c r="AM321" s="37">
        <v>71.425080576938001</v>
      </c>
      <c r="AN321" s="37" t="str">
        <f t="shared" si="31"/>
        <v>Active</v>
      </c>
      <c r="AO321" s="8" t="s">
        <v>1151</v>
      </c>
      <c r="AP321" s="8">
        <v>1</v>
      </c>
    </row>
    <row r="322" spans="1:42">
      <c r="A322" s="8" t="s">
        <v>1400</v>
      </c>
      <c r="B322" s="8" t="s">
        <v>1140</v>
      </c>
      <c r="C322" s="39" t="s">
        <v>1402</v>
      </c>
      <c r="D322" s="40">
        <v>2010</v>
      </c>
      <c r="E322" s="19" t="s">
        <v>1395</v>
      </c>
      <c r="F322" s="15">
        <v>371511.07299999997</v>
      </c>
      <c r="G322" s="15">
        <v>8413.0429999999997</v>
      </c>
      <c r="H322" s="15">
        <v>2492418.1470652777</v>
      </c>
      <c r="I322" s="15">
        <v>64201.119392252425</v>
      </c>
      <c r="J322" s="35">
        <v>6.7088663789713685</v>
      </c>
      <c r="K322" s="35">
        <f t="shared" si="32"/>
        <v>3.4297537718854278E-2</v>
      </c>
      <c r="L322" s="36">
        <v>46.6</v>
      </c>
      <c r="M322" s="36">
        <v>1.06</v>
      </c>
      <c r="N322" s="36">
        <v>2.96</v>
      </c>
      <c r="O322" s="36">
        <v>47.6</v>
      </c>
      <c r="P322" s="36">
        <v>1.24</v>
      </c>
      <c r="Q322" s="36">
        <v>4.33</v>
      </c>
      <c r="R322" s="46">
        <f t="shared" ref="R322:R385" si="35">L322/O322</f>
        <v>0.97899159663865543</v>
      </c>
      <c r="S322" s="47">
        <f t="shared" ref="S322:S385" si="36">SQRT((M322/L322)^2+(P322/O322)^2)</f>
        <v>3.4583817632913093E-2</v>
      </c>
      <c r="T322" s="48">
        <f t="shared" ref="T322:T385" si="37">SQRT((N322/L322)^2+(Q322/O322)^2)</f>
        <v>0.11094857658171282</v>
      </c>
      <c r="U322" s="35">
        <v>36.809889300000002</v>
      </c>
      <c r="V322" s="35">
        <v>-118.00575317000001</v>
      </c>
      <c r="W322" s="35">
        <v>36.817114819749797</v>
      </c>
      <c r="X322" s="35">
        <v>-118.00625642233901</v>
      </c>
      <c r="Y322" s="15">
        <v>0.71323017064399996</v>
      </c>
      <c r="Z322" s="37">
        <v>2779.9659090909099</v>
      </c>
      <c r="AA322" s="37">
        <v>2725.75</v>
      </c>
      <c r="AB322" s="37">
        <v>2748.2592510767499</v>
      </c>
      <c r="AC322" s="37">
        <f t="shared" si="33"/>
        <v>2751.3250533892201</v>
      </c>
      <c r="AD322" s="37">
        <v>45.457641736834105</v>
      </c>
      <c r="AE322" s="37">
        <v>54.260269552469374</v>
      </c>
      <c r="AF322" s="37">
        <v>35.685749137627177</v>
      </c>
      <c r="AG322" s="37">
        <f t="shared" si="34"/>
        <v>45.13455347564355</v>
      </c>
      <c r="AH322" s="37">
        <v>826.25</v>
      </c>
      <c r="AI322" s="37">
        <v>45.221906564554899</v>
      </c>
      <c r="AJ322" s="37">
        <v>424.03118831148203</v>
      </c>
      <c r="AK322" s="37">
        <v>2272.4137471904701</v>
      </c>
      <c r="AL322" s="37" t="s">
        <v>1233</v>
      </c>
      <c r="AM322" s="37">
        <v>79.774369317469393</v>
      </c>
      <c r="AN322" s="37" t="str">
        <f t="shared" ref="AN322:AN385" si="38">IF(AM322&gt;1,"Active","Post-Orogenic")</f>
        <v>Active</v>
      </c>
      <c r="AO322" s="8" t="s">
        <v>1151</v>
      </c>
      <c r="AP322" s="8">
        <v>1</v>
      </c>
    </row>
    <row r="323" spans="1:42">
      <c r="A323" s="8" t="s">
        <v>1401</v>
      </c>
      <c r="B323" s="8" t="s">
        <v>1139</v>
      </c>
      <c r="C323" s="39" t="s">
        <v>1402</v>
      </c>
      <c r="D323" s="40">
        <v>2010</v>
      </c>
      <c r="E323" s="19" t="s">
        <v>1395</v>
      </c>
      <c r="F323" s="14">
        <v>29500</v>
      </c>
      <c r="G323" s="14">
        <v>1150</v>
      </c>
      <c r="H323" s="15">
        <v>219935.81303233746</v>
      </c>
      <c r="I323" s="15">
        <v>22142.613896401599</v>
      </c>
      <c r="J323" s="35">
        <v>7.4554512892317781</v>
      </c>
      <c r="K323" s="35">
        <f t="shared" ref="K323:K386" si="39">SQRT((I323/H323)^2+(G323/F323)^2)</f>
        <v>0.10796138724644963</v>
      </c>
      <c r="L323" s="36">
        <v>299</v>
      </c>
      <c r="M323" s="36">
        <v>11.7</v>
      </c>
      <c r="N323" s="36">
        <v>21.2</v>
      </c>
      <c r="O323" s="36">
        <v>282</v>
      </c>
      <c r="P323" s="36">
        <v>28.4</v>
      </c>
      <c r="Q323" s="36">
        <v>37.4</v>
      </c>
      <c r="R323" s="46">
        <f t="shared" si="35"/>
        <v>1.0602836879432624</v>
      </c>
      <c r="S323" s="47">
        <f t="shared" si="36"/>
        <v>0.1080441478781447</v>
      </c>
      <c r="T323" s="48">
        <f t="shared" si="37"/>
        <v>0.15038747390284699</v>
      </c>
      <c r="U323" s="35">
        <v>36.81196963</v>
      </c>
      <c r="V323" s="35">
        <v>-117.94619792</v>
      </c>
      <c r="W323" s="35">
        <v>36.812878032070998</v>
      </c>
      <c r="X323" s="35">
        <v>-117.937837883558</v>
      </c>
      <c r="Y323" s="15">
        <v>1.2562847616999999</v>
      </c>
      <c r="Z323" s="37">
        <v>1878.7419354838701</v>
      </c>
      <c r="AA323" s="37">
        <v>1901.6666666666699</v>
      </c>
      <c r="AB323" s="37">
        <v>1756.5</v>
      </c>
      <c r="AC323" s="37">
        <f t="shared" ref="AC323:AC386" si="40">AVERAGE(Z323:AB323)</f>
        <v>1845.6362007168466</v>
      </c>
      <c r="AD323" s="37">
        <v>53.95428628965464</v>
      </c>
      <c r="AE323" s="37">
        <v>57.523108522097189</v>
      </c>
      <c r="AF323" s="37">
        <v>84.026533391978035</v>
      </c>
      <c r="AG323" s="37">
        <f t="shared" ref="AG323:AG386" si="41">AVERAGE(AD323:AF323)</f>
        <v>65.167976067909947</v>
      </c>
      <c r="AH323" s="37">
        <v>1468</v>
      </c>
      <c r="AI323" s="37">
        <v>86.170180457046698</v>
      </c>
      <c r="AJ323" s="37">
        <v>235.06532437846801</v>
      </c>
      <c r="AK323" s="37">
        <v>1108.19942190795</v>
      </c>
      <c r="AL323" s="37" t="s">
        <v>1233</v>
      </c>
      <c r="AM323" s="37">
        <v>58.929025106478697</v>
      </c>
      <c r="AN323" s="37" t="str">
        <f t="shared" si="38"/>
        <v>Active</v>
      </c>
      <c r="AO323" s="8" t="s">
        <v>1151</v>
      </c>
      <c r="AP323" s="8">
        <v>1</v>
      </c>
    </row>
    <row r="324" spans="1:42">
      <c r="A324" s="9" t="s">
        <v>647</v>
      </c>
      <c r="B324" s="8" t="s">
        <v>26</v>
      </c>
      <c r="C324" s="8" t="s">
        <v>25</v>
      </c>
      <c r="D324" s="12">
        <v>2009</v>
      </c>
      <c r="E324" s="8" t="s">
        <v>1324</v>
      </c>
      <c r="F324" s="15">
        <v>975355.6</v>
      </c>
      <c r="G324" s="15">
        <v>51094.400000000001</v>
      </c>
      <c r="H324" s="15">
        <v>3662734</v>
      </c>
      <c r="I324" s="15">
        <v>292288</v>
      </c>
      <c r="J324" s="35">
        <v>3.7552806381590469</v>
      </c>
      <c r="K324" s="35">
        <f t="shared" si="39"/>
        <v>9.5458632190426995E-2</v>
      </c>
      <c r="L324" s="36">
        <v>22.4</v>
      </c>
      <c r="M324" s="36">
        <v>1.19</v>
      </c>
      <c r="N324" s="36">
        <v>1.79</v>
      </c>
      <c r="O324" s="36">
        <v>38.5</v>
      </c>
      <c r="P324" s="36">
        <v>3.12</v>
      </c>
      <c r="Q324" s="36">
        <v>4.59</v>
      </c>
      <c r="R324" s="46">
        <f t="shared" si="35"/>
        <v>0.58181818181818179</v>
      </c>
      <c r="S324" s="47">
        <f t="shared" si="36"/>
        <v>9.6899839170528274E-2</v>
      </c>
      <c r="T324" s="48">
        <f t="shared" si="37"/>
        <v>0.14352461968478733</v>
      </c>
      <c r="U324" s="35">
        <v>-18.01206268</v>
      </c>
      <c r="V324" s="35">
        <v>-69.616768010000001</v>
      </c>
      <c r="W324" s="35">
        <v>-18.336698999999999</v>
      </c>
      <c r="X324" s="35">
        <v>-69.863009000000005</v>
      </c>
      <c r="Y324" s="15">
        <v>2548.6449481700001</v>
      </c>
      <c r="Z324" s="8">
        <v>3751.0799999999899</v>
      </c>
      <c r="AA324" s="37">
        <v>4061.45250245339</v>
      </c>
      <c r="AB324" s="37">
        <v>4062.0764705882402</v>
      </c>
      <c r="AC324" s="37">
        <f t="shared" si="40"/>
        <v>3958.2029910138735</v>
      </c>
      <c r="AD324" s="37">
        <v>26.56419571318397</v>
      </c>
      <c r="AE324" s="37">
        <v>22.718423108252221</v>
      </c>
      <c r="AF324" s="37">
        <v>25.704488426022422</v>
      </c>
      <c r="AG324" s="37">
        <f t="shared" si="41"/>
        <v>24.995702415819537</v>
      </c>
      <c r="AH324" s="37">
        <v>506.63423189187898</v>
      </c>
      <c r="AI324" s="37">
        <v>304.797863889876</v>
      </c>
      <c r="AJ324" s="37">
        <v>241.01370299553901</v>
      </c>
      <c r="AK324" s="37">
        <v>1579.4694072657701</v>
      </c>
      <c r="AL324" s="37">
        <v>0.54603115186928197</v>
      </c>
      <c r="AM324" s="37">
        <v>102.044704938032</v>
      </c>
      <c r="AN324" s="37" t="str">
        <f t="shared" si="38"/>
        <v>Active</v>
      </c>
      <c r="AO324" s="8" t="s">
        <v>1159</v>
      </c>
      <c r="AP324" s="8">
        <v>8</v>
      </c>
    </row>
    <row r="325" spans="1:42">
      <c r="A325" s="9" t="s">
        <v>646</v>
      </c>
      <c r="B325" s="8" t="s">
        <v>24</v>
      </c>
      <c r="C325" s="8" t="s">
        <v>25</v>
      </c>
      <c r="D325" s="12">
        <v>2009</v>
      </c>
      <c r="E325" s="8" t="s">
        <v>1324</v>
      </c>
      <c r="F325" s="15">
        <v>791963.2</v>
      </c>
      <c r="G325" s="15">
        <v>41058</v>
      </c>
      <c r="H325" s="15">
        <v>4493928</v>
      </c>
      <c r="I325" s="15">
        <v>447566</v>
      </c>
      <c r="J325" s="35">
        <v>5.6744151748465086</v>
      </c>
      <c r="K325" s="35">
        <f t="shared" si="39"/>
        <v>0.11227908999866795</v>
      </c>
      <c r="L325" s="36">
        <v>13.3</v>
      </c>
      <c r="M325" s="36">
        <v>0.70599999999999996</v>
      </c>
      <c r="N325" s="36">
        <v>1.07</v>
      </c>
      <c r="O325" s="36">
        <v>15.7</v>
      </c>
      <c r="P325" s="36">
        <v>1.62</v>
      </c>
      <c r="Q325" s="36">
        <v>2.14</v>
      </c>
      <c r="R325" s="46">
        <f t="shared" si="35"/>
        <v>0.84713375796178347</v>
      </c>
      <c r="S325" s="47">
        <f t="shared" si="36"/>
        <v>0.11603817833863016</v>
      </c>
      <c r="T325" s="48">
        <f t="shared" si="37"/>
        <v>0.15827708828335832</v>
      </c>
      <c r="U325" s="35">
        <v>-18.11186988</v>
      </c>
      <c r="V325" s="35">
        <v>-69.697287729999999</v>
      </c>
      <c r="W325" s="35">
        <v>-18.399787</v>
      </c>
      <c r="X325" s="35">
        <v>-70.301597999999998</v>
      </c>
      <c r="Y325" s="15">
        <v>3340.3872203000001</v>
      </c>
      <c r="Z325" s="8">
        <v>870.95</v>
      </c>
      <c r="AA325" s="37">
        <v>3484.3967517401402</v>
      </c>
      <c r="AB325" s="37">
        <v>3484.9053892215602</v>
      </c>
      <c r="AC325" s="37">
        <f t="shared" si="40"/>
        <v>2613.4173803205667</v>
      </c>
      <c r="AD325" s="37">
        <v>18.121270063021743</v>
      </c>
      <c r="AE325" s="37">
        <v>23.433299376478374</v>
      </c>
      <c r="AF325" s="37">
        <v>26.593498188278744</v>
      </c>
      <c r="AG325" s="37">
        <f t="shared" si="41"/>
        <v>22.716022542592953</v>
      </c>
      <c r="AH325" s="37">
        <v>517.95327470059897</v>
      </c>
      <c r="AI325" s="37">
        <v>287.94220185293</v>
      </c>
      <c r="AJ325" s="37">
        <v>191.378398058252</v>
      </c>
      <c r="AK325" s="37">
        <v>1246.6390776699</v>
      </c>
      <c r="AL325" s="37">
        <v>0.54477851541959799</v>
      </c>
      <c r="AM325" s="37">
        <v>136.100376981268</v>
      </c>
      <c r="AN325" s="37" t="str">
        <f t="shared" si="38"/>
        <v>Active</v>
      </c>
      <c r="AO325" s="8" t="s">
        <v>1159</v>
      </c>
      <c r="AP325" s="8">
        <v>8</v>
      </c>
    </row>
    <row r="326" spans="1:42">
      <c r="A326" s="9" t="s">
        <v>648</v>
      </c>
      <c r="B326" s="8" t="s">
        <v>27</v>
      </c>
      <c r="C326" s="8" t="s">
        <v>25</v>
      </c>
      <c r="D326" s="12">
        <v>2009</v>
      </c>
      <c r="E326" s="8" t="s">
        <v>1324</v>
      </c>
      <c r="F326" s="15">
        <v>2221694</v>
      </c>
      <c r="G326" s="15">
        <v>279194.40000000002</v>
      </c>
      <c r="H326" s="15">
        <v>10440162</v>
      </c>
      <c r="I326" s="15">
        <v>429298</v>
      </c>
      <c r="J326" s="35">
        <v>4.6991898974386208</v>
      </c>
      <c r="K326" s="35">
        <f t="shared" si="39"/>
        <v>0.13222377255141882</v>
      </c>
      <c r="L326" s="36">
        <v>12.1</v>
      </c>
      <c r="M326" s="36">
        <v>1.56</v>
      </c>
      <c r="N326" s="36">
        <v>1.72</v>
      </c>
      <c r="O326" s="36">
        <v>16.7</v>
      </c>
      <c r="P326" s="36">
        <v>0.71099999999999997</v>
      </c>
      <c r="Q326" s="36">
        <v>1.65</v>
      </c>
      <c r="R326" s="46">
        <f t="shared" si="35"/>
        <v>0.72455089820359286</v>
      </c>
      <c r="S326" s="47">
        <f t="shared" si="36"/>
        <v>0.13577346326797732</v>
      </c>
      <c r="T326" s="48">
        <f t="shared" si="37"/>
        <v>0.17311320967121618</v>
      </c>
      <c r="U326" s="35">
        <v>-17.814422669999999</v>
      </c>
      <c r="V326" s="35">
        <v>-69.668432789999997</v>
      </c>
      <c r="W326" s="35">
        <v>-17.994720999999998</v>
      </c>
      <c r="X326" s="35">
        <v>-69.629667999999995</v>
      </c>
      <c r="Y326" s="15">
        <v>881.70307787599995</v>
      </c>
      <c r="Z326" s="8">
        <v>4320.93</v>
      </c>
      <c r="AA326" s="37">
        <v>4320.4884910485898</v>
      </c>
      <c r="AB326" s="37">
        <v>4321.1965909090904</v>
      </c>
      <c r="AC326" s="37">
        <f t="shared" si="40"/>
        <v>4320.8716939858932</v>
      </c>
      <c r="AD326" s="37">
        <v>15.265528509187071</v>
      </c>
      <c r="AE326" s="37">
        <v>17.920748654220468</v>
      </c>
      <c r="AF326" s="37">
        <v>21.398770651194262</v>
      </c>
      <c r="AG326" s="37">
        <f t="shared" si="41"/>
        <v>18.195015938200601</v>
      </c>
      <c r="AH326" s="37">
        <v>409.35143566111299</v>
      </c>
      <c r="AI326" s="37">
        <v>254.811381601747</v>
      </c>
      <c r="AJ326" s="37">
        <v>270.950184501845</v>
      </c>
      <c r="AK326" s="37">
        <v>1791.9271217712201</v>
      </c>
      <c r="AL326" s="37">
        <v>0.55424402558034502</v>
      </c>
      <c r="AM326" s="37">
        <v>97.779106561265607</v>
      </c>
      <c r="AN326" s="37" t="str">
        <f t="shared" si="38"/>
        <v>Active</v>
      </c>
      <c r="AO326" s="8" t="s">
        <v>1153</v>
      </c>
      <c r="AP326" s="8">
        <v>6</v>
      </c>
    </row>
    <row r="327" spans="1:42">
      <c r="A327" s="9" t="s">
        <v>649</v>
      </c>
      <c r="B327" s="8" t="s">
        <v>28</v>
      </c>
      <c r="C327" s="8" t="s">
        <v>25</v>
      </c>
      <c r="D327" s="12">
        <v>2009</v>
      </c>
      <c r="E327" s="8" t="s">
        <v>1324</v>
      </c>
      <c r="F327" s="15">
        <v>2165125.2000000002</v>
      </c>
      <c r="G327" s="15">
        <v>135947.6</v>
      </c>
      <c r="H327" s="15">
        <v>9873854</v>
      </c>
      <c r="I327" s="15">
        <v>1023008</v>
      </c>
      <c r="J327" s="35">
        <v>4.5604078692539343</v>
      </c>
      <c r="K327" s="35">
        <f t="shared" si="39"/>
        <v>0.12114915917405024</v>
      </c>
      <c r="L327" s="36">
        <v>12.6</v>
      </c>
      <c r="M327" s="36">
        <v>0.80700000000000005</v>
      </c>
      <c r="N327" s="36">
        <v>1.1100000000000001</v>
      </c>
      <c r="O327" s="36">
        <v>17.899999999999999</v>
      </c>
      <c r="P327" s="36">
        <v>1.91</v>
      </c>
      <c r="Q327" s="36">
        <v>2.4900000000000002</v>
      </c>
      <c r="R327" s="46">
        <f t="shared" si="35"/>
        <v>0.7039106145251397</v>
      </c>
      <c r="S327" s="47">
        <f t="shared" si="36"/>
        <v>0.12445007852991297</v>
      </c>
      <c r="T327" s="48">
        <f t="shared" si="37"/>
        <v>0.16465506558183796</v>
      </c>
      <c r="U327" s="35">
        <v>-17.874561700000001</v>
      </c>
      <c r="V327" s="35">
        <v>-69.600561229999997</v>
      </c>
      <c r="W327" s="35">
        <v>-17.995552</v>
      </c>
      <c r="X327" s="35">
        <v>-69.629671000000002</v>
      </c>
      <c r="Y327" s="15">
        <v>1331.7624529300001</v>
      </c>
      <c r="Z327" s="8">
        <v>4347.8500000000004</v>
      </c>
      <c r="AA327" s="37">
        <v>4347.6517571884997</v>
      </c>
      <c r="AB327" s="37">
        <v>4347.6924812030102</v>
      </c>
      <c r="AC327" s="37">
        <f t="shared" si="40"/>
        <v>4347.7314127971704</v>
      </c>
      <c r="AD327" s="37">
        <v>15.666502955256384</v>
      </c>
      <c r="AE327" s="37">
        <v>17.551430350502436</v>
      </c>
      <c r="AF327" s="37">
        <v>20.688125465694885</v>
      </c>
      <c r="AG327" s="37">
        <f t="shared" si="41"/>
        <v>17.968686257151234</v>
      </c>
      <c r="AH327" s="37">
        <v>400.388912359762</v>
      </c>
      <c r="AI327" s="37">
        <v>234.448937346561</v>
      </c>
      <c r="AJ327" s="37">
        <v>278.62515262515302</v>
      </c>
      <c r="AK327" s="37">
        <v>1854.20818070818</v>
      </c>
      <c r="AL327" s="37">
        <v>0.55296842554547099</v>
      </c>
      <c r="AM327" s="37">
        <v>84.616901653487801</v>
      </c>
      <c r="AN327" s="37" t="str">
        <f t="shared" si="38"/>
        <v>Active</v>
      </c>
      <c r="AO327" s="8" t="s">
        <v>1153</v>
      </c>
      <c r="AP327" s="8">
        <v>6</v>
      </c>
    </row>
    <row r="328" spans="1:42">
      <c r="A328" s="9" t="s">
        <v>784</v>
      </c>
      <c r="B328" s="8" t="s">
        <v>40</v>
      </c>
      <c r="C328" s="8" t="s">
        <v>25</v>
      </c>
      <c r="D328" s="12">
        <v>2015</v>
      </c>
      <c r="E328" s="8" t="s">
        <v>1325</v>
      </c>
      <c r="F328" s="15">
        <v>110869.89278391589</v>
      </c>
      <c r="G328" s="15">
        <v>4689.8377554835306</v>
      </c>
      <c r="H328" s="15">
        <v>661670.62412788463</v>
      </c>
      <c r="I328" s="15">
        <v>60266.535416108636</v>
      </c>
      <c r="J328" s="35">
        <v>5.9679919183963932</v>
      </c>
      <c r="K328" s="35">
        <f t="shared" si="39"/>
        <v>0.10042570142795522</v>
      </c>
      <c r="L328" s="36">
        <v>82.1</v>
      </c>
      <c r="M328" s="36">
        <v>3.49</v>
      </c>
      <c r="N328" s="36">
        <v>5.99</v>
      </c>
      <c r="O328" s="36">
        <v>93.4</v>
      </c>
      <c r="P328" s="36">
        <v>8.56</v>
      </c>
      <c r="Q328" s="36">
        <v>11.8</v>
      </c>
      <c r="R328" s="46">
        <f t="shared" si="35"/>
        <v>0.87901498929336175</v>
      </c>
      <c r="S328" s="47">
        <f t="shared" si="36"/>
        <v>0.10102738836066903</v>
      </c>
      <c r="T328" s="48">
        <f t="shared" si="37"/>
        <v>0.14589210646979731</v>
      </c>
      <c r="U328" s="35">
        <v>-18.54232768</v>
      </c>
      <c r="V328" s="35">
        <v>-65.095810810000003</v>
      </c>
      <c r="W328" s="35">
        <v>-18.910333000000001</v>
      </c>
      <c r="X328" s="35">
        <v>-63.400717</v>
      </c>
      <c r="Y328" s="15">
        <v>59324.132085199999</v>
      </c>
      <c r="Z328" s="8">
        <v>2508.4099999999899</v>
      </c>
      <c r="AA328" s="37">
        <v>2520.4878370519</v>
      </c>
      <c r="AB328" s="37">
        <v>2520.1411088447999</v>
      </c>
      <c r="AC328" s="37">
        <f t="shared" si="40"/>
        <v>2516.3463152988966</v>
      </c>
      <c r="AD328" s="37">
        <v>27.185348717898695</v>
      </c>
      <c r="AE328" s="37">
        <v>27.889512976402315</v>
      </c>
      <c r="AF328" s="37">
        <v>27.793123095438204</v>
      </c>
      <c r="AG328" s="37">
        <f t="shared" si="41"/>
        <v>27.622661596579736</v>
      </c>
      <c r="AH328" s="37">
        <v>583.33062418280304</v>
      </c>
      <c r="AI328" s="37">
        <v>248.923052128416</v>
      </c>
      <c r="AJ328" s="37">
        <v>624.09153349386997</v>
      </c>
      <c r="AK328" s="37">
        <v>3707.7144264448302</v>
      </c>
      <c r="AL328" s="37">
        <v>0.57273992181881095</v>
      </c>
      <c r="AM328" s="37">
        <v>31.6024308757979</v>
      </c>
      <c r="AN328" s="37" t="str">
        <f t="shared" si="38"/>
        <v>Active</v>
      </c>
      <c r="AO328" s="8" t="s">
        <v>1155</v>
      </c>
      <c r="AP328" s="8">
        <v>5</v>
      </c>
    </row>
    <row r="329" spans="1:42">
      <c r="A329" s="9" t="s">
        <v>780</v>
      </c>
      <c r="B329" s="8" t="s">
        <v>96</v>
      </c>
      <c r="C329" s="8" t="s">
        <v>25</v>
      </c>
      <c r="D329" s="12">
        <v>2015</v>
      </c>
      <c r="E329" s="8" t="s">
        <v>1325</v>
      </c>
      <c r="F329" s="15">
        <v>6254.601184693377</v>
      </c>
      <c r="G329" s="15">
        <v>1098.7546071866593</v>
      </c>
      <c r="H329" s="15">
        <v>67634.119646041436</v>
      </c>
      <c r="I329" s="15">
        <v>12942.880490514654</v>
      </c>
      <c r="J329" s="35">
        <v>10.813498358865722</v>
      </c>
      <c r="K329" s="35">
        <f t="shared" si="39"/>
        <v>0.2597719079957535</v>
      </c>
      <c r="L329" s="36">
        <v>578</v>
      </c>
      <c r="M329" s="36">
        <v>102</v>
      </c>
      <c r="N329" s="36">
        <v>107</v>
      </c>
      <c r="O329" s="36">
        <v>381</v>
      </c>
      <c r="P329" s="36">
        <v>73</v>
      </c>
      <c r="Q329" s="36">
        <v>80.099999999999994</v>
      </c>
      <c r="R329" s="46">
        <f t="shared" si="35"/>
        <v>1.5170603674540681</v>
      </c>
      <c r="S329" s="47">
        <f t="shared" si="36"/>
        <v>0.26048575934765461</v>
      </c>
      <c r="T329" s="48">
        <f t="shared" si="37"/>
        <v>0.2801233527467642</v>
      </c>
      <c r="U329" s="35">
        <v>-18.64128973</v>
      </c>
      <c r="V329" s="35">
        <v>-63.62642374</v>
      </c>
      <c r="W329" s="35">
        <v>-18.8444</v>
      </c>
      <c r="X329" s="35">
        <v>-63.574367000000002</v>
      </c>
      <c r="Y329" s="15">
        <v>1206.46901497</v>
      </c>
      <c r="Z329" s="8">
        <v>1029.4100000000001</v>
      </c>
      <c r="AA329" s="37">
        <v>1041.11943696957</v>
      </c>
      <c r="AB329" s="37">
        <v>1041.2333887043201</v>
      </c>
      <c r="AC329" s="37">
        <f t="shared" si="40"/>
        <v>1037.2542752246302</v>
      </c>
      <c r="AD329" s="37">
        <v>24.190441380351935</v>
      </c>
      <c r="AE329" s="37">
        <v>23.678339313606969</v>
      </c>
      <c r="AF329" s="37">
        <v>24.677042784330403</v>
      </c>
      <c r="AG329" s="37">
        <f t="shared" si="41"/>
        <v>24.181941159429769</v>
      </c>
      <c r="AH329" s="37">
        <v>511.10710399502602</v>
      </c>
      <c r="AI329" s="37">
        <v>267.83342866595501</v>
      </c>
      <c r="AJ329" s="37">
        <v>792.73889636608305</v>
      </c>
      <c r="AK329" s="37">
        <v>4563.8034993270503</v>
      </c>
      <c r="AL329" s="37">
        <v>0.67413262325243295</v>
      </c>
      <c r="AM329" s="37">
        <v>32.4697207506401</v>
      </c>
      <c r="AN329" s="37" t="str">
        <f t="shared" si="38"/>
        <v>Active</v>
      </c>
      <c r="AO329" s="8" t="s">
        <v>1155</v>
      </c>
      <c r="AP329" s="8">
        <v>1</v>
      </c>
    </row>
    <row r="330" spans="1:42">
      <c r="A330" s="9" t="s">
        <v>781</v>
      </c>
      <c r="B330" s="8" t="s">
        <v>99</v>
      </c>
      <c r="C330" s="8" t="s">
        <v>25</v>
      </c>
      <c r="D330" s="12">
        <v>2015</v>
      </c>
      <c r="E330" s="8" t="s">
        <v>1325</v>
      </c>
      <c r="F330" s="15">
        <v>13590.722400648625</v>
      </c>
      <c r="G330" s="15">
        <v>1375.1143480456626</v>
      </c>
      <c r="H330" s="15">
        <v>129899.87055642894</v>
      </c>
      <c r="I330" s="15">
        <v>17710.740999536294</v>
      </c>
      <c r="J330" s="35">
        <v>9.5579812998188682</v>
      </c>
      <c r="K330" s="35">
        <f t="shared" si="39"/>
        <v>0.16978359071202986</v>
      </c>
      <c r="L330" s="36">
        <v>330</v>
      </c>
      <c r="M330" s="36">
        <v>33.4</v>
      </c>
      <c r="N330" s="36">
        <v>38.700000000000003</v>
      </c>
      <c r="O330" s="36">
        <v>246</v>
      </c>
      <c r="P330" s="36">
        <v>33.6</v>
      </c>
      <c r="Q330" s="36">
        <v>39.700000000000003</v>
      </c>
      <c r="R330" s="46">
        <f t="shared" si="35"/>
        <v>1.3414634146341464</v>
      </c>
      <c r="S330" s="47">
        <f t="shared" si="36"/>
        <v>0.16999839895021032</v>
      </c>
      <c r="T330" s="48">
        <f t="shared" si="37"/>
        <v>0.19949205303310277</v>
      </c>
      <c r="U330" s="35">
        <v>-18.74678939</v>
      </c>
      <c r="V330" s="35">
        <v>-63.798205609999997</v>
      </c>
      <c r="W330" s="35">
        <v>-19.015370000000001</v>
      </c>
      <c r="X330" s="35">
        <v>-63.698014999999998</v>
      </c>
      <c r="Y330" s="15">
        <v>1011.36044764</v>
      </c>
      <c r="Z330" s="8">
        <v>1412.22</v>
      </c>
      <c r="AA330" s="37">
        <v>1425.2172943508399</v>
      </c>
      <c r="AB330" s="37">
        <v>1427.24802371542</v>
      </c>
      <c r="AC330" s="37">
        <f t="shared" si="40"/>
        <v>1421.5617726887533</v>
      </c>
      <c r="AD330" s="37">
        <v>29.599351570937294</v>
      </c>
      <c r="AE330" s="37">
        <v>30.037274817593218</v>
      </c>
      <c r="AF330" s="37">
        <v>28.742071848673227</v>
      </c>
      <c r="AG330" s="37">
        <f t="shared" si="41"/>
        <v>29.459566079067912</v>
      </c>
      <c r="AH330" s="37">
        <v>619.870368083004</v>
      </c>
      <c r="AI330" s="37">
        <v>210.91096629378401</v>
      </c>
      <c r="AJ330" s="37">
        <v>728.91105769230796</v>
      </c>
      <c r="AK330" s="37">
        <v>4357.5048076923104</v>
      </c>
      <c r="AL330" s="37">
        <v>0.60244060828950696</v>
      </c>
      <c r="AM330" s="37">
        <v>42.219043843139197</v>
      </c>
      <c r="AN330" s="37" t="str">
        <f t="shared" si="38"/>
        <v>Active</v>
      </c>
      <c r="AO330" s="8" t="s">
        <v>1155</v>
      </c>
      <c r="AP330" s="8">
        <v>1</v>
      </c>
    </row>
    <row r="331" spans="1:42">
      <c r="A331" s="9" t="s">
        <v>782</v>
      </c>
      <c r="B331" s="8" t="s">
        <v>87</v>
      </c>
      <c r="C331" s="8" t="s">
        <v>25</v>
      </c>
      <c r="D331" s="12">
        <v>2015</v>
      </c>
      <c r="E331" s="8" t="s">
        <v>1325</v>
      </c>
      <c r="F331" s="15">
        <v>5807.2908564422842</v>
      </c>
      <c r="G331" s="15">
        <v>1422.727075209049</v>
      </c>
      <c r="H331" s="15">
        <v>55035.565945400216</v>
      </c>
      <c r="I331" s="15">
        <v>15990.744453640402</v>
      </c>
      <c r="J331" s="35">
        <v>9.4769777002553326</v>
      </c>
      <c r="K331" s="35">
        <f t="shared" si="39"/>
        <v>0.38005395182972179</v>
      </c>
      <c r="L331" s="36">
        <v>626</v>
      </c>
      <c r="M331" s="36">
        <v>153</v>
      </c>
      <c r="N331" s="36">
        <v>158</v>
      </c>
      <c r="O331" s="36">
        <v>468</v>
      </c>
      <c r="P331" s="36">
        <v>136</v>
      </c>
      <c r="Q331" s="36">
        <v>142</v>
      </c>
      <c r="R331" s="46">
        <f t="shared" si="35"/>
        <v>1.3376068376068375</v>
      </c>
      <c r="S331" s="47">
        <f t="shared" si="36"/>
        <v>0.37971449699798276</v>
      </c>
      <c r="T331" s="48">
        <f t="shared" si="37"/>
        <v>0.39467302282691391</v>
      </c>
      <c r="U331" s="35">
        <v>-19.555268959999999</v>
      </c>
      <c r="V331" s="35">
        <v>-63.488156199999999</v>
      </c>
      <c r="W331" s="35">
        <v>-19.396058</v>
      </c>
      <c r="X331" s="35">
        <v>-63.669345</v>
      </c>
      <c r="Y331" s="15">
        <v>900.55965993500001</v>
      </c>
      <c r="Z331" s="8">
        <v>1027.26999999999</v>
      </c>
      <c r="AA331" s="37">
        <v>1034.9522884882099</v>
      </c>
      <c r="AB331" s="37">
        <v>1035.8331479421599</v>
      </c>
      <c r="AC331" s="37">
        <f t="shared" si="40"/>
        <v>1032.6851454767866</v>
      </c>
      <c r="AD331" s="37">
        <v>11.038587087760749</v>
      </c>
      <c r="AE331" s="37">
        <v>9.9593184477018113</v>
      </c>
      <c r="AF331" s="37">
        <v>10.182660378309192</v>
      </c>
      <c r="AG331" s="37">
        <f t="shared" si="41"/>
        <v>10.39352197125725</v>
      </c>
      <c r="AH331" s="37">
        <v>218.110764105767</v>
      </c>
      <c r="AI331" s="37">
        <v>119.60845310556201</v>
      </c>
      <c r="AJ331" s="37">
        <v>697.93710691823901</v>
      </c>
      <c r="AK331" s="37">
        <v>3955.2596585804099</v>
      </c>
      <c r="AL331" s="37">
        <v>0.90820810937521901</v>
      </c>
      <c r="AM331" s="37">
        <v>30.2106544327163</v>
      </c>
      <c r="AN331" s="37" t="str">
        <f t="shared" si="38"/>
        <v>Active</v>
      </c>
      <c r="AO331" s="8" t="s">
        <v>1155</v>
      </c>
      <c r="AP331" s="8">
        <v>1</v>
      </c>
    </row>
    <row r="332" spans="1:42">
      <c r="A332" s="9" t="s">
        <v>783</v>
      </c>
      <c r="B332" s="8" t="s">
        <v>80</v>
      </c>
      <c r="C332" s="8" t="s">
        <v>25</v>
      </c>
      <c r="D332" s="12">
        <v>2015</v>
      </c>
      <c r="E332" s="8" t="s">
        <v>1325</v>
      </c>
      <c r="F332" s="15">
        <v>20071.320879699655</v>
      </c>
      <c r="G332" s="15">
        <v>2319.1037328638677</v>
      </c>
      <c r="H332" s="15">
        <v>143096.89686532665</v>
      </c>
      <c r="I332" s="15">
        <v>21048.381288494034</v>
      </c>
      <c r="J332" s="35">
        <v>7.1294210143417294</v>
      </c>
      <c r="K332" s="35">
        <f t="shared" si="39"/>
        <v>0.18704603869485056</v>
      </c>
      <c r="L332" s="36">
        <v>194</v>
      </c>
      <c r="M332" s="36">
        <v>22.5</v>
      </c>
      <c r="N332" s="36">
        <v>25.2</v>
      </c>
      <c r="O332" s="36">
        <v>193</v>
      </c>
      <c r="P332" s="36">
        <v>28.5</v>
      </c>
      <c r="Q332" s="36">
        <v>33</v>
      </c>
      <c r="R332" s="46">
        <f t="shared" si="35"/>
        <v>1.0051813471502591</v>
      </c>
      <c r="S332" s="47">
        <f t="shared" si="36"/>
        <v>0.18776893098230948</v>
      </c>
      <c r="T332" s="48">
        <f t="shared" si="37"/>
        <v>0.21472980855915585</v>
      </c>
      <c r="U332" s="35">
        <v>-19.589931180000001</v>
      </c>
      <c r="V332" s="35">
        <v>-63.754442429999997</v>
      </c>
      <c r="W332" s="35">
        <v>-19.398627000000001</v>
      </c>
      <c r="X332" s="35">
        <v>-63.675933000000001</v>
      </c>
      <c r="Y332" s="15">
        <v>1846.33939422</v>
      </c>
      <c r="Z332" s="8">
        <v>1135.17</v>
      </c>
      <c r="AA332" s="37">
        <v>1145.7170731707299</v>
      </c>
      <c r="AB332" s="37">
        <v>1144.9339469409899</v>
      </c>
      <c r="AC332" s="37">
        <f t="shared" si="40"/>
        <v>1141.94034003724</v>
      </c>
      <c r="AD332" s="37">
        <v>20.875192988266331</v>
      </c>
      <c r="AE332" s="37">
        <v>17.910805828749467</v>
      </c>
      <c r="AF332" s="37">
        <v>18.433198410081527</v>
      </c>
      <c r="AG332" s="37">
        <f t="shared" si="41"/>
        <v>19.073065742365774</v>
      </c>
      <c r="AH332" s="37">
        <v>390.81731713096201</v>
      </c>
      <c r="AI332" s="37">
        <v>203.74617504117001</v>
      </c>
      <c r="AJ332" s="37">
        <v>731.68457841852296</v>
      </c>
      <c r="AK332" s="37">
        <v>4279.4237658366101</v>
      </c>
      <c r="AL332" s="37">
        <v>0.76202462212453204</v>
      </c>
      <c r="AM332" s="37">
        <v>42.218477940614399</v>
      </c>
      <c r="AN332" s="37" t="str">
        <f t="shared" si="38"/>
        <v>Active</v>
      </c>
      <c r="AO332" s="8" t="s">
        <v>1155</v>
      </c>
      <c r="AP332" s="8">
        <v>1</v>
      </c>
    </row>
    <row r="333" spans="1:42">
      <c r="A333" s="9" t="s">
        <v>776</v>
      </c>
      <c r="B333" s="8" t="s">
        <v>104</v>
      </c>
      <c r="C333" s="8" t="s">
        <v>25</v>
      </c>
      <c r="D333" s="12">
        <v>2015</v>
      </c>
      <c r="E333" s="8" t="s">
        <v>1325</v>
      </c>
      <c r="F333" s="15">
        <v>120715.33516884163</v>
      </c>
      <c r="G333" s="15">
        <v>4537.1887577112184</v>
      </c>
      <c r="H333" s="15">
        <v>1096228.1763565948</v>
      </c>
      <c r="I333" s="15">
        <v>87533.665435263014</v>
      </c>
      <c r="J333" s="35">
        <v>9.0811012107395204</v>
      </c>
      <c r="K333" s="35">
        <f t="shared" si="39"/>
        <v>8.8253590821772879E-2</v>
      </c>
      <c r="L333" s="36">
        <v>62.5</v>
      </c>
      <c r="M333" s="36">
        <v>2.36</v>
      </c>
      <c r="N333" s="36">
        <v>4.3899999999999997</v>
      </c>
      <c r="O333" s="36">
        <v>48.3</v>
      </c>
      <c r="P333" s="36">
        <v>3.9</v>
      </c>
      <c r="Q333" s="36">
        <v>5.73</v>
      </c>
      <c r="R333" s="46">
        <f t="shared" si="35"/>
        <v>1.2939958592132506</v>
      </c>
      <c r="S333" s="47">
        <f t="shared" si="36"/>
        <v>8.9138251006557243E-2</v>
      </c>
      <c r="T333" s="48">
        <f t="shared" si="37"/>
        <v>0.13786796038729998</v>
      </c>
      <c r="U333" s="35">
        <v>-19.44219743</v>
      </c>
      <c r="V333" s="35">
        <v>-64.285917850000004</v>
      </c>
      <c r="W333" s="35">
        <v>-19.613603000000001</v>
      </c>
      <c r="X333" s="35">
        <v>-64.094241999999994</v>
      </c>
      <c r="Y333" s="15">
        <v>923.970706888</v>
      </c>
      <c r="Z333" s="8">
        <v>2128.98</v>
      </c>
      <c r="AA333" s="37">
        <v>2139.6492416034698</v>
      </c>
      <c r="AB333" s="37">
        <v>2139.9113513513498</v>
      </c>
      <c r="AC333" s="37">
        <f t="shared" si="40"/>
        <v>2136.1801976516067</v>
      </c>
      <c r="AD333" s="37">
        <v>25.830744177551654</v>
      </c>
      <c r="AE333" s="37">
        <v>26.010488119839813</v>
      </c>
      <c r="AF333" s="37">
        <v>24.271148088238114</v>
      </c>
      <c r="AG333" s="37">
        <f t="shared" si="41"/>
        <v>25.370793461876531</v>
      </c>
      <c r="AH333" s="37">
        <v>541.28775275579903</v>
      </c>
      <c r="AI333" s="37">
        <v>220.935577851468</v>
      </c>
      <c r="AJ333" s="37">
        <v>683.939579684764</v>
      </c>
      <c r="AK333" s="37">
        <v>4199.8423817863404</v>
      </c>
      <c r="AL333" s="37">
        <v>0.67800262822739499</v>
      </c>
      <c r="AM333" s="37">
        <v>36.1454207713847</v>
      </c>
      <c r="AN333" s="37" t="str">
        <f t="shared" si="38"/>
        <v>Active</v>
      </c>
      <c r="AO333" s="8" t="s">
        <v>1155</v>
      </c>
      <c r="AP333" s="8">
        <v>1</v>
      </c>
    </row>
    <row r="334" spans="1:42">
      <c r="A334" s="9" t="s">
        <v>785</v>
      </c>
      <c r="B334" s="8" t="s">
        <v>45</v>
      </c>
      <c r="C334" s="8" t="s">
        <v>25</v>
      </c>
      <c r="D334" s="12">
        <v>2015</v>
      </c>
      <c r="E334" s="8" t="s">
        <v>1325</v>
      </c>
      <c r="F334" s="15">
        <v>177848.61778212327</v>
      </c>
      <c r="G334" s="15">
        <v>9383.5682929076229</v>
      </c>
      <c r="H334" s="15">
        <v>888355.66869317973</v>
      </c>
      <c r="I334" s="15">
        <v>72584.692610818223</v>
      </c>
      <c r="J334" s="35">
        <v>4.9950102495678443</v>
      </c>
      <c r="K334" s="35">
        <f t="shared" si="39"/>
        <v>9.7261404952839581E-2</v>
      </c>
      <c r="L334" s="36">
        <v>64.3</v>
      </c>
      <c r="M334" s="36">
        <v>3.41</v>
      </c>
      <c r="N334" s="36">
        <v>5.12</v>
      </c>
      <c r="O334" s="36">
        <v>85.6</v>
      </c>
      <c r="P334" s="36">
        <v>7.04</v>
      </c>
      <c r="Q334" s="36">
        <v>10.199999999999999</v>
      </c>
      <c r="R334" s="46">
        <f t="shared" si="35"/>
        <v>0.75116822429906549</v>
      </c>
      <c r="S334" s="47">
        <f t="shared" si="36"/>
        <v>9.7858941726042037E-2</v>
      </c>
      <c r="T334" s="48">
        <f t="shared" si="37"/>
        <v>0.14331523847845259</v>
      </c>
      <c r="U334" s="35">
        <v>-18.262627720000001</v>
      </c>
      <c r="V334" s="35">
        <v>-65.536265279999995</v>
      </c>
      <c r="W334" s="35">
        <v>-18.721843</v>
      </c>
      <c r="X334" s="35">
        <v>-64.315854000000002</v>
      </c>
      <c r="Y334" s="15">
        <v>42844.412789800001</v>
      </c>
      <c r="Z334" s="8">
        <v>2883.07</v>
      </c>
      <c r="AA334" s="37">
        <v>2895.4499979577899</v>
      </c>
      <c r="AB334" s="37">
        <v>2895.0957148858702</v>
      </c>
      <c r="AC334" s="37">
        <f t="shared" si="40"/>
        <v>2891.2052376145534</v>
      </c>
      <c r="AD334" s="37">
        <v>27.247256860426976</v>
      </c>
      <c r="AE334" s="37">
        <v>28.159671905354248</v>
      </c>
      <c r="AF334" s="37">
        <v>27.844569980041793</v>
      </c>
      <c r="AG334" s="37">
        <f t="shared" si="41"/>
        <v>27.750499581941003</v>
      </c>
      <c r="AH334" s="37">
        <v>586.44523269757599</v>
      </c>
      <c r="AI334" s="37">
        <v>242.36893611767701</v>
      </c>
      <c r="AJ334" s="37">
        <v>590.95314159963596</v>
      </c>
      <c r="AK334" s="37">
        <v>3511.3721543481602</v>
      </c>
      <c r="AL334" s="37">
        <v>0.55034374532333896</v>
      </c>
      <c r="AM334" s="37">
        <v>28.428123258599001</v>
      </c>
      <c r="AN334" s="37" t="str">
        <f t="shared" si="38"/>
        <v>Active</v>
      </c>
      <c r="AO334" s="8" t="s">
        <v>1155</v>
      </c>
      <c r="AP334" s="8">
        <v>5</v>
      </c>
    </row>
    <row r="335" spans="1:42">
      <c r="A335" s="9" t="s">
        <v>777</v>
      </c>
      <c r="B335" s="8" t="s">
        <v>119</v>
      </c>
      <c r="C335" s="8" t="s">
        <v>25</v>
      </c>
      <c r="D335" s="12">
        <v>2015</v>
      </c>
      <c r="E335" s="8" t="s">
        <v>1325</v>
      </c>
      <c r="F335" s="15">
        <v>317459.26366571325</v>
      </c>
      <c r="G335" s="15">
        <v>8806.8025841457093</v>
      </c>
      <c r="H335" s="15">
        <v>2312242.8408901379</v>
      </c>
      <c r="I335" s="15">
        <v>176095.16841877473</v>
      </c>
      <c r="J335" s="35">
        <v>7.283589126335734</v>
      </c>
      <c r="K335" s="35">
        <f t="shared" si="39"/>
        <v>8.1053019342219201E-2</v>
      </c>
      <c r="L335" s="36">
        <v>24.3</v>
      </c>
      <c r="M335" s="36">
        <v>0.68100000000000005</v>
      </c>
      <c r="N335" s="36">
        <v>1.6</v>
      </c>
      <c r="O335" s="36">
        <v>22.7</v>
      </c>
      <c r="P335" s="36">
        <v>1.77</v>
      </c>
      <c r="Q335" s="36">
        <v>2.67</v>
      </c>
      <c r="R335" s="46">
        <f t="shared" si="35"/>
        <v>1.0704845814977975</v>
      </c>
      <c r="S335" s="47">
        <f t="shared" si="36"/>
        <v>8.2856868612871462E-2</v>
      </c>
      <c r="T335" s="48">
        <f t="shared" si="37"/>
        <v>0.13479657383685795</v>
      </c>
      <c r="U335" s="35">
        <v>-18.517863299999998</v>
      </c>
      <c r="V335" s="35">
        <v>-64.224841740000002</v>
      </c>
      <c r="W335" s="35">
        <v>-18.523624000000002</v>
      </c>
      <c r="X335" s="35">
        <v>-64.280963999999997</v>
      </c>
      <c r="Y335" s="15">
        <v>428.98931345699998</v>
      </c>
      <c r="Z335" s="8">
        <v>2093.2399999999898</v>
      </c>
      <c r="AA335" s="37">
        <v>2108.1428571428601</v>
      </c>
      <c r="AB335" s="37">
        <v>2109.4345794392498</v>
      </c>
      <c r="AC335" s="37">
        <f t="shared" si="40"/>
        <v>2103.6058121940332</v>
      </c>
      <c r="AD335" s="37">
        <v>30.964160740630071</v>
      </c>
      <c r="AE335" s="37">
        <v>33.024192547192186</v>
      </c>
      <c r="AF335" s="37">
        <v>31.503108448686682</v>
      </c>
      <c r="AG335" s="37">
        <f t="shared" si="41"/>
        <v>31.830487245502979</v>
      </c>
      <c r="AH335" s="37">
        <v>681.43202328966504</v>
      </c>
      <c r="AI335" s="37">
        <v>158.896403112553</v>
      </c>
      <c r="AJ335" s="37">
        <v>578.18113207547196</v>
      </c>
      <c r="AK335" s="37">
        <v>3589.28679245283</v>
      </c>
      <c r="AL335" s="37">
        <v>0.59133740333743101</v>
      </c>
      <c r="AM335" s="37">
        <v>38.837516750146101</v>
      </c>
      <c r="AN335" s="37" t="str">
        <f t="shared" si="38"/>
        <v>Active</v>
      </c>
      <c r="AO335" s="8" t="s">
        <v>1155</v>
      </c>
      <c r="AP335" s="8">
        <v>1</v>
      </c>
    </row>
    <row r="336" spans="1:42">
      <c r="A336" s="9" t="s">
        <v>786</v>
      </c>
      <c r="B336" s="8" t="s">
        <v>69</v>
      </c>
      <c r="C336" s="8" t="s">
        <v>25</v>
      </c>
      <c r="D336" s="12">
        <v>2015</v>
      </c>
      <c r="E336" s="8" t="s">
        <v>1325</v>
      </c>
      <c r="F336" s="15">
        <v>332177.35974089458</v>
      </c>
      <c r="G336" s="15">
        <v>10424.555271405361</v>
      </c>
      <c r="H336" s="15">
        <v>1972854.7616938304</v>
      </c>
      <c r="I336" s="15">
        <v>113349.04790665956</v>
      </c>
      <c r="J336" s="35">
        <v>5.9391608243039178</v>
      </c>
      <c r="K336" s="35">
        <f t="shared" si="39"/>
        <v>6.5466488909063161E-2</v>
      </c>
      <c r="L336" s="36">
        <v>27.6</v>
      </c>
      <c r="M336" s="36">
        <v>0.875</v>
      </c>
      <c r="N336" s="36">
        <v>1.86</v>
      </c>
      <c r="O336" s="36">
        <v>31.5</v>
      </c>
      <c r="P336" s="36">
        <v>1.84</v>
      </c>
      <c r="Q336" s="36">
        <v>3.32</v>
      </c>
      <c r="R336" s="46">
        <f t="shared" si="35"/>
        <v>0.87619047619047619</v>
      </c>
      <c r="S336" s="47">
        <f t="shared" si="36"/>
        <v>6.6461395654698663E-2</v>
      </c>
      <c r="T336" s="48">
        <f t="shared" si="37"/>
        <v>0.12510027460173787</v>
      </c>
      <c r="U336" s="35">
        <v>-17.97769126</v>
      </c>
      <c r="V336" s="35">
        <v>-65.014117060000004</v>
      </c>
      <c r="W336" s="35">
        <v>-18.523814000000002</v>
      </c>
      <c r="X336" s="35">
        <v>-64.297606999999999</v>
      </c>
      <c r="Y336" s="15">
        <v>9805.1299385999992</v>
      </c>
      <c r="Z336" s="8">
        <v>2400.71</v>
      </c>
      <c r="AA336" s="37">
        <v>2413.5385830784899</v>
      </c>
      <c r="AB336" s="37">
        <v>2413.9331158238201</v>
      </c>
      <c r="AC336" s="37">
        <f t="shared" si="40"/>
        <v>2409.3938996341035</v>
      </c>
      <c r="AD336" s="37">
        <v>25.593656107863371</v>
      </c>
      <c r="AE336" s="37">
        <v>26.186432343633747</v>
      </c>
      <c r="AF336" s="37">
        <v>26.016447230558338</v>
      </c>
      <c r="AG336" s="37">
        <f t="shared" si="41"/>
        <v>25.932178560685156</v>
      </c>
      <c r="AH336" s="37">
        <v>547.28336010811904</v>
      </c>
      <c r="AI336" s="37">
        <v>205.496345864213</v>
      </c>
      <c r="AJ336" s="37">
        <v>594.01386122177996</v>
      </c>
      <c r="AK336" s="37">
        <v>3508.7357237715801</v>
      </c>
      <c r="AL336" s="37">
        <v>0.62903573663771595</v>
      </c>
      <c r="AM336" s="37">
        <v>29.563876384457199</v>
      </c>
      <c r="AN336" s="37" t="str">
        <f t="shared" si="38"/>
        <v>Active</v>
      </c>
      <c r="AO336" s="8" t="s">
        <v>1155</v>
      </c>
      <c r="AP336" s="8">
        <v>3</v>
      </c>
    </row>
    <row r="337" spans="1:42">
      <c r="A337" s="9" t="s">
        <v>778</v>
      </c>
      <c r="B337" s="8" t="s">
        <v>127</v>
      </c>
      <c r="C337" s="8" t="s">
        <v>25</v>
      </c>
      <c r="D337" s="12">
        <v>2015</v>
      </c>
      <c r="E337" s="8" t="s">
        <v>1325</v>
      </c>
      <c r="F337" s="15">
        <v>1078094.6306254317</v>
      </c>
      <c r="G337" s="15">
        <v>16171.198997044561</v>
      </c>
      <c r="H337" s="15">
        <v>6213791.2127101347</v>
      </c>
      <c r="I337" s="15">
        <v>473228.24003211333</v>
      </c>
      <c r="J337" s="35">
        <v>5.7636788424642722</v>
      </c>
      <c r="K337" s="35">
        <f t="shared" si="39"/>
        <v>7.7620833963987099E-2</v>
      </c>
      <c r="L337" s="36">
        <v>11.7</v>
      </c>
      <c r="M337" s="36">
        <v>0.17899999999999999</v>
      </c>
      <c r="N337" s="36">
        <v>0.72799999999999998</v>
      </c>
      <c r="O337" s="36">
        <v>13.4</v>
      </c>
      <c r="P337" s="36">
        <v>1.07</v>
      </c>
      <c r="Q337" s="36">
        <v>1.61</v>
      </c>
      <c r="R337" s="46">
        <f t="shared" si="35"/>
        <v>0.87313432835820892</v>
      </c>
      <c r="S337" s="47">
        <f t="shared" si="36"/>
        <v>8.1303170458142379E-2</v>
      </c>
      <c r="T337" s="48">
        <f t="shared" si="37"/>
        <v>0.13530501879261653</v>
      </c>
      <c r="U337" s="35">
        <v>-18.98886568</v>
      </c>
      <c r="V337" s="35">
        <v>-64.916056089999998</v>
      </c>
      <c r="W337" s="35">
        <v>-18.852222000000001</v>
      </c>
      <c r="X337" s="35">
        <v>-64.983722</v>
      </c>
      <c r="Y337" s="15">
        <v>325.38142976300003</v>
      </c>
      <c r="Z337" s="8">
        <v>2876.4499999999898</v>
      </c>
      <c r="AA337" s="37">
        <v>2888.3548387096798</v>
      </c>
      <c r="AB337" s="37">
        <v>2885.98475609756</v>
      </c>
      <c r="AC337" s="37">
        <f t="shared" si="40"/>
        <v>2883.5965316024099</v>
      </c>
      <c r="AD337" s="37">
        <v>23.019131384184579</v>
      </c>
      <c r="AE337" s="37">
        <v>23.377102080799812</v>
      </c>
      <c r="AF337" s="37">
        <v>22.917183953586232</v>
      </c>
      <c r="AG337" s="37">
        <f t="shared" si="41"/>
        <v>23.104472472856873</v>
      </c>
      <c r="AH337" s="37">
        <v>496.04874304356201</v>
      </c>
      <c r="AI337" s="37">
        <v>173.003637564332</v>
      </c>
      <c r="AJ337" s="37">
        <v>611.21975308642004</v>
      </c>
      <c r="AK337" s="37">
        <v>3680.8024691358</v>
      </c>
      <c r="AL337" s="37">
        <v>0.461500574959401</v>
      </c>
      <c r="AM337" s="37">
        <v>29.62665375205</v>
      </c>
      <c r="AN337" s="37" t="str">
        <f t="shared" si="38"/>
        <v>Active</v>
      </c>
      <c r="AO337" s="8" t="s">
        <v>1155</v>
      </c>
      <c r="AP337" s="8">
        <v>2</v>
      </c>
    </row>
    <row r="338" spans="1:42">
      <c r="A338" s="9" t="s">
        <v>787</v>
      </c>
      <c r="B338" s="8" t="s">
        <v>53</v>
      </c>
      <c r="C338" s="8" t="s">
        <v>25</v>
      </c>
      <c r="D338" s="12">
        <v>2015</v>
      </c>
      <c r="E338" s="8" t="s">
        <v>1325</v>
      </c>
      <c r="F338" s="15">
        <v>151715.74608606842</v>
      </c>
      <c r="G338" s="15">
        <v>6042.3666591775509</v>
      </c>
      <c r="H338" s="15">
        <v>511124.27349134244</v>
      </c>
      <c r="I338" s="15">
        <v>48974.667928662813</v>
      </c>
      <c r="J338" s="35">
        <v>3.3689599575338831</v>
      </c>
      <c r="K338" s="35">
        <f t="shared" si="39"/>
        <v>0.10376502946350474</v>
      </c>
      <c r="L338" s="36">
        <v>91.5</v>
      </c>
      <c r="M338" s="36">
        <v>3.66</v>
      </c>
      <c r="N338" s="36">
        <v>6.54</v>
      </c>
      <c r="O338" s="36">
        <v>174</v>
      </c>
      <c r="P338" s="36">
        <v>16.7</v>
      </c>
      <c r="Q338" s="36">
        <v>22.4</v>
      </c>
      <c r="R338" s="46">
        <f t="shared" si="35"/>
        <v>0.52586206896551724</v>
      </c>
      <c r="S338" s="47">
        <f t="shared" si="36"/>
        <v>0.10397878021677283</v>
      </c>
      <c r="T338" s="48">
        <f t="shared" si="37"/>
        <v>0.14724672222166441</v>
      </c>
      <c r="U338" s="35">
        <v>-18.215524720000001</v>
      </c>
      <c r="V338" s="35">
        <v>-66.029218850000007</v>
      </c>
      <c r="W338" s="35">
        <v>-18.609444</v>
      </c>
      <c r="X338" s="35">
        <v>-65.162187000000003</v>
      </c>
      <c r="Y338" s="15">
        <v>24557.229353300001</v>
      </c>
      <c r="Z338" s="8">
        <v>3311.8099999999899</v>
      </c>
      <c r="AA338" s="37">
        <v>3324.2682787761501</v>
      </c>
      <c r="AB338" s="37">
        <v>3323.8445521962299</v>
      </c>
      <c r="AC338" s="37">
        <f t="shared" si="40"/>
        <v>3319.9742769907898</v>
      </c>
      <c r="AD338" s="37">
        <v>27.256779377582163</v>
      </c>
      <c r="AE338" s="37">
        <v>27.877284454486027</v>
      </c>
      <c r="AF338" s="37">
        <v>27.415285435340987</v>
      </c>
      <c r="AG338" s="37">
        <f t="shared" si="41"/>
        <v>27.516449755803063</v>
      </c>
      <c r="AH338" s="37">
        <v>579.21933347586196</v>
      </c>
      <c r="AI338" s="37">
        <v>252.583853959344</v>
      </c>
      <c r="AJ338" s="37">
        <v>604.24534737399802</v>
      </c>
      <c r="AK338" s="37">
        <v>3601.9490694748001</v>
      </c>
      <c r="AL338" s="37">
        <v>0.50045282054736495</v>
      </c>
      <c r="AM338" s="37">
        <v>26.4723181105769</v>
      </c>
      <c r="AN338" s="37" t="str">
        <f t="shared" si="38"/>
        <v>Active</v>
      </c>
      <c r="AO338" s="8" t="s">
        <v>1155</v>
      </c>
      <c r="AP338" s="8">
        <v>5</v>
      </c>
    </row>
    <row r="339" spans="1:42">
      <c r="A339" s="9" t="s">
        <v>779</v>
      </c>
      <c r="B339" s="8" t="s">
        <v>117</v>
      </c>
      <c r="C339" s="8" t="s">
        <v>25</v>
      </c>
      <c r="D339" s="12">
        <v>2015</v>
      </c>
      <c r="E339" s="8" t="s">
        <v>1325</v>
      </c>
      <c r="F339" s="15">
        <v>215478.14500764819</v>
      </c>
      <c r="G339" s="15">
        <v>7266.2447704156293</v>
      </c>
      <c r="H339" s="15">
        <v>1545466.483413612</v>
      </c>
      <c r="I339" s="15">
        <v>98182.744944659775</v>
      </c>
      <c r="J339" s="35">
        <v>7.1722655834017743</v>
      </c>
      <c r="K339" s="35">
        <f t="shared" si="39"/>
        <v>7.1924537494999996E-2</v>
      </c>
      <c r="L339" s="36">
        <v>34.5</v>
      </c>
      <c r="M339" s="36">
        <v>1.17</v>
      </c>
      <c r="N339" s="36">
        <v>2.36</v>
      </c>
      <c r="O339" s="36">
        <v>33</v>
      </c>
      <c r="P339" s="36">
        <v>2.13</v>
      </c>
      <c r="Q339" s="36">
        <v>3.59</v>
      </c>
      <c r="R339" s="46">
        <f t="shared" si="35"/>
        <v>1.0454545454545454</v>
      </c>
      <c r="S339" s="47">
        <f t="shared" si="36"/>
        <v>7.2912346145476273E-2</v>
      </c>
      <c r="T339" s="48">
        <f t="shared" si="37"/>
        <v>0.12850741475981398</v>
      </c>
      <c r="U339" s="35">
        <v>-18.25569806</v>
      </c>
      <c r="V339" s="35">
        <v>-64.880064180000005</v>
      </c>
      <c r="W339" s="35">
        <v>-18.171004</v>
      </c>
      <c r="X339" s="35">
        <v>-64.866821999999999</v>
      </c>
      <c r="Y339" s="15">
        <v>440.33189285100002</v>
      </c>
      <c r="Z339" s="8">
        <v>2066.09</v>
      </c>
      <c r="AA339" s="37">
        <v>2076.9137833238801</v>
      </c>
      <c r="AB339" s="37">
        <v>2078.9589041095901</v>
      </c>
      <c r="AC339" s="37">
        <f t="shared" si="40"/>
        <v>2073.9875624778233</v>
      </c>
      <c r="AD339" s="37">
        <v>21.695023735586197</v>
      </c>
      <c r="AE339" s="37">
        <v>19.60100843911853</v>
      </c>
      <c r="AF339" s="37">
        <v>20.775353006816729</v>
      </c>
      <c r="AG339" s="37">
        <f t="shared" si="41"/>
        <v>20.690461727173819</v>
      </c>
      <c r="AH339" s="37">
        <v>438.12777146105702</v>
      </c>
      <c r="AI339" s="37">
        <v>144.254403324637</v>
      </c>
      <c r="AJ339" s="37">
        <v>510.05617977528101</v>
      </c>
      <c r="AK339" s="37">
        <v>2962.7902621722801</v>
      </c>
      <c r="AL339" s="37">
        <v>0.81858792722069595</v>
      </c>
      <c r="AM339" s="37">
        <v>29.250137828778399</v>
      </c>
      <c r="AN339" s="37" t="str">
        <f t="shared" si="38"/>
        <v>Active</v>
      </c>
      <c r="AO339" s="8" t="s">
        <v>1155</v>
      </c>
      <c r="AP339" s="8">
        <v>1</v>
      </c>
    </row>
    <row r="340" spans="1:42">
      <c r="A340" s="9" t="s">
        <v>772</v>
      </c>
      <c r="B340" s="8" t="s">
        <v>86</v>
      </c>
      <c r="C340" s="8" t="s">
        <v>25</v>
      </c>
      <c r="D340" s="12">
        <v>2015</v>
      </c>
      <c r="E340" s="8" t="s">
        <v>1325</v>
      </c>
      <c r="F340" s="15">
        <v>44304.193880021485</v>
      </c>
      <c r="G340" s="15">
        <v>2552.3545348817438</v>
      </c>
      <c r="H340" s="15">
        <v>466912.32782798907</v>
      </c>
      <c r="I340" s="15">
        <v>78763.003117918881</v>
      </c>
      <c r="J340" s="35">
        <v>10.538783960101311</v>
      </c>
      <c r="K340" s="35">
        <f t="shared" si="39"/>
        <v>0.17825511465204888</v>
      </c>
      <c r="L340" s="36">
        <v>264</v>
      </c>
      <c r="M340" s="36">
        <v>15.2</v>
      </c>
      <c r="N340" s="36">
        <v>21.8</v>
      </c>
      <c r="O340" s="36">
        <v>176</v>
      </c>
      <c r="P340" s="36">
        <v>29.7</v>
      </c>
      <c r="Q340" s="36">
        <v>33.4</v>
      </c>
      <c r="R340" s="46">
        <f t="shared" si="35"/>
        <v>1.5</v>
      </c>
      <c r="S340" s="47">
        <f t="shared" si="36"/>
        <v>0.17830179572966279</v>
      </c>
      <c r="T340" s="48">
        <f t="shared" si="37"/>
        <v>0.20696000520810587</v>
      </c>
      <c r="U340" s="35">
        <v>-18.274155029999999</v>
      </c>
      <c r="V340" s="35">
        <v>-65.973652680000001</v>
      </c>
      <c r="W340" s="35">
        <v>-18.350225999999999</v>
      </c>
      <c r="X340" s="35">
        <v>-65.698443999999995</v>
      </c>
      <c r="Y340" s="15">
        <v>1677.9909437700001</v>
      </c>
      <c r="Z340" s="8">
        <v>3154.6199999999899</v>
      </c>
      <c r="AA340" s="37">
        <v>3168.8191029652799</v>
      </c>
      <c r="AB340" s="37">
        <v>3168.2134764460302</v>
      </c>
      <c r="AC340" s="37">
        <f t="shared" si="40"/>
        <v>3163.8841931371003</v>
      </c>
      <c r="AD340" s="37">
        <v>34.75153816890991</v>
      </c>
      <c r="AE340" s="37">
        <v>37.36594571683969</v>
      </c>
      <c r="AF340" s="37">
        <v>36.811034660640722</v>
      </c>
      <c r="AG340" s="37">
        <f t="shared" si="41"/>
        <v>36.309506182130114</v>
      </c>
      <c r="AH340" s="37">
        <v>760.741725306229</v>
      </c>
      <c r="AI340" s="37">
        <v>173.76695697171999</v>
      </c>
      <c r="AJ340" s="37">
        <v>608.122815533981</v>
      </c>
      <c r="AK340" s="37">
        <v>3526.8970873786402</v>
      </c>
      <c r="AL340" s="37">
        <v>0.49121903444686998</v>
      </c>
      <c r="AM340" s="37">
        <v>22.444091600888001</v>
      </c>
      <c r="AN340" s="37" t="str">
        <f t="shared" si="38"/>
        <v>Active</v>
      </c>
      <c r="AO340" s="8" t="s">
        <v>1155</v>
      </c>
      <c r="AP340" s="8">
        <v>2</v>
      </c>
    </row>
    <row r="341" spans="1:42">
      <c r="A341" s="9" t="s">
        <v>788</v>
      </c>
      <c r="B341" s="8" t="s">
        <v>75</v>
      </c>
      <c r="C341" s="8" t="s">
        <v>25</v>
      </c>
      <c r="D341" s="12">
        <v>2015</v>
      </c>
      <c r="E341" s="8" t="s">
        <v>1325</v>
      </c>
      <c r="F341" s="15">
        <v>211653.09559228248</v>
      </c>
      <c r="G341" s="15">
        <v>6822.9769907425571</v>
      </c>
      <c r="H341" s="15">
        <v>1344661.2369988419</v>
      </c>
      <c r="I341" s="15">
        <v>84242.785038111586</v>
      </c>
      <c r="J341" s="35">
        <v>6.353137586936727</v>
      </c>
      <c r="K341" s="35">
        <f t="shared" si="39"/>
        <v>7.0457069383482493E-2</v>
      </c>
      <c r="L341" s="36">
        <v>66.8</v>
      </c>
      <c r="M341" s="36">
        <v>2.16</v>
      </c>
      <c r="N341" s="36">
        <v>4.51</v>
      </c>
      <c r="O341" s="36">
        <v>70.900000000000006</v>
      </c>
      <c r="P341" s="36">
        <v>4.4800000000000004</v>
      </c>
      <c r="Q341" s="36">
        <v>7.6</v>
      </c>
      <c r="R341" s="46">
        <f t="shared" si="35"/>
        <v>0.94217207334273612</v>
      </c>
      <c r="S341" s="47">
        <f t="shared" si="36"/>
        <v>7.0980594672907488E-2</v>
      </c>
      <c r="T341" s="48">
        <f t="shared" si="37"/>
        <v>0.12668330481501072</v>
      </c>
      <c r="U341" s="35">
        <v>-17.683893999999999</v>
      </c>
      <c r="V341" s="35">
        <v>-66.208541490000002</v>
      </c>
      <c r="W341" s="35">
        <v>-17.98949</v>
      </c>
      <c r="X341" s="35">
        <v>-65.830903000000006</v>
      </c>
      <c r="Y341" s="15">
        <v>9128.2918255500008</v>
      </c>
      <c r="Z341" s="8">
        <v>3296.3299999999899</v>
      </c>
      <c r="AA341" s="37">
        <v>3307.5466078474401</v>
      </c>
      <c r="AB341" s="37">
        <v>3306.9077850877202</v>
      </c>
      <c r="AC341" s="37">
        <f t="shared" si="40"/>
        <v>3303.5947976450502</v>
      </c>
      <c r="AD341" s="37">
        <v>24.806486440711346</v>
      </c>
      <c r="AE341" s="37">
        <v>25.306169084407344</v>
      </c>
      <c r="AF341" s="37">
        <v>25.71276050232224</v>
      </c>
      <c r="AG341" s="37">
        <f t="shared" si="41"/>
        <v>25.27513867581364</v>
      </c>
      <c r="AH341" s="37">
        <v>535.715176871773</v>
      </c>
      <c r="AI341" s="37">
        <v>245.7119351126</v>
      </c>
      <c r="AJ341" s="37">
        <v>705.01964285714303</v>
      </c>
      <c r="AK341" s="37">
        <v>4231.0721428571396</v>
      </c>
      <c r="AL341" s="37">
        <v>0.50465504752812096</v>
      </c>
      <c r="AM341" s="37">
        <v>29.686888261978101</v>
      </c>
      <c r="AN341" s="37" t="str">
        <f t="shared" si="38"/>
        <v>Active</v>
      </c>
      <c r="AO341" s="8" t="s">
        <v>1155</v>
      </c>
      <c r="AP341" s="8">
        <v>4</v>
      </c>
    </row>
    <row r="342" spans="1:42">
      <c r="A342" s="9" t="s">
        <v>773</v>
      </c>
      <c r="B342" s="8" t="s">
        <v>150</v>
      </c>
      <c r="C342" s="8" t="s">
        <v>25</v>
      </c>
      <c r="D342" s="12">
        <v>2015</v>
      </c>
      <c r="E342" s="8" t="s">
        <v>1325</v>
      </c>
      <c r="F342" s="15">
        <v>31963.830862077957</v>
      </c>
      <c r="G342" s="15">
        <v>2658.4404538354665</v>
      </c>
      <c r="H342" s="15">
        <v>218103.1790385152</v>
      </c>
      <c r="I342" s="15">
        <v>34219.269760360032</v>
      </c>
      <c r="J342" s="35">
        <v>6.8234367770126658</v>
      </c>
      <c r="K342" s="35">
        <f t="shared" si="39"/>
        <v>0.17757616356957187</v>
      </c>
      <c r="L342" s="36">
        <v>501</v>
      </c>
      <c r="M342" s="36">
        <v>41.7</v>
      </c>
      <c r="N342" s="36">
        <v>51.1</v>
      </c>
      <c r="O342" s="36">
        <v>497</v>
      </c>
      <c r="P342" s="36">
        <v>78.099999999999994</v>
      </c>
      <c r="Q342" s="36">
        <v>89.1</v>
      </c>
      <c r="R342" s="46">
        <f t="shared" si="35"/>
        <v>1.0080482897384306</v>
      </c>
      <c r="S342" s="47">
        <f t="shared" si="36"/>
        <v>0.17782490982907204</v>
      </c>
      <c r="T342" s="48">
        <f t="shared" si="37"/>
        <v>0.20625941368672615</v>
      </c>
      <c r="U342" s="35">
        <v>-17.35833981</v>
      </c>
      <c r="V342" s="35">
        <v>-66.459283540000001</v>
      </c>
      <c r="W342" s="35">
        <v>-17.423604999999998</v>
      </c>
      <c r="X342" s="35">
        <v>-66.373661999999996</v>
      </c>
      <c r="Y342" s="15">
        <v>139.76953192400001</v>
      </c>
      <c r="Z342" s="8">
        <v>3825.7199999999898</v>
      </c>
      <c r="AA342" s="37">
        <v>3836.5837837837798</v>
      </c>
      <c r="AB342" s="37">
        <v>3844.3521126760602</v>
      </c>
      <c r="AC342" s="37">
        <f t="shared" si="40"/>
        <v>3835.5519654866098</v>
      </c>
      <c r="AD342" s="37">
        <v>33.203515780692662</v>
      </c>
      <c r="AE342" s="37">
        <v>35.280310943185626</v>
      </c>
      <c r="AF342" s="37">
        <v>37.071039291850589</v>
      </c>
      <c r="AG342" s="37">
        <f t="shared" si="41"/>
        <v>35.184955338576287</v>
      </c>
      <c r="AH342" s="37">
        <v>769.04200178731003</v>
      </c>
      <c r="AI342" s="37">
        <v>189.51096470271099</v>
      </c>
      <c r="AJ342" s="37">
        <v>818.47701149425302</v>
      </c>
      <c r="AK342" s="37">
        <v>5406.0229885057497</v>
      </c>
      <c r="AL342" s="37">
        <v>0.394769691082896</v>
      </c>
      <c r="AM342" s="37">
        <v>30.566597368565699</v>
      </c>
      <c r="AN342" s="37" t="str">
        <f t="shared" si="38"/>
        <v>Active</v>
      </c>
      <c r="AO342" s="8" t="s">
        <v>1155</v>
      </c>
      <c r="AP342" s="8">
        <v>3</v>
      </c>
    </row>
    <row r="343" spans="1:42">
      <c r="A343" s="9" t="s">
        <v>774</v>
      </c>
      <c r="B343" s="8" t="s">
        <v>102</v>
      </c>
      <c r="C343" s="8" t="s">
        <v>25</v>
      </c>
      <c r="D343" s="12">
        <v>2015</v>
      </c>
      <c r="E343" s="8" t="s">
        <v>1325</v>
      </c>
      <c r="F343" s="15">
        <v>150600.4605813293</v>
      </c>
      <c r="G343" s="15">
        <v>5386.6876421076304</v>
      </c>
      <c r="H343" s="15">
        <v>833820.85269480466</v>
      </c>
      <c r="I343" s="15">
        <v>73589.119052163674</v>
      </c>
      <c r="J343" s="35">
        <v>5.5366421156760897</v>
      </c>
      <c r="K343" s="35">
        <f t="shared" si="39"/>
        <v>9.5227909505958303E-2</v>
      </c>
      <c r="L343" s="36">
        <v>96.3</v>
      </c>
      <c r="M343" s="36">
        <v>3.46</v>
      </c>
      <c r="N343" s="36">
        <v>6.67</v>
      </c>
      <c r="O343" s="36">
        <v>116</v>
      </c>
      <c r="P343" s="36">
        <v>10.3</v>
      </c>
      <c r="Q343" s="36">
        <v>14.3</v>
      </c>
      <c r="R343" s="46">
        <f t="shared" si="35"/>
        <v>0.83017241379310347</v>
      </c>
      <c r="S343" s="47">
        <f t="shared" si="36"/>
        <v>9.5786930705476073E-2</v>
      </c>
      <c r="T343" s="48">
        <f t="shared" si="37"/>
        <v>0.14140107016111161</v>
      </c>
      <c r="U343" s="35">
        <v>-17.542857850000001</v>
      </c>
      <c r="V343" s="35">
        <v>-66.552162280000005</v>
      </c>
      <c r="W343" s="35">
        <v>-17.572782</v>
      </c>
      <c r="X343" s="35">
        <v>-66.350941000000006</v>
      </c>
      <c r="Y343" s="15">
        <v>987.792114932</v>
      </c>
      <c r="Z343" s="8">
        <v>3424.1999999999898</v>
      </c>
      <c r="AA343" s="37">
        <v>3438.6634591035699</v>
      </c>
      <c r="AB343" s="37">
        <v>3435.5477642276401</v>
      </c>
      <c r="AC343" s="37">
        <f t="shared" si="40"/>
        <v>3432.8037411104001</v>
      </c>
      <c r="AD343" s="37">
        <v>30.646887964711656</v>
      </c>
      <c r="AE343" s="37">
        <v>31.706826488689686</v>
      </c>
      <c r="AF343" s="37">
        <v>31.384528218643766</v>
      </c>
      <c r="AG343" s="37">
        <f t="shared" si="41"/>
        <v>31.2460808906817</v>
      </c>
      <c r="AH343" s="37">
        <v>648.63770408809</v>
      </c>
      <c r="AI343" s="37">
        <v>154.304858713518</v>
      </c>
      <c r="AJ343" s="37">
        <v>700.33692052980098</v>
      </c>
      <c r="AK343" s="37">
        <v>4340.5455298013203</v>
      </c>
      <c r="AL343" s="37">
        <v>0.44303179960667199</v>
      </c>
      <c r="AM343" s="37">
        <v>30.9970487697476</v>
      </c>
      <c r="AN343" s="37" t="str">
        <f t="shared" si="38"/>
        <v>Active</v>
      </c>
      <c r="AO343" s="8" t="s">
        <v>1155</v>
      </c>
      <c r="AP343" s="8">
        <v>2</v>
      </c>
    </row>
    <row r="344" spans="1:42">
      <c r="A344" s="9" t="s">
        <v>775</v>
      </c>
      <c r="B344" s="8" t="s">
        <v>74</v>
      </c>
      <c r="C344" s="8" t="s">
        <v>25</v>
      </c>
      <c r="D344" s="12">
        <v>2015</v>
      </c>
      <c r="E344" s="8" t="s">
        <v>1325</v>
      </c>
      <c r="F344" s="15">
        <v>437094.87548737181</v>
      </c>
      <c r="G344" s="15">
        <v>10055.036377931832</v>
      </c>
      <c r="H344" s="15">
        <v>2631547.0309501239</v>
      </c>
      <c r="I344" s="15">
        <v>174179.79004208458</v>
      </c>
      <c r="J344" s="35">
        <v>6.0205396551855763</v>
      </c>
      <c r="K344" s="35">
        <f t="shared" si="39"/>
        <v>7.0072784723950121E-2</v>
      </c>
      <c r="L344" s="36">
        <v>49.8</v>
      </c>
      <c r="M344" s="36">
        <v>1.1499999999999999</v>
      </c>
      <c r="N344" s="36">
        <v>3.17</v>
      </c>
      <c r="O344" s="36">
        <v>54.8</v>
      </c>
      <c r="P344" s="36">
        <v>3.66</v>
      </c>
      <c r="Q344" s="36">
        <v>6.01</v>
      </c>
      <c r="R344" s="46">
        <f t="shared" si="35"/>
        <v>0.90875912408759119</v>
      </c>
      <c r="S344" s="47">
        <f t="shared" si="36"/>
        <v>7.0667795865788141E-2</v>
      </c>
      <c r="T344" s="48">
        <f t="shared" si="37"/>
        <v>0.12680597608159233</v>
      </c>
      <c r="U344" s="35">
        <v>-18.905673239999999</v>
      </c>
      <c r="V344" s="35">
        <v>-66.209228859999996</v>
      </c>
      <c r="W344" s="35">
        <v>-18.639361000000001</v>
      </c>
      <c r="X344" s="35">
        <v>-66.286783999999997</v>
      </c>
      <c r="Y344" s="15">
        <v>1153.1354257</v>
      </c>
      <c r="Z344" s="8">
        <v>4047.51</v>
      </c>
      <c r="AA344" s="37">
        <v>4054.5419284940399</v>
      </c>
      <c r="AB344" s="37">
        <v>4054.6935064935101</v>
      </c>
      <c r="AC344" s="37">
        <f t="shared" si="40"/>
        <v>4052.2484783291834</v>
      </c>
      <c r="AD344" s="37">
        <v>18.209489042439593</v>
      </c>
      <c r="AE344" s="37">
        <v>18.984016306387531</v>
      </c>
      <c r="AF344" s="37">
        <v>19.354992131830716</v>
      </c>
      <c r="AG344" s="37">
        <f t="shared" si="41"/>
        <v>18.849499160219281</v>
      </c>
      <c r="AH344" s="37">
        <v>400.05937111002902</v>
      </c>
      <c r="AI344" s="37">
        <v>138.48065107433899</v>
      </c>
      <c r="AJ344" s="37">
        <v>366.91538461538499</v>
      </c>
      <c r="AK344" s="37">
        <v>2253.0888111888098</v>
      </c>
      <c r="AL344" s="37">
        <v>0.53024159679905702</v>
      </c>
      <c r="AM344" s="37">
        <v>22.128778499874201</v>
      </c>
      <c r="AN344" s="37" t="str">
        <f t="shared" si="38"/>
        <v>Active</v>
      </c>
      <c r="AO344" s="8" t="s">
        <v>1155</v>
      </c>
      <c r="AP344" s="8">
        <v>3</v>
      </c>
    </row>
    <row r="345" spans="1:42">
      <c r="A345" s="9" t="s">
        <v>1234</v>
      </c>
      <c r="B345" s="9" t="s">
        <v>14</v>
      </c>
      <c r="C345" s="8" t="s">
        <v>15</v>
      </c>
      <c r="D345" s="12">
        <v>2018</v>
      </c>
      <c r="E345" s="9" t="s">
        <v>1326</v>
      </c>
      <c r="F345" s="8">
        <v>362733</v>
      </c>
      <c r="G345" s="8">
        <v>8772</v>
      </c>
      <c r="H345" s="8">
        <v>2225616</v>
      </c>
      <c r="I345" s="8">
        <v>77950</v>
      </c>
      <c r="J345" s="35">
        <v>6.1356865793848367</v>
      </c>
      <c r="K345" s="35">
        <f t="shared" si="39"/>
        <v>4.2561750123385964E-2</v>
      </c>
      <c r="L345" s="36">
        <v>26.6</v>
      </c>
      <c r="M345" s="36">
        <v>0.65100000000000002</v>
      </c>
      <c r="N345" s="36">
        <v>1.72</v>
      </c>
      <c r="O345" s="36">
        <v>29.9</v>
      </c>
      <c r="P345" s="36">
        <v>1.07</v>
      </c>
      <c r="Q345" s="36">
        <v>2.83</v>
      </c>
      <c r="R345" s="46">
        <f t="shared" si="35"/>
        <v>0.88963210702341144</v>
      </c>
      <c r="S345" s="47">
        <f t="shared" si="36"/>
        <v>4.3354303865261561E-2</v>
      </c>
      <c r="T345" s="48">
        <f t="shared" si="37"/>
        <v>0.11462779081993854</v>
      </c>
      <c r="U345" s="35">
        <v>36.031787219999998</v>
      </c>
      <c r="V345" s="35">
        <v>-117.10412307</v>
      </c>
      <c r="W345" s="25" t="s">
        <v>1233</v>
      </c>
      <c r="X345" s="25" t="s">
        <v>1233</v>
      </c>
      <c r="Y345" s="15">
        <v>33.1816865702</v>
      </c>
      <c r="Z345" s="37">
        <v>1864.85013424457</v>
      </c>
      <c r="AA345" s="37">
        <v>1878.62406015038</v>
      </c>
      <c r="AB345" s="37">
        <v>1918.16129032258</v>
      </c>
      <c r="AC345" s="37">
        <f t="shared" si="40"/>
        <v>1887.2118282391766</v>
      </c>
      <c r="AD345" s="37">
        <v>37.784350199304818</v>
      </c>
      <c r="AE345" s="37">
        <v>38.833889880574688</v>
      </c>
      <c r="AF345" s="37">
        <v>39.001335546592017</v>
      </c>
      <c r="AG345" s="37">
        <f t="shared" si="41"/>
        <v>38.539858542157177</v>
      </c>
      <c r="AH345" s="37">
        <v>851.06427221171998</v>
      </c>
      <c r="AI345" s="37">
        <v>197.30471101363901</v>
      </c>
      <c r="AJ345" s="37">
        <v>284.51111111111101</v>
      </c>
      <c r="AK345" s="37">
        <v>1254.7777777777801</v>
      </c>
      <c r="AL345" s="37">
        <v>0.54459077119827304</v>
      </c>
      <c r="AM345" s="37">
        <v>19.460585927590301</v>
      </c>
      <c r="AN345" s="37" t="str">
        <f t="shared" si="38"/>
        <v>Active</v>
      </c>
      <c r="AO345" s="8" t="s">
        <v>1153</v>
      </c>
      <c r="AP345" s="8">
        <v>1</v>
      </c>
    </row>
    <row r="346" spans="1:42">
      <c r="A346" s="9" t="s">
        <v>1235</v>
      </c>
      <c r="B346" s="9" t="s">
        <v>16</v>
      </c>
      <c r="C346" s="8" t="s">
        <v>15</v>
      </c>
      <c r="D346" s="12">
        <v>2018</v>
      </c>
      <c r="E346" s="9" t="s">
        <v>1326</v>
      </c>
      <c r="F346" s="8">
        <v>287452</v>
      </c>
      <c r="G346" s="8">
        <v>16818</v>
      </c>
      <c r="H346" s="8">
        <v>1637336</v>
      </c>
      <c r="I346" s="8">
        <v>65025</v>
      </c>
      <c r="J346" s="35">
        <v>5.696032728942571</v>
      </c>
      <c r="K346" s="35">
        <f t="shared" si="39"/>
        <v>7.0712669654004356E-2</v>
      </c>
      <c r="L346" s="36">
        <v>32.6</v>
      </c>
      <c r="M346" s="36">
        <v>1.93</v>
      </c>
      <c r="N346" s="36">
        <v>2.74</v>
      </c>
      <c r="O346" s="36">
        <v>39.6</v>
      </c>
      <c r="P346" s="36">
        <v>1.59</v>
      </c>
      <c r="Q346" s="36">
        <v>3.8</v>
      </c>
      <c r="R346" s="46">
        <f t="shared" si="35"/>
        <v>0.8232323232323232</v>
      </c>
      <c r="S346" s="47">
        <f t="shared" si="36"/>
        <v>7.1533731393879113E-2</v>
      </c>
      <c r="T346" s="48">
        <f t="shared" si="37"/>
        <v>0.12756367768422258</v>
      </c>
      <c r="U346" s="35">
        <v>36.009908580000001</v>
      </c>
      <c r="V346" s="35">
        <v>-117.11218095</v>
      </c>
      <c r="W346" s="25" t="s">
        <v>1233</v>
      </c>
      <c r="X346" s="25" t="s">
        <v>1233</v>
      </c>
      <c r="Y346" s="15">
        <v>19.6042176473</v>
      </c>
      <c r="Z346" s="37">
        <v>1853.3292079207899</v>
      </c>
      <c r="AA346" s="37">
        <v>1831.9740259740299</v>
      </c>
      <c r="AB346" s="37">
        <v>1855.84210526316</v>
      </c>
      <c r="AC346" s="37">
        <f t="shared" si="40"/>
        <v>1847.0484463859932</v>
      </c>
      <c r="AD346" s="37">
        <v>25.345421808210713</v>
      </c>
      <c r="AE346" s="37">
        <v>27.231160517443314</v>
      </c>
      <c r="AF346" s="37">
        <v>25.517585425549058</v>
      </c>
      <c r="AG346" s="37">
        <f t="shared" si="41"/>
        <v>26.03138925040103</v>
      </c>
      <c r="AH346" s="37">
        <v>678.73462783171499</v>
      </c>
      <c r="AI346" s="37">
        <v>281.62370312197902</v>
      </c>
      <c r="AJ346" s="37">
        <v>264.51724137931001</v>
      </c>
      <c r="AK346" s="37">
        <v>1116.8275862068999</v>
      </c>
      <c r="AL346" s="37">
        <v>0.68911308050155595</v>
      </c>
      <c r="AM346" s="37">
        <v>20.427587553168198</v>
      </c>
      <c r="AN346" s="37" t="str">
        <f t="shared" si="38"/>
        <v>Active</v>
      </c>
      <c r="AO346" s="8" t="s">
        <v>1153</v>
      </c>
      <c r="AP346" s="8">
        <v>2</v>
      </c>
    </row>
    <row r="347" spans="1:42">
      <c r="A347" s="9" t="s">
        <v>808</v>
      </c>
      <c r="B347" s="8" t="s">
        <v>161</v>
      </c>
      <c r="C347" s="8" t="s">
        <v>123</v>
      </c>
      <c r="D347" s="12">
        <v>2014</v>
      </c>
      <c r="E347" s="9" t="s">
        <v>1328</v>
      </c>
      <c r="F347" s="10">
        <v>26319</v>
      </c>
      <c r="G347" s="10">
        <v>1271</v>
      </c>
      <c r="H347" s="8">
        <v>192922</v>
      </c>
      <c r="I347" s="8">
        <v>13594</v>
      </c>
      <c r="J347" s="35">
        <v>7.3301417227098291</v>
      </c>
      <c r="K347" s="35">
        <f t="shared" si="39"/>
        <v>8.5424014532812342E-2</v>
      </c>
      <c r="L347" s="36">
        <v>181</v>
      </c>
      <c r="M347" s="36">
        <v>8.76</v>
      </c>
      <c r="N347" s="36">
        <v>13.8</v>
      </c>
      <c r="O347" s="36">
        <v>175</v>
      </c>
      <c r="P347" s="36">
        <v>12.4</v>
      </c>
      <c r="Q347" s="36">
        <v>19.600000000000001</v>
      </c>
      <c r="R347" s="46">
        <f t="shared" si="35"/>
        <v>1.0342857142857143</v>
      </c>
      <c r="S347" s="47">
        <f t="shared" si="36"/>
        <v>8.5808395720404149E-2</v>
      </c>
      <c r="T347" s="48">
        <f t="shared" si="37"/>
        <v>0.13548804143133197</v>
      </c>
      <c r="U347" s="35">
        <v>36.398226579999999</v>
      </c>
      <c r="V347" s="35">
        <v>137.81215811999999</v>
      </c>
      <c r="W347" s="35">
        <v>36.4026</v>
      </c>
      <c r="X347" s="35">
        <v>137.8134</v>
      </c>
      <c r="Y347" s="15">
        <v>0.26960105858200001</v>
      </c>
      <c r="Z347" s="8">
        <v>991.72</v>
      </c>
      <c r="AA347" s="37">
        <v>991</v>
      </c>
      <c r="AB347" s="37">
        <v>973.77663324703303</v>
      </c>
      <c r="AC347" s="37">
        <f t="shared" si="40"/>
        <v>985.49887774901106</v>
      </c>
      <c r="AD347" s="37">
        <v>34.797918961479475</v>
      </c>
      <c r="AE347" s="37">
        <v>44.005462527275</v>
      </c>
      <c r="AF347" s="37">
        <v>48.112095991234973</v>
      </c>
      <c r="AG347" s="37">
        <f t="shared" si="41"/>
        <v>42.305159159996485</v>
      </c>
      <c r="AH347" s="37">
        <v>924.25</v>
      </c>
      <c r="AI347" s="37">
        <v>7.6607767230222796</v>
      </c>
      <c r="AJ347" s="37">
        <v>1395.75651530097</v>
      </c>
      <c r="AK347" s="37">
        <v>14019.9203671538</v>
      </c>
      <c r="AL347" s="37" t="s">
        <v>1233</v>
      </c>
      <c r="AM347" s="37">
        <v>208.86973451343999</v>
      </c>
      <c r="AN347" s="37" t="str">
        <f t="shared" si="38"/>
        <v>Active</v>
      </c>
      <c r="AO347" s="8" t="s">
        <v>1151</v>
      </c>
      <c r="AP347" s="8">
        <v>1</v>
      </c>
    </row>
    <row r="348" spans="1:42">
      <c r="A348" s="9" t="s">
        <v>817</v>
      </c>
      <c r="B348" s="8" t="s">
        <v>181</v>
      </c>
      <c r="C348" s="8" t="s">
        <v>123</v>
      </c>
      <c r="D348" s="12">
        <v>2014</v>
      </c>
      <c r="E348" s="9" t="s">
        <v>1328</v>
      </c>
      <c r="F348" s="10">
        <v>16619</v>
      </c>
      <c r="G348" s="10">
        <v>1153</v>
      </c>
      <c r="H348" s="8">
        <v>106189</v>
      </c>
      <c r="I348" s="8">
        <v>10364</v>
      </c>
      <c r="J348" s="35">
        <v>6.3896142968891025</v>
      </c>
      <c r="K348" s="35">
        <f t="shared" si="39"/>
        <v>0.11974573138684451</v>
      </c>
      <c r="L348" s="36">
        <v>375</v>
      </c>
      <c r="M348" s="36">
        <v>26</v>
      </c>
      <c r="N348" s="36">
        <v>34.200000000000003</v>
      </c>
      <c r="O348" s="36">
        <v>414</v>
      </c>
      <c r="P348" s="36">
        <v>40.4</v>
      </c>
      <c r="Q348" s="36">
        <v>53.9</v>
      </c>
      <c r="R348" s="46">
        <f t="shared" si="35"/>
        <v>0.90579710144927539</v>
      </c>
      <c r="S348" s="47">
        <f t="shared" si="36"/>
        <v>0.11970736721500806</v>
      </c>
      <c r="T348" s="48">
        <f t="shared" si="37"/>
        <v>0.15895823000499765</v>
      </c>
      <c r="U348" s="35">
        <v>36.405449910000002</v>
      </c>
      <c r="V348" s="35">
        <v>137.78498580999999</v>
      </c>
      <c r="W348" s="35">
        <v>36.405000000000001</v>
      </c>
      <c r="X348" s="35">
        <v>137.81989999999999</v>
      </c>
      <c r="Y348" s="15">
        <v>11.709408076200001</v>
      </c>
      <c r="Z348" s="8">
        <v>1403.24</v>
      </c>
      <c r="AA348" s="37">
        <v>1425.67346938776</v>
      </c>
      <c r="AB348" s="37">
        <v>1429.8888888888901</v>
      </c>
      <c r="AC348" s="37">
        <f t="shared" si="40"/>
        <v>1419.6007860922166</v>
      </c>
      <c r="AD348" s="37">
        <v>48.754161664367132</v>
      </c>
      <c r="AE348" s="37">
        <v>49.653116674447503</v>
      </c>
      <c r="AF348" s="37">
        <v>56.35638800080762</v>
      </c>
      <c r="AG348" s="37">
        <f t="shared" si="41"/>
        <v>51.587888779874085</v>
      </c>
      <c r="AH348" s="37">
        <v>1120.80319148936</v>
      </c>
      <c r="AI348" s="37">
        <v>141.66704518674101</v>
      </c>
      <c r="AJ348" s="37">
        <v>1667.2631578947401</v>
      </c>
      <c r="AK348" s="37">
        <v>19453.526315789499</v>
      </c>
      <c r="AL348" s="37">
        <v>9.0993553400040006E-2</v>
      </c>
      <c r="AM348" s="37">
        <v>174.72286409593801</v>
      </c>
      <c r="AN348" s="37" t="str">
        <f t="shared" si="38"/>
        <v>Active</v>
      </c>
      <c r="AO348" s="8" t="s">
        <v>1151</v>
      </c>
      <c r="AP348" s="8">
        <v>2</v>
      </c>
    </row>
    <row r="349" spans="1:42">
      <c r="A349" s="9" t="s">
        <v>809</v>
      </c>
      <c r="B349" s="8" t="s">
        <v>151</v>
      </c>
      <c r="C349" s="8" t="s">
        <v>123</v>
      </c>
      <c r="D349" s="12">
        <v>2014</v>
      </c>
      <c r="E349" s="9" t="s">
        <v>1328</v>
      </c>
      <c r="F349" s="10">
        <v>25277</v>
      </c>
      <c r="G349" s="10">
        <v>1189</v>
      </c>
      <c r="H349" s="8">
        <v>212072</v>
      </c>
      <c r="I349" s="8">
        <v>15552</v>
      </c>
      <c r="J349" s="35">
        <v>8.38991968983661</v>
      </c>
      <c r="K349" s="35">
        <f t="shared" si="39"/>
        <v>8.7123270757173549E-2</v>
      </c>
      <c r="L349" s="36">
        <v>199</v>
      </c>
      <c r="M349" s="36">
        <v>9.4</v>
      </c>
      <c r="N349" s="36">
        <v>15.1</v>
      </c>
      <c r="O349" s="36">
        <v>169</v>
      </c>
      <c r="P349" s="36">
        <v>12.4</v>
      </c>
      <c r="Q349" s="36">
        <v>19.2</v>
      </c>
      <c r="R349" s="46">
        <f t="shared" si="35"/>
        <v>1.1775147928994083</v>
      </c>
      <c r="S349" s="47">
        <f t="shared" si="36"/>
        <v>8.7262946246790429E-2</v>
      </c>
      <c r="T349" s="48">
        <f t="shared" si="37"/>
        <v>0.13661915671803007</v>
      </c>
      <c r="U349" s="35">
        <v>36.397881730000002</v>
      </c>
      <c r="V349" s="35">
        <v>137.80562307</v>
      </c>
      <c r="W349" s="35">
        <v>36.403300000000002</v>
      </c>
      <c r="X349" s="35">
        <v>137.8091</v>
      </c>
      <c r="Y349" s="15">
        <v>0.73968339013700002</v>
      </c>
      <c r="Z349" s="8">
        <v>1061.23</v>
      </c>
      <c r="AA349" s="37">
        <v>1076</v>
      </c>
      <c r="AB349" s="37">
        <v>1076.8611340290199</v>
      </c>
      <c r="AC349" s="37">
        <f t="shared" si="40"/>
        <v>1071.3637113430066</v>
      </c>
      <c r="AD349" s="37">
        <v>37.078074597448563</v>
      </c>
      <c r="AE349" s="37">
        <v>46.804599960645</v>
      </c>
      <c r="AF349" s="37">
        <v>56.509456414798656</v>
      </c>
      <c r="AG349" s="37">
        <f t="shared" si="41"/>
        <v>46.797376990964068</v>
      </c>
      <c r="AH349" s="37">
        <v>1030.61538461538</v>
      </c>
      <c r="AI349" s="37">
        <v>99.965023469010205</v>
      </c>
      <c r="AJ349" s="37">
        <v>1448.8598820014099</v>
      </c>
      <c r="AK349" s="37">
        <v>14910.775984622</v>
      </c>
      <c r="AL349" s="37" t="s">
        <v>1233</v>
      </c>
      <c r="AM349" s="37">
        <v>212.25984945100399</v>
      </c>
      <c r="AN349" s="37" t="str">
        <f t="shared" si="38"/>
        <v>Active</v>
      </c>
      <c r="AO349" s="8" t="s">
        <v>1151</v>
      </c>
      <c r="AP349" s="8">
        <v>2</v>
      </c>
    </row>
    <row r="350" spans="1:42">
      <c r="A350" s="9" t="s">
        <v>810</v>
      </c>
      <c r="B350" s="8" t="s">
        <v>212</v>
      </c>
      <c r="C350" s="8" t="s">
        <v>123</v>
      </c>
      <c r="D350" s="12">
        <v>2014</v>
      </c>
      <c r="E350" s="9" t="s">
        <v>1328</v>
      </c>
      <c r="F350" s="10">
        <v>25977</v>
      </c>
      <c r="G350" s="10">
        <v>2580</v>
      </c>
      <c r="H350" s="8">
        <v>226553</v>
      </c>
      <c r="I350" s="8">
        <v>18574</v>
      </c>
      <c r="J350" s="35">
        <v>8.721291912076067</v>
      </c>
      <c r="K350" s="35">
        <f t="shared" si="39"/>
        <v>0.12878574434028073</v>
      </c>
      <c r="L350" s="36">
        <v>321</v>
      </c>
      <c r="M350" s="36">
        <v>31.9</v>
      </c>
      <c r="N350" s="36">
        <v>37.1</v>
      </c>
      <c r="O350" s="36">
        <v>260</v>
      </c>
      <c r="P350" s="36">
        <v>21.3</v>
      </c>
      <c r="Q350" s="36">
        <v>30.9</v>
      </c>
      <c r="R350" s="46">
        <f t="shared" si="35"/>
        <v>1.2346153846153847</v>
      </c>
      <c r="S350" s="47">
        <f t="shared" si="36"/>
        <v>0.12879118034878945</v>
      </c>
      <c r="T350" s="48">
        <f t="shared" si="37"/>
        <v>0.16577784818996849</v>
      </c>
      <c r="U350" s="35">
        <v>36.397436030000001</v>
      </c>
      <c r="V350" s="35">
        <v>137.76986540999999</v>
      </c>
      <c r="W350" s="35">
        <v>36.4041</v>
      </c>
      <c r="X350" s="35">
        <v>137.77250000000001</v>
      </c>
      <c r="Y350" s="15">
        <v>0.89868732941700002</v>
      </c>
      <c r="Z350" s="8">
        <v>1855.66</v>
      </c>
      <c r="AA350" s="37">
        <v>1894.75</v>
      </c>
      <c r="AB350" s="37">
        <v>1815.3582679609999</v>
      </c>
      <c r="AC350" s="37">
        <f t="shared" si="40"/>
        <v>1855.2560893203333</v>
      </c>
      <c r="AD350" s="37">
        <v>59.658649951228284</v>
      </c>
      <c r="AE350" s="37">
        <v>56.648171693086553</v>
      </c>
      <c r="AF350" s="37">
        <v>39.865470746622513</v>
      </c>
      <c r="AG350" s="37">
        <f t="shared" si="41"/>
        <v>52.057430796979112</v>
      </c>
      <c r="AH350" s="37">
        <v>1143.5999999999999</v>
      </c>
      <c r="AI350" s="37">
        <v>48.9745512145509</v>
      </c>
      <c r="AJ350" s="37">
        <v>1952.5</v>
      </c>
      <c r="AK350" s="37">
        <v>25777.5</v>
      </c>
      <c r="AL350" s="37" t="s">
        <v>1233</v>
      </c>
      <c r="AM350" s="37">
        <v>190.50781490829701</v>
      </c>
      <c r="AN350" s="37" t="str">
        <f t="shared" si="38"/>
        <v>Active</v>
      </c>
      <c r="AO350" s="8" t="s">
        <v>1151</v>
      </c>
      <c r="AP350" s="8">
        <v>1</v>
      </c>
    </row>
    <row r="351" spans="1:42">
      <c r="A351" s="9" t="s">
        <v>811</v>
      </c>
      <c r="B351" s="8" t="s">
        <v>207</v>
      </c>
      <c r="C351" s="8" t="s">
        <v>123</v>
      </c>
      <c r="D351" s="12">
        <v>2014</v>
      </c>
      <c r="E351" s="9" t="s">
        <v>1328</v>
      </c>
      <c r="F351" s="10">
        <v>6675</v>
      </c>
      <c r="G351" s="10">
        <v>592</v>
      </c>
      <c r="H351" s="8">
        <v>47149</v>
      </c>
      <c r="I351" s="8">
        <v>4427</v>
      </c>
      <c r="J351" s="35">
        <v>7.0635205992509364</v>
      </c>
      <c r="K351" s="35">
        <f t="shared" si="39"/>
        <v>0.12915809635539288</v>
      </c>
      <c r="L351" s="38">
        <v>1180</v>
      </c>
      <c r="M351" s="36">
        <v>105</v>
      </c>
      <c r="N351" s="36">
        <v>126</v>
      </c>
      <c r="O351" s="38">
        <v>1180</v>
      </c>
      <c r="P351" s="36">
        <v>111</v>
      </c>
      <c r="Q351" s="36">
        <v>150</v>
      </c>
      <c r="R351" s="46">
        <f t="shared" si="35"/>
        <v>1</v>
      </c>
      <c r="S351" s="47">
        <f t="shared" si="36"/>
        <v>0.12948642282962891</v>
      </c>
      <c r="T351" s="48">
        <f t="shared" si="37"/>
        <v>0.16601519712523227</v>
      </c>
      <c r="U351" s="35">
        <v>36.405000270000002</v>
      </c>
      <c r="V351" s="35">
        <v>137.76151240999999</v>
      </c>
      <c r="W351" s="35">
        <v>36.405000000000001</v>
      </c>
      <c r="X351" s="35">
        <v>137.77250000000001</v>
      </c>
      <c r="Y351" s="15">
        <v>1.94236635343</v>
      </c>
      <c r="Z351" s="8">
        <v>1845.8499999999899</v>
      </c>
      <c r="AA351" s="37">
        <v>1893.875</v>
      </c>
      <c r="AB351" s="37">
        <v>1758</v>
      </c>
      <c r="AC351" s="37">
        <f t="shared" si="40"/>
        <v>1832.5749999999964</v>
      </c>
      <c r="AD351" s="37">
        <v>57.654901289998982</v>
      </c>
      <c r="AE351" s="37">
        <v>47.595347743481248</v>
      </c>
      <c r="AF351" s="37">
        <v>39.663486951135198</v>
      </c>
      <c r="AG351" s="37">
        <f t="shared" si="41"/>
        <v>48.304578661538471</v>
      </c>
      <c r="AH351" s="37">
        <v>1014.6451612903199</v>
      </c>
      <c r="AI351" s="37">
        <v>62.383593990467801</v>
      </c>
      <c r="AJ351" s="37">
        <v>1865</v>
      </c>
      <c r="AK351" s="37">
        <v>23887.5</v>
      </c>
      <c r="AL351" s="37">
        <v>9.0993553400040006E-2</v>
      </c>
      <c r="AM351" s="37">
        <v>180.20851712805199</v>
      </c>
      <c r="AN351" s="37" t="str">
        <f t="shared" si="38"/>
        <v>Active</v>
      </c>
      <c r="AO351" s="8" t="s">
        <v>1151</v>
      </c>
      <c r="AP351" s="8">
        <v>1</v>
      </c>
    </row>
    <row r="352" spans="1:42">
      <c r="A352" s="9" t="s">
        <v>812</v>
      </c>
      <c r="B352" s="8" t="s">
        <v>219</v>
      </c>
      <c r="C352" s="8" t="s">
        <v>123</v>
      </c>
      <c r="D352" s="12">
        <v>2014</v>
      </c>
      <c r="E352" s="9" t="s">
        <v>1328</v>
      </c>
      <c r="F352" s="10">
        <v>12962</v>
      </c>
      <c r="G352" s="10">
        <v>935</v>
      </c>
      <c r="H352" s="8">
        <v>55721</v>
      </c>
      <c r="I352" s="8">
        <v>6057</v>
      </c>
      <c r="J352" s="35">
        <v>4.2987964820243789</v>
      </c>
      <c r="K352" s="35">
        <f t="shared" si="39"/>
        <v>0.13045876944993537</v>
      </c>
      <c r="L352" s="36">
        <v>546</v>
      </c>
      <c r="M352" s="36">
        <v>39.4</v>
      </c>
      <c r="N352" s="36">
        <v>50.9</v>
      </c>
      <c r="O352" s="36">
        <v>887</v>
      </c>
      <c r="P352" s="36">
        <v>96.5</v>
      </c>
      <c r="Q352" s="36">
        <v>123</v>
      </c>
      <c r="R352" s="46">
        <f t="shared" si="35"/>
        <v>0.61555806087936871</v>
      </c>
      <c r="S352" s="47">
        <f t="shared" si="36"/>
        <v>0.13054999428651839</v>
      </c>
      <c r="T352" s="48">
        <f t="shared" si="37"/>
        <v>0.16709245522070218</v>
      </c>
      <c r="U352" s="35">
        <v>36.40909096</v>
      </c>
      <c r="V352" s="35">
        <v>137.76915148</v>
      </c>
      <c r="W352" s="35">
        <v>36.407400000000003</v>
      </c>
      <c r="X352" s="35">
        <v>137.77500000000001</v>
      </c>
      <c r="Y352" s="15">
        <v>0.38015812316999997</v>
      </c>
      <c r="Z352" s="8">
        <v>1603.68</v>
      </c>
      <c r="AA352" s="37">
        <v>1601</v>
      </c>
      <c r="AB352" s="37">
        <v>1666.79404994366</v>
      </c>
      <c r="AC352" s="37">
        <f t="shared" si="40"/>
        <v>1623.8246833145533</v>
      </c>
      <c r="AD352" s="37">
        <v>52.303232563348736</v>
      </c>
      <c r="AE352" s="37">
        <v>58.399489521980307</v>
      </c>
      <c r="AF352" s="37">
        <v>58.360981126672648</v>
      </c>
      <c r="AG352" s="37">
        <f t="shared" si="41"/>
        <v>56.354567737333895</v>
      </c>
      <c r="AH352" s="37">
        <v>1058.5</v>
      </c>
      <c r="AI352" s="37">
        <v>25.513068546661898</v>
      </c>
      <c r="AJ352" s="37">
        <v>1793.0998946396401</v>
      </c>
      <c r="AK352" s="37">
        <v>21971.587380373199</v>
      </c>
      <c r="AL352" s="37">
        <v>9.0993553400040006E-2</v>
      </c>
      <c r="AM352" s="37">
        <v>178.71603173750299</v>
      </c>
      <c r="AN352" s="37" t="str">
        <f t="shared" si="38"/>
        <v>Active</v>
      </c>
      <c r="AO352" s="8" t="s">
        <v>1151</v>
      </c>
      <c r="AP352" s="8">
        <v>1</v>
      </c>
    </row>
    <row r="353" spans="1:42">
      <c r="A353" s="9" t="s">
        <v>813</v>
      </c>
      <c r="B353" s="8" t="s">
        <v>160</v>
      </c>
      <c r="C353" s="8" t="s">
        <v>123</v>
      </c>
      <c r="D353" s="12">
        <v>2014</v>
      </c>
      <c r="E353" s="9" t="s">
        <v>1328</v>
      </c>
      <c r="F353" s="10">
        <v>16658</v>
      </c>
      <c r="G353" s="10">
        <v>924</v>
      </c>
      <c r="H353" s="8">
        <v>108650</v>
      </c>
      <c r="I353" s="8">
        <v>9693</v>
      </c>
      <c r="J353" s="35">
        <v>6.5223916436547</v>
      </c>
      <c r="K353" s="35">
        <f t="shared" si="39"/>
        <v>0.10505124654212902</v>
      </c>
      <c r="L353" s="36">
        <v>426</v>
      </c>
      <c r="M353" s="36">
        <v>23.6</v>
      </c>
      <c r="N353" s="36">
        <v>34.5</v>
      </c>
      <c r="O353" s="36">
        <v>458</v>
      </c>
      <c r="P353" s="36">
        <v>40.9</v>
      </c>
      <c r="Q353" s="36">
        <v>56.9</v>
      </c>
      <c r="R353" s="46">
        <f t="shared" si="35"/>
        <v>0.93013100436681218</v>
      </c>
      <c r="S353" s="47">
        <f t="shared" si="36"/>
        <v>0.1050893902296436</v>
      </c>
      <c r="T353" s="48">
        <f t="shared" si="37"/>
        <v>0.1483012287977562</v>
      </c>
      <c r="U353" s="35">
        <v>36.412094080000003</v>
      </c>
      <c r="V353" s="35">
        <v>137.7714957</v>
      </c>
      <c r="W353" s="35">
        <v>36.409199999999998</v>
      </c>
      <c r="X353" s="35">
        <v>137.7758</v>
      </c>
      <c r="Y353" s="15">
        <v>0.26955616209900002</v>
      </c>
      <c r="Z353" s="8">
        <v>1592.94</v>
      </c>
      <c r="AA353" s="37">
        <v>1612.3927717646</v>
      </c>
      <c r="AB353" s="37">
        <v>1661.17120650383</v>
      </c>
      <c r="AC353" s="37">
        <f t="shared" si="40"/>
        <v>1622.1679927561433</v>
      </c>
      <c r="AD353" s="37">
        <v>59.714240345586148</v>
      </c>
      <c r="AE353" s="37">
        <v>53.533335684044367</v>
      </c>
      <c r="AF353" s="37">
        <v>58.212678770452463</v>
      </c>
      <c r="AG353" s="37">
        <f t="shared" si="41"/>
        <v>57.153418266694331</v>
      </c>
      <c r="AH353" s="37">
        <v>1064.5</v>
      </c>
      <c r="AI353" s="37">
        <v>20.402205763103201</v>
      </c>
      <c r="AJ353" s="37">
        <v>1789.79487179486</v>
      </c>
      <c r="AK353" s="37">
        <v>21751.972879020901</v>
      </c>
      <c r="AL353" s="37" t="s">
        <v>1233</v>
      </c>
      <c r="AM353" s="37">
        <v>178.71603173750299</v>
      </c>
      <c r="AN353" s="37" t="str">
        <f t="shared" si="38"/>
        <v>Active</v>
      </c>
      <c r="AO353" s="8" t="s">
        <v>1151</v>
      </c>
      <c r="AP353" s="8">
        <v>1</v>
      </c>
    </row>
    <row r="354" spans="1:42">
      <c r="A354" s="9" t="s">
        <v>814</v>
      </c>
      <c r="B354" s="8" t="s">
        <v>157</v>
      </c>
      <c r="C354" s="8" t="s">
        <v>123</v>
      </c>
      <c r="D354" s="12">
        <v>2014</v>
      </c>
      <c r="E354" s="9" t="s">
        <v>1328</v>
      </c>
      <c r="F354" s="10">
        <v>6251</v>
      </c>
      <c r="G354" s="10">
        <v>712</v>
      </c>
      <c r="H354" s="8">
        <v>46193</v>
      </c>
      <c r="I354" s="8">
        <v>4808</v>
      </c>
      <c r="J354" s="35">
        <v>7.3896976483762602</v>
      </c>
      <c r="K354" s="35">
        <f t="shared" si="39"/>
        <v>0.15429617274625956</v>
      </c>
      <c r="L354" s="38">
        <v>1000</v>
      </c>
      <c r="M354" s="36">
        <v>114</v>
      </c>
      <c r="N354" s="36">
        <v>129</v>
      </c>
      <c r="O354" s="36">
        <v>964</v>
      </c>
      <c r="P354" s="36">
        <v>100</v>
      </c>
      <c r="Q354" s="36">
        <v>130</v>
      </c>
      <c r="R354" s="46">
        <f t="shared" si="35"/>
        <v>1.0373443983402491</v>
      </c>
      <c r="S354" s="47">
        <f t="shared" si="36"/>
        <v>0.15413252092819002</v>
      </c>
      <c r="T354" s="48">
        <f t="shared" si="37"/>
        <v>0.18661942415776925</v>
      </c>
      <c r="U354" s="35">
        <v>36.40036155</v>
      </c>
      <c r="V354" s="35">
        <v>137.78335344000001</v>
      </c>
      <c r="W354" s="35">
        <v>36.405999999999999</v>
      </c>
      <c r="X354" s="35">
        <v>137.78659999999999</v>
      </c>
      <c r="Y354" s="15">
        <v>0.57375487977899997</v>
      </c>
      <c r="Z354" s="8">
        <v>1493.97</v>
      </c>
      <c r="AA354" s="37">
        <v>1436.6666666666699</v>
      </c>
      <c r="AB354" s="37">
        <v>1454.97557048918</v>
      </c>
      <c r="AC354" s="37">
        <f t="shared" si="40"/>
        <v>1461.8707457186167</v>
      </c>
      <c r="AD354" s="37">
        <v>54.474538235720807</v>
      </c>
      <c r="AE354" s="37">
        <v>73.337852954864374</v>
      </c>
      <c r="AF354" s="37">
        <v>76.561164598373097</v>
      </c>
      <c r="AG354" s="37">
        <f t="shared" si="41"/>
        <v>68.124518596319419</v>
      </c>
      <c r="AH354" s="37">
        <v>1276.44444444444</v>
      </c>
      <c r="AI354" s="37">
        <v>25.329434397822201</v>
      </c>
      <c r="AJ354" s="37">
        <v>1676.86766193978</v>
      </c>
      <c r="AK354" s="37">
        <v>19237.528974971701</v>
      </c>
      <c r="AL354" s="37">
        <v>9.0993553400040006E-2</v>
      </c>
      <c r="AM354" s="37">
        <v>185.68549883011701</v>
      </c>
      <c r="AN354" s="37" t="str">
        <f t="shared" si="38"/>
        <v>Active</v>
      </c>
      <c r="AO354" s="8" t="s">
        <v>1151</v>
      </c>
      <c r="AP354" s="8">
        <v>1</v>
      </c>
    </row>
    <row r="355" spans="1:42">
      <c r="A355" s="9" t="s">
        <v>815</v>
      </c>
      <c r="B355" s="8" t="s">
        <v>122</v>
      </c>
      <c r="C355" s="8" t="s">
        <v>123</v>
      </c>
      <c r="D355" s="12">
        <v>2014</v>
      </c>
      <c r="E355" s="9" t="s">
        <v>1328</v>
      </c>
      <c r="F355" s="10">
        <v>10369</v>
      </c>
      <c r="G355" s="10">
        <v>1460</v>
      </c>
      <c r="H355" s="8">
        <v>72161</v>
      </c>
      <c r="I355" s="8">
        <v>7396</v>
      </c>
      <c r="J355" s="35">
        <v>6.9593017648760727</v>
      </c>
      <c r="K355" s="35">
        <f t="shared" si="39"/>
        <v>0.17415705326772835</v>
      </c>
      <c r="L355" s="36">
        <v>568</v>
      </c>
      <c r="M355" s="36">
        <v>80.099999999999994</v>
      </c>
      <c r="N355" s="36">
        <v>86.8</v>
      </c>
      <c r="O355" s="36">
        <v>579</v>
      </c>
      <c r="P355" s="36">
        <v>59.5</v>
      </c>
      <c r="Q355" s="36">
        <v>77.599999999999994</v>
      </c>
      <c r="R355" s="46">
        <f t="shared" si="35"/>
        <v>0.98100172711571676</v>
      </c>
      <c r="S355" s="47">
        <f t="shared" si="36"/>
        <v>0.17449146546364216</v>
      </c>
      <c r="T355" s="48">
        <f t="shared" si="37"/>
        <v>0.20326211176435077</v>
      </c>
      <c r="U355" s="35">
        <v>36.412479519999998</v>
      </c>
      <c r="V355" s="35">
        <v>137.78823041000001</v>
      </c>
      <c r="W355" s="35">
        <v>36.407499999999999</v>
      </c>
      <c r="X355" s="35">
        <v>137.79249999999999</v>
      </c>
      <c r="Y355" s="15">
        <v>0.55984188763700005</v>
      </c>
      <c r="Z355" s="8">
        <v>1366.0899999999899</v>
      </c>
      <c r="AA355" s="37">
        <v>1327.5</v>
      </c>
      <c r="AB355" s="37">
        <v>1344.5048047197699</v>
      </c>
      <c r="AC355" s="37">
        <f t="shared" si="40"/>
        <v>1346.0316015732533</v>
      </c>
      <c r="AD355" s="37">
        <v>53.163005871754542</v>
      </c>
      <c r="AE355" s="37">
        <v>40.723653137683748</v>
      </c>
      <c r="AF355" s="37">
        <v>48.427927005931842</v>
      </c>
      <c r="AG355" s="37">
        <f t="shared" si="41"/>
        <v>47.438195338456715</v>
      </c>
      <c r="AH355" s="37">
        <v>1058.9000000000001</v>
      </c>
      <c r="AI355" s="37">
        <v>105.164109847419</v>
      </c>
      <c r="AJ355" s="37">
        <v>1637.30553245581</v>
      </c>
      <c r="AK355" s="37">
        <v>18290.703298607099</v>
      </c>
      <c r="AL355" s="37">
        <v>9.0993553400040006E-2</v>
      </c>
      <c r="AM355" s="37">
        <v>178.71603173750299</v>
      </c>
      <c r="AN355" s="37" t="str">
        <f t="shared" si="38"/>
        <v>Active</v>
      </c>
      <c r="AO355" s="8" t="s">
        <v>1151</v>
      </c>
      <c r="AP355" s="8">
        <v>1</v>
      </c>
    </row>
    <row r="356" spans="1:42">
      <c r="A356" s="9" t="s">
        <v>816</v>
      </c>
      <c r="B356" s="8" t="s">
        <v>223</v>
      </c>
      <c r="C356" s="8" t="s">
        <v>123</v>
      </c>
      <c r="D356" s="12">
        <v>2014</v>
      </c>
      <c r="E356" s="9" t="s">
        <v>1328</v>
      </c>
      <c r="F356" s="10">
        <v>33881</v>
      </c>
      <c r="G356" s="10">
        <v>1889</v>
      </c>
      <c r="H356" s="8">
        <v>293796</v>
      </c>
      <c r="I356" s="8">
        <v>22756</v>
      </c>
      <c r="J356" s="35">
        <v>8.6714087541690041</v>
      </c>
      <c r="K356" s="35">
        <f t="shared" si="39"/>
        <v>9.5434781911771363E-2</v>
      </c>
      <c r="L356" s="36">
        <v>146</v>
      </c>
      <c r="M356" s="36">
        <v>8.17</v>
      </c>
      <c r="N356" s="36">
        <v>11.9</v>
      </c>
      <c r="O356" s="36">
        <v>120</v>
      </c>
      <c r="P356" s="36">
        <v>9.3699999999999992</v>
      </c>
      <c r="Q356" s="36">
        <v>14</v>
      </c>
      <c r="R356" s="46">
        <f t="shared" si="35"/>
        <v>1.2166666666666666</v>
      </c>
      <c r="S356" s="47">
        <f t="shared" si="36"/>
        <v>9.6064592299091256E-2</v>
      </c>
      <c r="T356" s="48">
        <f t="shared" si="37"/>
        <v>0.14231822650799297</v>
      </c>
      <c r="U356" s="35">
        <v>36.410328329999999</v>
      </c>
      <c r="V356" s="35">
        <v>137.80593433000001</v>
      </c>
      <c r="W356" s="35">
        <v>36.406599999999997</v>
      </c>
      <c r="X356" s="35">
        <v>137.80760000000001</v>
      </c>
      <c r="Y356" s="15">
        <v>0.22809003448500001</v>
      </c>
      <c r="Z356" s="8">
        <v>1029.03999999999</v>
      </c>
      <c r="AA356" s="37">
        <v>1023.98845512292</v>
      </c>
      <c r="AB356" s="37">
        <v>1013.23732207928</v>
      </c>
      <c r="AC356" s="37">
        <f t="shared" si="40"/>
        <v>1022.0885924007299</v>
      </c>
      <c r="AD356" s="37">
        <v>34.397282774679041</v>
      </c>
      <c r="AE356" s="37">
        <v>25.296515189178841</v>
      </c>
      <c r="AF356" s="37">
        <v>49.524426270690135</v>
      </c>
      <c r="AG356" s="37">
        <f t="shared" si="41"/>
        <v>36.406074744849342</v>
      </c>
      <c r="AH356" s="37">
        <v>1044</v>
      </c>
      <c r="AI356" s="37">
        <v>46.135669497689101</v>
      </c>
      <c r="AJ356" s="37">
        <v>1448.4393364534101</v>
      </c>
      <c r="AK356" s="37">
        <v>14921.947299969201</v>
      </c>
      <c r="AL356" s="37">
        <v>9.0993553400040006E-2</v>
      </c>
      <c r="AM356" s="37">
        <v>117.52335938016699</v>
      </c>
      <c r="AN356" s="37" t="str">
        <f t="shared" si="38"/>
        <v>Active</v>
      </c>
      <c r="AO356" s="8" t="s">
        <v>1151</v>
      </c>
      <c r="AP356" s="8">
        <v>2</v>
      </c>
    </row>
    <row r="357" spans="1:42">
      <c r="A357" s="9" t="s">
        <v>818</v>
      </c>
      <c r="B357" s="8" t="s">
        <v>203</v>
      </c>
      <c r="C357" s="8" t="s">
        <v>123</v>
      </c>
      <c r="D357" s="12">
        <v>2014</v>
      </c>
      <c r="E357" s="9" t="s">
        <v>1328</v>
      </c>
      <c r="F357" s="10">
        <v>19834</v>
      </c>
      <c r="G357" s="10">
        <v>1528</v>
      </c>
      <c r="H357" s="8">
        <v>169272</v>
      </c>
      <c r="I357" s="8">
        <v>17337</v>
      </c>
      <c r="J357" s="35">
        <v>8.5344358172834518</v>
      </c>
      <c r="K357" s="35">
        <f t="shared" si="39"/>
        <v>0.1281605458043947</v>
      </c>
      <c r="L357" s="36">
        <v>281</v>
      </c>
      <c r="M357" s="36">
        <v>21.7</v>
      </c>
      <c r="N357" s="36">
        <v>27.3</v>
      </c>
      <c r="O357" s="36">
        <v>236</v>
      </c>
      <c r="P357" s="36">
        <v>24.2</v>
      </c>
      <c r="Q357" s="36">
        <v>31.6</v>
      </c>
      <c r="R357" s="46">
        <f t="shared" si="35"/>
        <v>1.1906779661016949</v>
      </c>
      <c r="S357" s="47">
        <f t="shared" si="36"/>
        <v>0.12836866904292243</v>
      </c>
      <c r="T357" s="48">
        <f t="shared" si="37"/>
        <v>0.16543115291241631</v>
      </c>
      <c r="U357" s="35">
        <v>36.526417909999999</v>
      </c>
      <c r="V357" s="35">
        <v>137.77246432000001</v>
      </c>
      <c r="W357" s="35">
        <v>36.519199999999998</v>
      </c>
      <c r="X357" s="35">
        <v>137.7817</v>
      </c>
      <c r="Y357" s="15">
        <v>2.2637547231999999</v>
      </c>
      <c r="Z357" s="8">
        <v>1257.8399999999899</v>
      </c>
      <c r="AA357" s="37">
        <v>1237.75</v>
      </c>
      <c r="AB357" s="37">
        <v>1229.8196048290999</v>
      </c>
      <c r="AC357" s="37">
        <f t="shared" si="40"/>
        <v>1241.8032016096968</v>
      </c>
      <c r="AD357" s="37">
        <v>49.166127108615363</v>
      </c>
      <c r="AE357" s="37">
        <v>36.259913071989999</v>
      </c>
      <c r="AF357" s="37">
        <v>42.894639387878023</v>
      </c>
      <c r="AG357" s="37">
        <f t="shared" si="41"/>
        <v>42.773559856161121</v>
      </c>
      <c r="AH357" s="37">
        <v>835.41666666666697</v>
      </c>
      <c r="AI357" s="37">
        <v>100.000937495606</v>
      </c>
      <c r="AJ357" s="37">
        <v>1594.25</v>
      </c>
      <c r="AK357" s="37">
        <v>17656.25</v>
      </c>
      <c r="AL357" s="37" t="s">
        <v>1233</v>
      </c>
      <c r="AM357" s="37">
        <v>186.60702023235899</v>
      </c>
      <c r="AN357" s="37" t="str">
        <f t="shared" si="38"/>
        <v>Active</v>
      </c>
      <c r="AO357" s="8" t="s">
        <v>1151</v>
      </c>
      <c r="AP357" s="8">
        <v>1</v>
      </c>
    </row>
    <row r="358" spans="1:42">
      <c r="A358" s="9" t="s">
        <v>819</v>
      </c>
      <c r="B358" s="8" t="s">
        <v>183</v>
      </c>
      <c r="C358" s="8" t="s">
        <v>123</v>
      </c>
      <c r="D358" s="12">
        <v>2014</v>
      </c>
      <c r="E358" s="9" t="s">
        <v>1328</v>
      </c>
      <c r="F358" s="10">
        <v>8107</v>
      </c>
      <c r="G358" s="10">
        <v>955</v>
      </c>
      <c r="H358" s="8">
        <v>46152</v>
      </c>
      <c r="I358" s="8">
        <v>5020</v>
      </c>
      <c r="J358" s="35">
        <v>5.6928580239299373</v>
      </c>
      <c r="K358" s="35">
        <f t="shared" si="39"/>
        <v>0.16033664761340957</v>
      </c>
      <c r="L358" s="36">
        <v>778</v>
      </c>
      <c r="M358" s="36">
        <v>91.7</v>
      </c>
      <c r="N358" s="36">
        <v>103</v>
      </c>
      <c r="O358" s="36">
        <v>966</v>
      </c>
      <c r="P358" s="36">
        <v>105</v>
      </c>
      <c r="Q358" s="36">
        <v>134</v>
      </c>
      <c r="R358" s="46">
        <f t="shared" si="35"/>
        <v>0.80538302277432716</v>
      </c>
      <c r="S358" s="47">
        <f t="shared" si="36"/>
        <v>0.16033469715869172</v>
      </c>
      <c r="T358" s="48">
        <f t="shared" si="37"/>
        <v>0.19175384467116527</v>
      </c>
      <c r="U358" s="35">
        <v>36.501276130000001</v>
      </c>
      <c r="V358" s="35">
        <v>137.7332557</v>
      </c>
      <c r="W358" s="35">
        <v>36.493400000000001</v>
      </c>
      <c r="X358" s="35">
        <v>137.74</v>
      </c>
      <c r="Y358" s="15">
        <v>1.7812090105</v>
      </c>
      <c r="Z358" s="8">
        <v>1472.73</v>
      </c>
      <c r="AA358" s="37">
        <v>1477.375</v>
      </c>
      <c r="AB358" s="37">
        <v>1428.3333333333301</v>
      </c>
      <c r="AC358" s="37">
        <f t="shared" si="40"/>
        <v>1459.4794444444433</v>
      </c>
      <c r="AD358" s="37">
        <v>58.989171361706568</v>
      </c>
      <c r="AE358" s="37">
        <v>55.704216286539996</v>
      </c>
      <c r="AF358" s="37">
        <v>42.594636680477578</v>
      </c>
      <c r="AG358" s="37">
        <f t="shared" si="41"/>
        <v>52.429341442908047</v>
      </c>
      <c r="AH358" s="37">
        <v>948.11111111111097</v>
      </c>
      <c r="AI358" s="37">
        <v>67.600314120097096</v>
      </c>
      <c r="AJ358" s="37">
        <v>1703</v>
      </c>
      <c r="AK358" s="37">
        <v>20629</v>
      </c>
      <c r="AL358" s="37" t="s">
        <v>1233</v>
      </c>
      <c r="AM358" s="37">
        <v>183.53319958609899</v>
      </c>
      <c r="AN358" s="37" t="str">
        <f t="shared" si="38"/>
        <v>Active</v>
      </c>
      <c r="AO358" s="8" t="s">
        <v>1151</v>
      </c>
      <c r="AP358" s="8">
        <v>1</v>
      </c>
    </row>
    <row r="359" spans="1:42">
      <c r="A359" s="9" t="s">
        <v>820</v>
      </c>
      <c r="B359" s="8" t="s">
        <v>210</v>
      </c>
      <c r="C359" s="8" t="s">
        <v>123</v>
      </c>
      <c r="D359" s="12">
        <v>2014</v>
      </c>
      <c r="E359" s="9" t="s">
        <v>1328</v>
      </c>
      <c r="F359" s="10">
        <v>25858</v>
      </c>
      <c r="G359" s="10">
        <v>1358</v>
      </c>
      <c r="H359" s="8">
        <v>165857</v>
      </c>
      <c r="I359" s="8">
        <v>12840</v>
      </c>
      <c r="J359" s="35">
        <v>6.4141464923814677</v>
      </c>
      <c r="K359" s="35">
        <f t="shared" si="39"/>
        <v>9.3548642327178036E-2</v>
      </c>
      <c r="L359" s="36">
        <v>301</v>
      </c>
      <c r="M359" s="36">
        <v>15.8</v>
      </c>
      <c r="N359" s="36">
        <v>23.8</v>
      </c>
      <c r="O359" s="36">
        <v>329</v>
      </c>
      <c r="P359" s="36">
        <v>25.5</v>
      </c>
      <c r="Q359" s="36">
        <v>38.1</v>
      </c>
      <c r="R359" s="46">
        <f t="shared" si="35"/>
        <v>0.91489361702127658</v>
      </c>
      <c r="S359" s="47">
        <f t="shared" si="36"/>
        <v>9.3609859765156164E-2</v>
      </c>
      <c r="T359" s="48">
        <f t="shared" si="37"/>
        <v>0.14022458866299131</v>
      </c>
      <c r="U359" s="35">
        <v>36.493779680000003</v>
      </c>
      <c r="V359" s="35">
        <v>137.69614214000001</v>
      </c>
      <c r="W359" s="35">
        <v>36.486800000000002</v>
      </c>
      <c r="X359" s="35">
        <v>137.70419999999999</v>
      </c>
      <c r="Y359" s="15">
        <v>1.17377086122</v>
      </c>
      <c r="Z359" s="8">
        <v>1790.64</v>
      </c>
      <c r="AA359" s="37">
        <v>1672.75</v>
      </c>
      <c r="AB359" s="37">
        <v>1770.5</v>
      </c>
      <c r="AC359" s="37">
        <f t="shared" si="40"/>
        <v>1744.63</v>
      </c>
      <c r="AD359" s="37">
        <v>64.397288552710364</v>
      </c>
      <c r="AE359" s="37">
        <v>70.342004299163747</v>
      </c>
      <c r="AF359" s="37">
        <v>55.76082195401704</v>
      </c>
      <c r="AG359" s="37">
        <f t="shared" si="41"/>
        <v>63.500038268630384</v>
      </c>
      <c r="AH359" s="37">
        <v>1277.7777777777801</v>
      </c>
      <c r="AI359" s="37">
        <v>54.281729641192399</v>
      </c>
      <c r="AJ359" s="37">
        <v>1860.8027205255501</v>
      </c>
      <c r="AK359" s="37">
        <v>24698.5138554318</v>
      </c>
      <c r="AL359" s="37" t="s">
        <v>1233</v>
      </c>
      <c r="AM359" s="37">
        <v>262.49520562573798</v>
      </c>
      <c r="AN359" s="37" t="str">
        <f t="shared" si="38"/>
        <v>Active</v>
      </c>
      <c r="AO359" s="8" t="s">
        <v>1151</v>
      </c>
      <c r="AP359" s="8">
        <v>1</v>
      </c>
    </row>
    <row r="360" spans="1:42">
      <c r="A360" s="8" t="s">
        <v>1164</v>
      </c>
      <c r="B360" s="8" t="s">
        <v>1160</v>
      </c>
      <c r="C360" s="8" t="s">
        <v>1163</v>
      </c>
      <c r="D360" s="12">
        <v>2018</v>
      </c>
      <c r="E360" s="9" t="s">
        <v>1330</v>
      </c>
      <c r="F360" s="30">
        <v>1026000</v>
      </c>
      <c r="G360" s="30">
        <v>39000</v>
      </c>
      <c r="H360" s="30">
        <v>5768000</v>
      </c>
      <c r="I360" s="30">
        <v>286000</v>
      </c>
      <c r="J360" s="35">
        <v>5.62</v>
      </c>
      <c r="K360" s="35">
        <f t="shared" si="39"/>
        <v>6.2477622225750915E-2</v>
      </c>
      <c r="L360" s="36">
        <v>4.53</v>
      </c>
      <c r="M360" s="36">
        <v>0.184</v>
      </c>
      <c r="N360" s="36">
        <v>0.33900000000000002</v>
      </c>
      <c r="O360" s="36">
        <v>5.35</v>
      </c>
      <c r="P360" s="36">
        <v>0.29399999999999998</v>
      </c>
      <c r="Q360" s="36">
        <v>0.58899999999999997</v>
      </c>
      <c r="R360" s="46">
        <f t="shared" si="35"/>
        <v>0.84672897196261687</v>
      </c>
      <c r="S360" s="47">
        <f t="shared" si="36"/>
        <v>6.8335145934003E-2</v>
      </c>
      <c r="T360" s="48">
        <f t="shared" si="37"/>
        <v>0.13311935417527837</v>
      </c>
      <c r="U360" s="35">
        <v>-20.33591736</v>
      </c>
      <c r="V360" s="35">
        <v>16.379983280000001</v>
      </c>
      <c r="W360" s="35">
        <v>-20.405266666999999</v>
      </c>
      <c r="X360" s="35">
        <v>15.51848333</v>
      </c>
      <c r="Y360" s="15">
        <v>13831.668877599999</v>
      </c>
      <c r="Z360" s="37">
        <v>1360.17918772299</v>
      </c>
      <c r="AA360" s="37">
        <v>1359.8416240536301</v>
      </c>
      <c r="AB360" s="37">
        <v>1359.66191578643</v>
      </c>
      <c r="AC360" s="37">
        <f t="shared" si="40"/>
        <v>1359.8942425210168</v>
      </c>
      <c r="AD360" s="37">
        <v>2.6117062036588568</v>
      </c>
      <c r="AE360" s="37">
        <v>2.4144224538828407</v>
      </c>
      <c r="AF360" s="37">
        <v>2.6573862464086457</v>
      </c>
      <c r="AG360" s="37">
        <f t="shared" si="41"/>
        <v>2.5611716346501141</v>
      </c>
      <c r="AH360" s="37">
        <v>59.194992340748598</v>
      </c>
      <c r="AI360" s="37">
        <v>63.5794712945331</v>
      </c>
      <c r="AJ360" s="37">
        <v>388.45942340042899</v>
      </c>
      <c r="AK360" s="37">
        <v>1583.4217181971101</v>
      </c>
      <c r="AL360" s="37">
        <v>0.94736348844240104</v>
      </c>
      <c r="AM360" s="37">
        <v>0</v>
      </c>
      <c r="AN360" s="37" t="str">
        <f t="shared" si="38"/>
        <v>Post-Orogenic</v>
      </c>
      <c r="AO360" s="8" t="s">
        <v>1154</v>
      </c>
      <c r="AP360" s="10">
        <v>7</v>
      </c>
    </row>
    <row r="361" spans="1:42">
      <c r="A361" s="8" t="s">
        <v>1165</v>
      </c>
      <c r="B361" s="8" t="s">
        <v>1161</v>
      </c>
      <c r="C361" s="8" t="s">
        <v>1163</v>
      </c>
      <c r="D361" s="12">
        <v>2018</v>
      </c>
      <c r="E361" s="9" t="s">
        <v>1330</v>
      </c>
      <c r="F361" s="30">
        <v>799000</v>
      </c>
      <c r="G361" s="30">
        <v>29000</v>
      </c>
      <c r="H361" s="30">
        <v>5042000</v>
      </c>
      <c r="I361" s="30">
        <v>250000</v>
      </c>
      <c r="J361" s="35">
        <v>6.31</v>
      </c>
      <c r="K361" s="35">
        <f t="shared" si="39"/>
        <v>6.1448166455744128E-2</v>
      </c>
      <c r="L361" s="36">
        <v>5.36</v>
      </c>
      <c r="M361" s="36">
        <v>0.20499999999999999</v>
      </c>
      <c r="N361" s="36">
        <v>0.39200000000000002</v>
      </c>
      <c r="O361" s="36">
        <v>5.61</v>
      </c>
      <c r="P361" s="36">
        <v>0.307</v>
      </c>
      <c r="Q361" s="36">
        <v>0.61499999999999999</v>
      </c>
      <c r="R361" s="46">
        <f t="shared" si="35"/>
        <v>0.9554367201426025</v>
      </c>
      <c r="S361" s="47">
        <f t="shared" si="36"/>
        <v>6.6764221307174895E-2</v>
      </c>
      <c r="T361" s="48">
        <f t="shared" si="37"/>
        <v>0.13178170270314379</v>
      </c>
      <c r="U361" s="35">
        <v>-20.536555830000001</v>
      </c>
      <c r="V361" s="35">
        <v>15.917524800000001</v>
      </c>
      <c r="W361" s="35">
        <v>-21.013500000000001</v>
      </c>
      <c r="X361" s="35">
        <v>14.684799999999999</v>
      </c>
      <c r="Y361" s="15">
        <v>24191.661120600002</v>
      </c>
      <c r="Z361" s="37">
        <v>1219.4929836464601</v>
      </c>
      <c r="AA361" s="37">
        <v>1219.1853409525399</v>
      </c>
      <c r="AB361" s="37">
        <v>1218.8588021328501</v>
      </c>
      <c r="AC361" s="37">
        <f t="shared" si="40"/>
        <v>1219.1790422439501</v>
      </c>
      <c r="AD361" s="37">
        <v>3.8459474380966778</v>
      </c>
      <c r="AE361" s="37">
        <v>3.4955318564307816</v>
      </c>
      <c r="AF361" s="37">
        <v>3.807485252214112</v>
      </c>
      <c r="AG361" s="37">
        <f t="shared" si="41"/>
        <v>3.7163215155805243</v>
      </c>
      <c r="AH361" s="37">
        <v>84.372527540665104</v>
      </c>
      <c r="AI361" s="37">
        <v>107.319674027486</v>
      </c>
      <c r="AJ361" s="37">
        <v>316.399622341483</v>
      </c>
      <c r="AK361" s="37">
        <v>1288.0169615053301</v>
      </c>
      <c r="AL361" s="37">
        <v>0.94706314347857101</v>
      </c>
      <c r="AM361" s="37">
        <v>0</v>
      </c>
      <c r="AN361" s="37" t="str">
        <f t="shared" si="38"/>
        <v>Post-Orogenic</v>
      </c>
      <c r="AO361" s="8" t="s">
        <v>1154</v>
      </c>
      <c r="AP361" s="10">
        <v>10</v>
      </c>
    </row>
    <row r="362" spans="1:42">
      <c r="A362" s="8" t="s">
        <v>1166</v>
      </c>
      <c r="B362" s="8" t="s">
        <v>1162</v>
      </c>
      <c r="C362" s="8" t="s">
        <v>1163</v>
      </c>
      <c r="D362" s="12">
        <v>2018</v>
      </c>
      <c r="E362" s="9" t="s">
        <v>1330</v>
      </c>
      <c r="F362" s="30">
        <v>796000</v>
      </c>
      <c r="G362" s="30">
        <v>30000</v>
      </c>
      <c r="H362" s="30">
        <v>4899000</v>
      </c>
      <c r="I362" s="30">
        <v>260000</v>
      </c>
      <c r="J362" s="35">
        <v>6.16</v>
      </c>
      <c r="K362" s="35">
        <f t="shared" si="39"/>
        <v>6.5092716593924294E-2</v>
      </c>
      <c r="L362" s="36">
        <v>4.9800000000000004</v>
      </c>
      <c r="M362" s="36">
        <v>0.19900000000000001</v>
      </c>
      <c r="N362" s="36">
        <v>0.36899999999999999</v>
      </c>
      <c r="O362" s="36">
        <v>5.34</v>
      </c>
      <c r="P362" s="36">
        <v>0.314</v>
      </c>
      <c r="Q362" s="36">
        <v>0.59899999999999998</v>
      </c>
      <c r="R362" s="46">
        <f t="shared" si="35"/>
        <v>0.93258426966292141</v>
      </c>
      <c r="S362" s="47">
        <f t="shared" si="36"/>
        <v>7.1094338336405216E-2</v>
      </c>
      <c r="T362" s="48">
        <f t="shared" si="37"/>
        <v>0.13443547073861106</v>
      </c>
      <c r="U362" s="35">
        <v>-20.602059879999999</v>
      </c>
      <c r="V362" s="35">
        <v>15.64423712</v>
      </c>
      <c r="W362" s="35">
        <v>-21.164349999999999</v>
      </c>
      <c r="X362" s="35">
        <v>13.501566667000001</v>
      </c>
      <c r="Y362" s="15">
        <v>29151.746203899998</v>
      </c>
      <c r="Z362" s="37">
        <v>1111.7173494747999</v>
      </c>
      <c r="AA362" s="37">
        <v>1111.4126898373299</v>
      </c>
      <c r="AB362" s="37">
        <v>1111.1102270388899</v>
      </c>
      <c r="AC362" s="37">
        <f t="shared" si="40"/>
        <v>1111.4134221170068</v>
      </c>
      <c r="AD362" s="37">
        <v>4.7965817215318207</v>
      </c>
      <c r="AE362" s="37">
        <v>4.1684204008114056</v>
      </c>
      <c r="AF362" s="37">
        <v>4.4931759360700898</v>
      </c>
      <c r="AG362" s="37">
        <f t="shared" si="41"/>
        <v>4.4860593528044381</v>
      </c>
      <c r="AH362" s="37">
        <v>99.517672155046697</v>
      </c>
      <c r="AI362" s="37">
        <v>137.08397471193101</v>
      </c>
      <c r="AJ362" s="37">
        <v>278.00631989668301</v>
      </c>
      <c r="AK362" s="37">
        <v>1134.9247657516601</v>
      </c>
      <c r="AL362" s="37">
        <v>0.93584934413041299</v>
      </c>
      <c r="AM362" s="37">
        <v>0</v>
      </c>
      <c r="AN362" s="37" t="str">
        <f t="shared" si="38"/>
        <v>Post-Orogenic</v>
      </c>
      <c r="AO362" s="8" t="s">
        <v>1154</v>
      </c>
      <c r="AP362" s="10">
        <v>10</v>
      </c>
    </row>
    <row r="363" spans="1:42">
      <c r="A363" s="39" t="s">
        <v>577</v>
      </c>
      <c r="B363" s="39" t="s">
        <v>576</v>
      </c>
      <c r="C363" s="39" t="s">
        <v>578</v>
      </c>
      <c r="D363" s="40">
        <v>2013</v>
      </c>
      <c r="E363" s="8" t="s">
        <v>1331</v>
      </c>
      <c r="F363" s="15">
        <v>127406.48226930402</v>
      </c>
      <c r="G363" s="15">
        <v>3112.8869745644424</v>
      </c>
      <c r="H363" s="15">
        <v>938338.47448827163</v>
      </c>
      <c r="I363" s="15">
        <v>26098.473751685713</v>
      </c>
      <c r="J363" s="35">
        <v>7.36491941206625</v>
      </c>
      <c r="K363" s="35">
        <f t="shared" si="39"/>
        <v>3.7020918580143419E-2</v>
      </c>
      <c r="L363" s="36">
        <v>62.9</v>
      </c>
      <c r="M363" s="36">
        <v>1.54</v>
      </c>
      <c r="N363" s="36">
        <v>4.03</v>
      </c>
      <c r="O363" s="36">
        <v>58.9</v>
      </c>
      <c r="P363" s="36">
        <v>1.65</v>
      </c>
      <c r="Q363" s="36">
        <v>5.38</v>
      </c>
      <c r="R363" s="46">
        <f t="shared" si="35"/>
        <v>1.0679117147707979</v>
      </c>
      <c r="S363" s="47">
        <f t="shared" si="36"/>
        <v>3.7204745790333546E-2</v>
      </c>
      <c r="T363" s="48">
        <f t="shared" si="37"/>
        <v>0.11157142960027004</v>
      </c>
      <c r="U363" s="35">
        <v>-13.5034901</v>
      </c>
      <c r="V363" s="35">
        <v>-75.661095610000004</v>
      </c>
      <c r="W363" s="25">
        <v>-13.5</v>
      </c>
      <c r="X363" s="25">
        <v>-75.7</v>
      </c>
      <c r="Y363" s="15">
        <v>299.602526055</v>
      </c>
      <c r="Z363" s="42">
        <v>2310.75</v>
      </c>
      <c r="AA363" s="37">
        <v>2323.6677824267799</v>
      </c>
      <c r="AB363" s="37">
        <v>2319.8619528619502</v>
      </c>
      <c r="AC363" s="37">
        <f t="shared" si="40"/>
        <v>2318.0932450962432</v>
      </c>
      <c r="AD363" s="37">
        <v>35.444777617728349</v>
      </c>
      <c r="AE363" s="37">
        <v>38.593531688168746</v>
      </c>
      <c r="AF363" s="37">
        <v>39.910901197750896</v>
      </c>
      <c r="AG363" s="37">
        <f t="shared" si="41"/>
        <v>37.983070167882659</v>
      </c>
      <c r="AH363" s="37">
        <v>819.61114589856004</v>
      </c>
      <c r="AI363" s="37">
        <v>163.75919964235101</v>
      </c>
      <c r="AJ363" s="37">
        <v>215.43016759776501</v>
      </c>
      <c r="AK363" s="37">
        <v>1377.99720670391</v>
      </c>
      <c r="AL363" s="37">
        <v>0.46942838490438099</v>
      </c>
      <c r="AM363" s="37">
        <v>54.9439223930273</v>
      </c>
      <c r="AN363" s="37" t="str">
        <f t="shared" si="38"/>
        <v>Active</v>
      </c>
      <c r="AO363" s="8" t="s">
        <v>1151</v>
      </c>
      <c r="AP363" s="8">
        <v>6</v>
      </c>
    </row>
    <row r="364" spans="1:42">
      <c r="A364" s="9" t="s">
        <v>644</v>
      </c>
      <c r="B364" s="8" t="s">
        <v>22</v>
      </c>
      <c r="C364" s="8" t="s">
        <v>18</v>
      </c>
      <c r="D364" s="12">
        <v>2018</v>
      </c>
      <c r="E364" s="9" t="s">
        <v>1332</v>
      </c>
      <c r="F364" s="15">
        <v>7600</v>
      </c>
      <c r="G364" s="15">
        <v>300</v>
      </c>
      <c r="H364" s="15">
        <v>40000</v>
      </c>
      <c r="I364" s="15">
        <v>19000</v>
      </c>
      <c r="J364" s="35">
        <v>5.2631578947368425</v>
      </c>
      <c r="K364" s="35">
        <f t="shared" si="39"/>
        <v>0.47663735873843582</v>
      </c>
      <c r="L364" s="36">
        <v>464</v>
      </c>
      <c r="M364" s="36">
        <v>18.3</v>
      </c>
      <c r="N364" s="36">
        <v>33</v>
      </c>
      <c r="O364" s="36">
        <v>653</v>
      </c>
      <c r="P364" s="36">
        <v>311</v>
      </c>
      <c r="Q364" s="36">
        <v>316</v>
      </c>
      <c r="R364" s="46">
        <f t="shared" si="35"/>
        <v>0.71056661562021439</v>
      </c>
      <c r="S364" s="47">
        <f t="shared" si="36"/>
        <v>0.47789362026285748</v>
      </c>
      <c r="T364" s="48">
        <f t="shared" si="37"/>
        <v>0.48911867129737613</v>
      </c>
      <c r="U364" s="35">
        <v>40.234721819999997</v>
      </c>
      <c r="V364" s="35">
        <v>-124.28028721</v>
      </c>
      <c r="W364" s="35" t="s">
        <v>1233</v>
      </c>
      <c r="X364" s="43">
        <v>-124.30099</v>
      </c>
      <c r="Y364" s="15">
        <v>16.822643212399999</v>
      </c>
      <c r="Z364" s="37">
        <v>380.39984381101101</v>
      </c>
      <c r="AA364" s="37">
        <v>376.432835820896</v>
      </c>
      <c r="AB364" s="37">
        <v>383.6875</v>
      </c>
      <c r="AC364" s="37">
        <f t="shared" si="40"/>
        <v>380.17339321063565</v>
      </c>
      <c r="AD364" s="37">
        <v>30.205622123308746</v>
      </c>
      <c r="AE364" s="37">
        <v>34.038489083968123</v>
      </c>
      <c r="AF364" s="37">
        <v>24.780372667205697</v>
      </c>
      <c r="AG364" s="37">
        <f t="shared" si="41"/>
        <v>29.674827958160858</v>
      </c>
      <c r="AH364" s="37">
        <v>610.77777777777806</v>
      </c>
      <c r="AI364" s="37">
        <v>60.228105493681497</v>
      </c>
      <c r="AJ364" s="37">
        <v>1986.08</v>
      </c>
      <c r="AK364" s="37">
        <v>16643.36</v>
      </c>
      <c r="AL364" s="37">
        <v>0.57597368955612205</v>
      </c>
      <c r="AM364" s="37">
        <v>185.75614395795299</v>
      </c>
      <c r="AN364" s="37" t="str">
        <f t="shared" si="38"/>
        <v>Active</v>
      </c>
      <c r="AO364" s="8" t="s">
        <v>1153</v>
      </c>
      <c r="AP364" s="8">
        <v>1</v>
      </c>
    </row>
    <row r="365" spans="1:42">
      <c r="A365" s="9" t="s">
        <v>643</v>
      </c>
      <c r="B365" s="8" t="s">
        <v>21</v>
      </c>
      <c r="C365" s="8" t="s">
        <v>18</v>
      </c>
      <c r="D365" s="12">
        <v>2018</v>
      </c>
      <c r="E365" s="9" t="s">
        <v>1333</v>
      </c>
      <c r="F365" s="15">
        <v>12500</v>
      </c>
      <c r="G365" s="15">
        <v>200</v>
      </c>
      <c r="H365" s="15">
        <v>60000</v>
      </c>
      <c r="I365" s="15">
        <v>16000</v>
      </c>
      <c r="J365" s="35">
        <v>4.8</v>
      </c>
      <c r="K365" s="35">
        <f t="shared" si="39"/>
        <v>0.26714623544252147</v>
      </c>
      <c r="L365" s="36">
        <v>291</v>
      </c>
      <c r="M365" s="36">
        <v>4.66</v>
      </c>
      <c r="N365" s="36">
        <v>17.8</v>
      </c>
      <c r="O365" s="36">
        <v>440</v>
      </c>
      <c r="P365" s="36">
        <v>117</v>
      </c>
      <c r="Q365" s="36">
        <v>123</v>
      </c>
      <c r="R365" s="46">
        <f t="shared" si="35"/>
        <v>0.66136363636363638</v>
      </c>
      <c r="S365" s="47">
        <f t="shared" si="36"/>
        <v>0.26639084946669345</v>
      </c>
      <c r="T365" s="48">
        <f t="shared" si="37"/>
        <v>0.28615945286818495</v>
      </c>
      <c r="U365" s="35">
        <v>40.262283619999998</v>
      </c>
      <c r="V365" s="35">
        <v>-124.31213357999999</v>
      </c>
      <c r="W365" s="43">
        <v>40.257370000000002</v>
      </c>
      <c r="X365" s="43">
        <v>-124.35697</v>
      </c>
      <c r="Y365" s="15">
        <v>13.478397966099999</v>
      </c>
      <c r="Z365" s="37">
        <v>429.16326530612201</v>
      </c>
      <c r="AA365" s="37">
        <v>419.07547169811301</v>
      </c>
      <c r="AB365" s="37">
        <v>429.5</v>
      </c>
      <c r="AC365" s="37">
        <f t="shared" si="40"/>
        <v>425.91291233474499</v>
      </c>
      <c r="AD365" s="37">
        <v>34.424591653012676</v>
      </c>
      <c r="AE365" s="37">
        <v>24.8089745784035</v>
      </c>
      <c r="AF365" s="37">
        <v>18.103162193053944</v>
      </c>
      <c r="AG365" s="37">
        <f t="shared" si="41"/>
        <v>25.778909474823376</v>
      </c>
      <c r="AH365" s="37">
        <v>557.29032258064501</v>
      </c>
      <c r="AI365" s="37">
        <v>44.070153001892599</v>
      </c>
      <c r="AJ365" s="37">
        <v>1992.7142857142901</v>
      </c>
      <c r="AK365" s="37">
        <v>17656.571428571398</v>
      </c>
      <c r="AL365" s="37">
        <v>0.59862005710601796</v>
      </c>
      <c r="AM365" s="37">
        <v>276.890765732327</v>
      </c>
      <c r="AN365" s="37" t="str">
        <f t="shared" si="38"/>
        <v>Active</v>
      </c>
      <c r="AO365" s="8" t="s">
        <v>1153</v>
      </c>
      <c r="AP365" s="8">
        <v>1</v>
      </c>
    </row>
    <row r="366" spans="1:42">
      <c r="A366" s="9" t="s">
        <v>640</v>
      </c>
      <c r="B366" s="8" t="s">
        <v>17</v>
      </c>
      <c r="C366" s="8" t="s">
        <v>18</v>
      </c>
      <c r="D366" s="12">
        <v>2018</v>
      </c>
      <c r="E366" s="9" t="s">
        <v>1334</v>
      </c>
      <c r="F366" s="15">
        <v>23700</v>
      </c>
      <c r="G366" s="15">
        <v>600</v>
      </c>
      <c r="H366" s="15">
        <v>170000</v>
      </c>
      <c r="I366" s="15">
        <v>17000</v>
      </c>
      <c r="J366" s="35">
        <v>7.1729957805907176</v>
      </c>
      <c r="K366" s="35">
        <f t="shared" si="39"/>
        <v>0.10315484927533841</v>
      </c>
      <c r="L366" s="36">
        <v>139</v>
      </c>
      <c r="M366" s="36">
        <v>3.54</v>
      </c>
      <c r="N366" s="36">
        <v>8.9700000000000006</v>
      </c>
      <c r="O366" s="36">
        <v>139</v>
      </c>
      <c r="P366" s="36">
        <v>14</v>
      </c>
      <c r="Q366" s="36">
        <v>18.399999999999999</v>
      </c>
      <c r="R366" s="46">
        <f t="shared" si="35"/>
        <v>1</v>
      </c>
      <c r="S366" s="47">
        <f t="shared" si="36"/>
        <v>0.10388937593703364</v>
      </c>
      <c r="T366" s="48">
        <f t="shared" si="37"/>
        <v>0.14726618705035971</v>
      </c>
      <c r="U366" s="35">
        <v>39.72680879</v>
      </c>
      <c r="V366" s="35">
        <v>-123.77445996</v>
      </c>
      <c r="W366" s="43">
        <v>39.712000000000003</v>
      </c>
      <c r="X366" s="43">
        <v>-123.80295</v>
      </c>
      <c r="Y366" s="15">
        <v>12.0590528392</v>
      </c>
      <c r="Z366" s="37">
        <v>286.19967087218902</v>
      </c>
      <c r="AA366" s="37">
        <v>291.8125</v>
      </c>
      <c r="AB366" s="37">
        <v>271.07692307692298</v>
      </c>
      <c r="AC366" s="37">
        <f t="shared" si="40"/>
        <v>283.02969798303735</v>
      </c>
      <c r="AD366" s="37">
        <v>31.346178798655714</v>
      </c>
      <c r="AE366" s="37">
        <v>18.133018732381377</v>
      </c>
      <c r="AF366" s="37">
        <v>16.397592773845425</v>
      </c>
      <c r="AG366" s="37">
        <f t="shared" si="41"/>
        <v>21.958930101627505</v>
      </c>
      <c r="AH366" s="37">
        <v>409.07368421052598</v>
      </c>
      <c r="AI366" s="37">
        <v>65.498451907018904</v>
      </c>
      <c r="AJ366" s="37">
        <v>1608.45</v>
      </c>
      <c r="AK366" s="37">
        <v>12560.3</v>
      </c>
      <c r="AL366" s="37">
        <v>0.57449752092361495</v>
      </c>
      <c r="AM366" s="37">
        <v>340.42412192840698</v>
      </c>
      <c r="AN366" s="37" t="str">
        <f t="shared" si="38"/>
        <v>Active</v>
      </c>
      <c r="AO366" s="8" t="s">
        <v>1153</v>
      </c>
      <c r="AP366" s="8">
        <v>1</v>
      </c>
    </row>
    <row r="367" spans="1:42">
      <c r="A367" s="9" t="s">
        <v>645</v>
      </c>
      <c r="B367" s="8" t="s">
        <v>23</v>
      </c>
      <c r="C367" s="8" t="s">
        <v>18</v>
      </c>
      <c r="D367" s="12">
        <v>2018</v>
      </c>
      <c r="E367" s="9" t="s">
        <v>1335</v>
      </c>
      <c r="F367" s="15">
        <v>53700</v>
      </c>
      <c r="G367" s="15">
        <v>2300</v>
      </c>
      <c r="H367" s="15">
        <v>80000</v>
      </c>
      <c r="I367" s="15">
        <v>40000</v>
      </c>
      <c r="J367" s="35">
        <v>1.4897579143389199</v>
      </c>
      <c r="K367" s="35">
        <f t="shared" si="39"/>
        <v>0.50183110222452532</v>
      </c>
      <c r="L367" s="36">
        <v>65.3</v>
      </c>
      <c r="M367" s="36">
        <v>2.81</v>
      </c>
      <c r="N367" s="36">
        <v>4.78</v>
      </c>
      <c r="O367" s="36">
        <v>312</v>
      </c>
      <c r="P367" s="36">
        <v>156</v>
      </c>
      <c r="Q367" s="36">
        <v>158</v>
      </c>
      <c r="R367" s="46">
        <f t="shared" si="35"/>
        <v>0.20929487179487177</v>
      </c>
      <c r="S367" s="47">
        <f t="shared" si="36"/>
        <v>0.50184835033205244</v>
      </c>
      <c r="T367" s="48">
        <f t="shared" si="37"/>
        <v>0.51167340899863478</v>
      </c>
      <c r="U367" s="35">
        <v>40.077730500000001</v>
      </c>
      <c r="V367" s="35">
        <v>-124.06768593</v>
      </c>
      <c r="W367" s="43">
        <v>40.069020000000002</v>
      </c>
      <c r="X367" s="43">
        <v>-124.08072</v>
      </c>
      <c r="Y367" s="15">
        <v>6.8341402556900004</v>
      </c>
      <c r="Z367" s="37">
        <v>367.63583815028898</v>
      </c>
      <c r="AA367" s="37">
        <v>354.92857142857099</v>
      </c>
      <c r="AB367" s="37">
        <v>345</v>
      </c>
      <c r="AC367" s="37">
        <f t="shared" si="40"/>
        <v>355.85480319295334</v>
      </c>
      <c r="AD367" s="37">
        <v>36.073055228281959</v>
      </c>
      <c r="AE367" s="37">
        <v>31.044608906463345</v>
      </c>
      <c r="AF367" s="37">
        <v>35.417704304237532</v>
      </c>
      <c r="AG367" s="37">
        <f t="shared" si="41"/>
        <v>34.178456146327612</v>
      </c>
      <c r="AH367" s="37">
        <v>680.85321100917395</v>
      </c>
      <c r="AI367" s="37">
        <v>74.123975703500193</v>
      </c>
      <c r="AJ367" s="37">
        <v>1935.9090909090901</v>
      </c>
      <c r="AK367" s="37">
        <v>15533.090909090901</v>
      </c>
      <c r="AL367" s="37">
        <v>0.56998360157012895</v>
      </c>
      <c r="AM367" s="37">
        <v>276.53073970175501</v>
      </c>
      <c r="AN367" s="37" t="str">
        <f t="shared" si="38"/>
        <v>Active</v>
      </c>
      <c r="AO367" s="8" t="s">
        <v>1153</v>
      </c>
      <c r="AP367" s="8">
        <v>1</v>
      </c>
    </row>
    <row r="368" spans="1:42">
      <c r="A368" s="9" t="s">
        <v>642</v>
      </c>
      <c r="B368" s="8" t="s">
        <v>20</v>
      </c>
      <c r="C368" s="8" t="s">
        <v>18</v>
      </c>
      <c r="D368" s="12">
        <v>2018</v>
      </c>
      <c r="E368" s="9" t="s">
        <v>1336</v>
      </c>
      <c r="F368" s="15">
        <v>15100</v>
      </c>
      <c r="G368" s="15">
        <v>400</v>
      </c>
      <c r="H368" s="15">
        <v>90000</v>
      </c>
      <c r="I368" s="15">
        <v>11000</v>
      </c>
      <c r="J368" s="35">
        <v>5.9602649006622519</v>
      </c>
      <c r="K368" s="35">
        <f t="shared" si="39"/>
        <v>0.12505996647029749</v>
      </c>
      <c r="L368" s="36">
        <v>217</v>
      </c>
      <c r="M368" s="36">
        <v>5.76</v>
      </c>
      <c r="N368" s="36">
        <v>14.1</v>
      </c>
      <c r="O368" s="36">
        <v>261</v>
      </c>
      <c r="P368" s="36">
        <v>32</v>
      </c>
      <c r="Q368" s="36">
        <v>39.1</v>
      </c>
      <c r="R368" s="46">
        <f t="shared" si="35"/>
        <v>0.83141762452107282</v>
      </c>
      <c r="S368" s="47">
        <f t="shared" si="36"/>
        <v>0.1254457949510292</v>
      </c>
      <c r="T368" s="48">
        <f t="shared" si="37"/>
        <v>0.16329289811329581</v>
      </c>
      <c r="U368" s="35">
        <v>39.68383729</v>
      </c>
      <c r="V368" s="35">
        <v>-123.7534491</v>
      </c>
      <c r="W368" s="43">
        <v>39.678049999999999</v>
      </c>
      <c r="X368" s="43">
        <v>-123.7897</v>
      </c>
      <c r="Y368" s="15">
        <v>11.1835582838</v>
      </c>
      <c r="Z368" s="37">
        <v>284.80675755779498</v>
      </c>
      <c r="AA368" s="37">
        <v>276.61363636363598</v>
      </c>
      <c r="AB368" s="37">
        <v>287.09090909090901</v>
      </c>
      <c r="AC368" s="37">
        <f t="shared" si="40"/>
        <v>282.83710100411332</v>
      </c>
      <c r="AD368" s="37">
        <v>33.492041613790001</v>
      </c>
      <c r="AE368" s="37">
        <v>20.336056534539562</v>
      </c>
      <c r="AF368" s="37">
        <v>18.588836660591163</v>
      </c>
      <c r="AG368" s="37">
        <f t="shared" si="41"/>
        <v>24.138978269640244</v>
      </c>
      <c r="AH368" s="37">
        <v>422.89673913043498</v>
      </c>
      <c r="AI368" s="37">
        <v>59.2484194452311</v>
      </c>
      <c r="AJ368" s="37">
        <v>1534.44444444444</v>
      </c>
      <c r="AK368" s="37">
        <v>12106.333333333299</v>
      </c>
      <c r="AL368" s="37">
        <v>0.57525944709777799</v>
      </c>
      <c r="AM368" s="37">
        <v>268.17805652215498</v>
      </c>
      <c r="AN368" s="37" t="str">
        <f t="shared" si="38"/>
        <v>Active</v>
      </c>
      <c r="AO368" s="8" t="s">
        <v>1153</v>
      </c>
      <c r="AP368" s="8">
        <v>1</v>
      </c>
    </row>
    <row r="369" spans="1:42">
      <c r="A369" s="9" t="s">
        <v>641</v>
      </c>
      <c r="B369" s="8" t="s">
        <v>19</v>
      </c>
      <c r="C369" s="8" t="s">
        <v>18</v>
      </c>
      <c r="D369" s="12">
        <v>2018</v>
      </c>
      <c r="E369" s="9" t="s">
        <v>1337</v>
      </c>
      <c r="F369" s="15">
        <v>17900</v>
      </c>
      <c r="G369" s="15">
        <v>400</v>
      </c>
      <c r="H369" s="15">
        <v>110000</v>
      </c>
      <c r="I369" s="15">
        <v>13000</v>
      </c>
      <c r="J369" s="35">
        <v>6.1452513966480451</v>
      </c>
      <c r="K369" s="35">
        <f t="shared" si="39"/>
        <v>0.12027594249687178</v>
      </c>
      <c r="L369" s="36">
        <v>189</v>
      </c>
      <c r="M369" s="36">
        <v>4.2300000000000004</v>
      </c>
      <c r="N369" s="36">
        <v>11.9</v>
      </c>
      <c r="O369" s="36">
        <v>221</v>
      </c>
      <c r="P369" s="36">
        <v>26.2</v>
      </c>
      <c r="Q369" s="36">
        <v>32.4</v>
      </c>
      <c r="R369" s="46">
        <f t="shared" si="35"/>
        <v>0.85520361990950222</v>
      </c>
      <c r="S369" s="47">
        <f t="shared" si="36"/>
        <v>0.12064614505416239</v>
      </c>
      <c r="T369" s="48">
        <f t="shared" si="37"/>
        <v>0.15955485614913537</v>
      </c>
      <c r="U369" s="35">
        <v>39.707357260000002</v>
      </c>
      <c r="V369" s="35">
        <v>-123.75374185</v>
      </c>
      <c r="W369" s="43">
        <v>39.703279999999999</v>
      </c>
      <c r="X369" s="43">
        <v>-123.80302</v>
      </c>
      <c r="Y369" s="15">
        <v>19.3967292998</v>
      </c>
      <c r="Z369" s="37">
        <v>322.89890710382502</v>
      </c>
      <c r="AA369" s="37">
        <v>328.90123456790099</v>
      </c>
      <c r="AB369" s="37">
        <v>321.10000000000002</v>
      </c>
      <c r="AC369" s="37">
        <f t="shared" si="40"/>
        <v>324.30004722390868</v>
      </c>
      <c r="AD369" s="37">
        <v>34.46186975257946</v>
      </c>
      <c r="AE369" s="37">
        <v>24.087643214030031</v>
      </c>
      <c r="AF369" s="37">
        <v>22.218330772468342</v>
      </c>
      <c r="AG369" s="37">
        <f t="shared" si="41"/>
        <v>26.92261457969261</v>
      </c>
      <c r="AH369" s="37">
        <v>460.56310679611698</v>
      </c>
      <c r="AI369" s="37">
        <v>67.249860610711494</v>
      </c>
      <c r="AJ369" s="37">
        <v>1585.2222222222199</v>
      </c>
      <c r="AK369" s="37">
        <v>12296.740740740701</v>
      </c>
      <c r="AL369" s="37">
        <v>0.569479442305035</v>
      </c>
      <c r="AM369" s="37">
        <v>329.88067704890699</v>
      </c>
      <c r="AN369" s="37" t="str">
        <f t="shared" si="38"/>
        <v>Active</v>
      </c>
      <c r="AO369" s="8" t="s">
        <v>1153</v>
      </c>
      <c r="AP369" s="8">
        <v>1</v>
      </c>
    </row>
    <row r="370" spans="1:42">
      <c r="A370" s="9" t="s">
        <v>802</v>
      </c>
      <c r="B370" s="8" t="s">
        <v>189</v>
      </c>
      <c r="C370" s="8" t="s">
        <v>145</v>
      </c>
      <c r="D370" s="12">
        <v>2014</v>
      </c>
      <c r="E370" s="8" t="s">
        <v>1327</v>
      </c>
      <c r="F370" s="15">
        <v>69600</v>
      </c>
      <c r="G370" s="15">
        <v>3600</v>
      </c>
      <c r="H370" s="15">
        <v>529000</v>
      </c>
      <c r="I370" s="15">
        <v>52000</v>
      </c>
      <c r="J370" s="35">
        <v>7.6005747126436782</v>
      </c>
      <c r="K370" s="35">
        <f t="shared" si="39"/>
        <v>0.11107662353182572</v>
      </c>
      <c r="L370" s="36">
        <v>58.7</v>
      </c>
      <c r="M370" s="36">
        <v>3.05</v>
      </c>
      <c r="N370" s="36">
        <v>4.63</v>
      </c>
      <c r="O370" s="36">
        <v>54.5</v>
      </c>
      <c r="P370" s="36">
        <v>5.42</v>
      </c>
      <c r="Q370" s="36">
        <v>7.2</v>
      </c>
      <c r="R370" s="46">
        <f t="shared" si="35"/>
        <v>1.0770642201834864</v>
      </c>
      <c r="S370" s="47">
        <f t="shared" si="36"/>
        <v>0.11220499455844196</v>
      </c>
      <c r="T370" s="48">
        <f t="shared" si="37"/>
        <v>0.15386501468183322</v>
      </c>
      <c r="U370" s="35">
        <v>37.422165999999997</v>
      </c>
      <c r="V370" s="35">
        <v>140.73737052999999</v>
      </c>
      <c r="W370" s="35">
        <v>37.430334000000002</v>
      </c>
      <c r="X370" s="35">
        <v>140.754381</v>
      </c>
      <c r="Y370" s="15">
        <v>7.6614551475499999</v>
      </c>
      <c r="Z370" s="8">
        <v>652.74</v>
      </c>
      <c r="AA370" s="37">
        <v>659.06896551724105</v>
      </c>
      <c r="AB370" s="37">
        <v>653.375</v>
      </c>
      <c r="AC370" s="37">
        <f t="shared" si="40"/>
        <v>655.06132183908039</v>
      </c>
      <c r="AD370" s="37">
        <v>20.548260191996238</v>
      </c>
      <c r="AE370" s="37">
        <v>19.102106153451157</v>
      </c>
      <c r="AF370" s="37">
        <v>19.572557622541748</v>
      </c>
      <c r="AG370" s="37">
        <f t="shared" si="41"/>
        <v>19.740974655996382</v>
      </c>
      <c r="AH370" s="37">
        <v>408.35199999999998</v>
      </c>
      <c r="AI370" s="37">
        <v>87.394393962084393</v>
      </c>
      <c r="AJ370" s="37">
        <v>1333.44444444444</v>
      </c>
      <c r="AK370" s="37">
        <v>14571.5555555556</v>
      </c>
      <c r="AL370" s="37">
        <v>0.144912704825401</v>
      </c>
      <c r="AM370" s="37">
        <v>115.575949055156</v>
      </c>
      <c r="AN370" s="37" t="str">
        <f t="shared" si="38"/>
        <v>Active</v>
      </c>
      <c r="AO370" s="8" t="s">
        <v>1151</v>
      </c>
      <c r="AP370" s="8">
        <v>1</v>
      </c>
    </row>
    <row r="371" spans="1:42">
      <c r="A371" s="9" t="s">
        <v>803</v>
      </c>
      <c r="B371" s="8" t="s">
        <v>144</v>
      </c>
      <c r="C371" s="8" t="s">
        <v>145</v>
      </c>
      <c r="D371" s="12">
        <v>2014</v>
      </c>
      <c r="E371" s="8" t="s">
        <v>1327</v>
      </c>
      <c r="F371" s="15">
        <v>48000</v>
      </c>
      <c r="G371" s="15">
        <v>2200</v>
      </c>
      <c r="H371" s="15">
        <v>316000</v>
      </c>
      <c r="I371" s="15">
        <v>26000</v>
      </c>
      <c r="J371" s="35">
        <v>6.583333333333333</v>
      </c>
      <c r="K371" s="35">
        <f t="shared" si="39"/>
        <v>9.4183028631462065E-2</v>
      </c>
      <c r="L371" s="36">
        <v>79</v>
      </c>
      <c r="M371" s="36">
        <v>3.64</v>
      </c>
      <c r="N371" s="36">
        <v>5.93</v>
      </c>
      <c r="O371" s="36">
        <v>84.8</v>
      </c>
      <c r="P371" s="36">
        <v>7.02</v>
      </c>
      <c r="Q371" s="36">
        <v>10.199999999999999</v>
      </c>
      <c r="R371" s="46">
        <f t="shared" si="35"/>
        <v>0.93160377358490565</v>
      </c>
      <c r="S371" s="47">
        <f t="shared" si="36"/>
        <v>9.4741866790588741E-2</v>
      </c>
      <c r="T371" s="48">
        <f t="shared" si="37"/>
        <v>0.14178329346095705</v>
      </c>
      <c r="U371" s="35">
        <v>37.428085670000002</v>
      </c>
      <c r="V371" s="35">
        <v>140.77481607000001</v>
      </c>
      <c r="W371" s="35">
        <v>37.450000000000003</v>
      </c>
      <c r="X371" s="35">
        <v>140.80699999999999</v>
      </c>
      <c r="Y371" s="15">
        <v>105.635256052</v>
      </c>
      <c r="Z371" s="8">
        <v>562.02999999999895</v>
      </c>
      <c r="AA371" s="37">
        <v>563.88399071925801</v>
      </c>
      <c r="AB371" s="37">
        <v>560.28571428571399</v>
      </c>
      <c r="AC371" s="37">
        <f t="shared" si="40"/>
        <v>562.06656833499039</v>
      </c>
      <c r="AD371" s="37">
        <v>15.422575480544548</v>
      </c>
      <c r="AE371" s="37">
        <v>12.675108764862969</v>
      </c>
      <c r="AF371" s="37">
        <v>12.006615348575515</v>
      </c>
      <c r="AG371" s="37">
        <f t="shared" si="41"/>
        <v>13.36809986466101</v>
      </c>
      <c r="AH371" s="37">
        <v>290.06049822064102</v>
      </c>
      <c r="AI371" s="37">
        <v>88.680908746059799</v>
      </c>
      <c r="AJ371" s="37">
        <v>1311.1032258064499</v>
      </c>
      <c r="AK371" s="37">
        <v>14107.819354838701</v>
      </c>
      <c r="AL371" s="37">
        <v>0.153326359730733</v>
      </c>
      <c r="AM371" s="37">
        <v>99.504710132746496</v>
      </c>
      <c r="AN371" s="37" t="str">
        <f t="shared" si="38"/>
        <v>Active</v>
      </c>
      <c r="AO371" s="8" t="s">
        <v>1151</v>
      </c>
      <c r="AP371" s="8">
        <v>1</v>
      </c>
    </row>
    <row r="372" spans="1:42">
      <c r="A372" s="8" t="s">
        <v>1434</v>
      </c>
      <c r="B372" s="8" t="s">
        <v>1132</v>
      </c>
      <c r="C372" s="39" t="s">
        <v>567</v>
      </c>
      <c r="D372" s="40">
        <v>2011</v>
      </c>
      <c r="E372" s="9" t="s">
        <v>1433</v>
      </c>
      <c r="F372" s="15">
        <v>94300</v>
      </c>
      <c r="G372" s="15">
        <v>1900</v>
      </c>
      <c r="H372" s="15">
        <v>648415.97401972767</v>
      </c>
      <c r="I372" s="15">
        <v>32054.404277224559</v>
      </c>
      <c r="J372" s="35">
        <v>6.8760972854690099</v>
      </c>
      <c r="K372" s="35">
        <f t="shared" si="39"/>
        <v>5.3383272218889305E-2</v>
      </c>
      <c r="L372" s="36">
        <v>65.900000000000006</v>
      </c>
      <c r="M372" s="36">
        <v>1.33</v>
      </c>
      <c r="N372" s="36">
        <v>4.13</v>
      </c>
      <c r="O372" s="36">
        <v>67.2</v>
      </c>
      <c r="P372" s="36">
        <v>3.35</v>
      </c>
      <c r="Q372" s="36">
        <v>6.72</v>
      </c>
      <c r="R372" s="46">
        <f t="shared" si="35"/>
        <v>0.98065476190476197</v>
      </c>
      <c r="S372" s="47">
        <f t="shared" si="36"/>
        <v>5.37815778257369E-2</v>
      </c>
      <c r="T372" s="48">
        <f t="shared" si="37"/>
        <v>0.11801533075505441</v>
      </c>
      <c r="U372" s="35">
        <v>36.076100529999998</v>
      </c>
      <c r="V372" s="35">
        <v>-111.90821596000001</v>
      </c>
      <c r="W372" s="25">
        <v>36.075486499999997</v>
      </c>
      <c r="X372" s="25">
        <v>-111.9049473</v>
      </c>
      <c r="Y372" s="15">
        <v>2.5616200873100001</v>
      </c>
      <c r="Z372" s="37">
        <v>1287.7333596850201</v>
      </c>
      <c r="AA372" s="37">
        <v>1259</v>
      </c>
      <c r="AB372" s="37">
        <v>1271</v>
      </c>
      <c r="AC372" s="37">
        <f t="shared" si="40"/>
        <v>1272.5777865616735</v>
      </c>
      <c r="AD372" s="37">
        <v>44.876648417405711</v>
      </c>
      <c r="AE372" s="37">
        <v>41.233467513864682</v>
      </c>
      <c r="AF372" s="37">
        <v>52.373541844800002</v>
      </c>
      <c r="AG372" s="37">
        <f t="shared" si="41"/>
        <v>46.161219258690132</v>
      </c>
      <c r="AH372" s="37">
        <v>1117.6666666666699</v>
      </c>
      <c r="AI372" s="37">
        <v>85.437136384035497</v>
      </c>
      <c r="AJ372" s="37">
        <v>205</v>
      </c>
      <c r="AK372" s="37">
        <v>904.75</v>
      </c>
      <c r="AL372" s="37" t="s">
        <v>1233</v>
      </c>
      <c r="AM372" s="37">
        <v>4.2367627362075098</v>
      </c>
      <c r="AN372" s="37" t="str">
        <f t="shared" si="38"/>
        <v>Active</v>
      </c>
      <c r="AO372" s="8" t="s">
        <v>1153</v>
      </c>
      <c r="AP372" s="8">
        <v>2</v>
      </c>
    </row>
    <row r="373" spans="1:42">
      <c r="A373" s="8" t="s">
        <v>1435</v>
      </c>
      <c r="B373" s="8" t="s">
        <v>1135</v>
      </c>
      <c r="C373" s="39" t="s">
        <v>567</v>
      </c>
      <c r="D373" s="40">
        <v>2011</v>
      </c>
      <c r="E373" s="9" t="s">
        <v>1433</v>
      </c>
      <c r="F373" s="15">
        <v>114000</v>
      </c>
      <c r="G373" s="15">
        <v>2700</v>
      </c>
      <c r="H373" s="15">
        <v>829862.59257101058</v>
      </c>
      <c r="I373" s="15">
        <v>54277.99037481549</v>
      </c>
      <c r="J373" s="35">
        <v>7.2794964260614963</v>
      </c>
      <c r="K373" s="35">
        <f t="shared" si="39"/>
        <v>6.9562103857289503E-2</v>
      </c>
      <c r="L373" s="36">
        <v>79.400000000000006</v>
      </c>
      <c r="M373" s="36">
        <v>1.89</v>
      </c>
      <c r="N373" s="36">
        <v>5.07</v>
      </c>
      <c r="O373" s="36">
        <v>76.099999999999994</v>
      </c>
      <c r="P373" s="36">
        <v>5.01</v>
      </c>
      <c r="Q373" s="36">
        <v>8.2799999999999994</v>
      </c>
      <c r="R373" s="46">
        <f t="shared" si="35"/>
        <v>1.0433639947437583</v>
      </c>
      <c r="S373" s="47">
        <f t="shared" si="36"/>
        <v>7.0005570006872825E-2</v>
      </c>
      <c r="T373" s="48">
        <f t="shared" si="37"/>
        <v>0.12615734666012077</v>
      </c>
      <c r="U373" s="35">
        <v>36.000653870000001</v>
      </c>
      <c r="V373" s="35">
        <v>-111.9639244</v>
      </c>
      <c r="W373" s="25">
        <v>36.000602700000002</v>
      </c>
      <c r="X373" s="25">
        <v>-111.9638901</v>
      </c>
      <c r="Y373" s="15">
        <v>23.380956551000001</v>
      </c>
      <c r="Z373" s="37">
        <v>1711.60732960121</v>
      </c>
      <c r="AA373" s="37">
        <v>1906.89473684211</v>
      </c>
      <c r="AB373" s="37">
        <v>1880.54545454545</v>
      </c>
      <c r="AC373" s="37">
        <f t="shared" si="40"/>
        <v>1833.01584032959</v>
      </c>
      <c r="AD373" s="37">
        <v>45.979221368171423</v>
      </c>
      <c r="AE373" s="37">
        <v>20.043419498558094</v>
      </c>
      <c r="AF373" s="37">
        <v>25.369379133338384</v>
      </c>
      <c r="AG373" s="37">
        <f t="shared" si="41"/>
        <v>30.464006666689301</v>
      </c>
      <c r="AH373" s="37">
        <v>884.32085561497297</v>
      </c>
      <c r="AI373" s="37">
        <v>173.763850271856</v>
      </c>
      <c r="AJ373" s="37">
        <v>312.82352941176498</v>
      </c>
      <c r="AK373" s="37">
        <v>1743.4411764705901</v>
      </c>
      <c r="AL373" s="37">
        <v>0.21187500655651101</v>
      </c>
      <c r="AM373" s="37">
        <v>4.2916991037885204</v>
      </c>
      <c r="AN373" s="37" t="str">
        <f t="shared" si="38"/>
        <v>Active</v>
      </c>
      <c r="AO373" s="8" t="s">
        <v>1153</v>
      </c>
      <c r="AP373" s="8">
        <v>3</v>
      </c>
    </row>
    <row r="374" spans="1:42">
      <c r="A374" s="8" t="s">
        <v>1436</v>
      </c>
      <c r="B374" s="8" t="s">
        <v>1133</v>
      </c>
      <c r="C374" s="39" t="s">
        <v>567</v>
      </c>
      <c r="D374" s="40">
        <v>2011</v>
      </c>
      <c r="E374" s="9" t="s">
        <v>1433</v>
      </c>
      <c r="F374" s="15">
        <v>50200</v>
      </c>
      <c r="G374" s="15">
        <v>1100</v>
      </c>
      <c r="H374" s="15">
        <v>372821.77075094474</v>
      </c>
      <c r="I374" s="15">
        <v>15203.578254541389</v>
      </c>
      <c r="J374" s="35">
        <v>7.4267285010148356</v>
      </c>
      <c r="K374" s="35">
        <f t="shared" si="39"/>
        <v>4.6294049746559957E-2</v>
      </c>
      <c r="L374" s="36">
        <v>169</v>
      </c>
      <c r="M374" s="36">
        <v>3.71</v>
      </c>
      <c r="N374" s="36">
        <v>10.7</v>
      </c>
      <c r="O374" s="36">
        <v>160</v>
      </c>
      <c r="P374" s="36">
        <v>6.55</v>
      </c>
      <c r="Q374" s="36">
        <v>15.3</v>
      </c>
      <c r="R374" s="46">
        <f t="shared" si="35"/>
        <v>1.0562499999999999</v>
      </c>
      <c r="S374" s="47">
        <f t="shared" si="36"/>
        <v>4.6452107668341729E-2</v>
      </c>
      <c r="T374" s="48">
        <f t="shared" si="37"/>
        <v>0.11468545578580348</v>
      </c>
      <c r="U374" s="35">
        <v>36.073500000000003</v>
      </c>
      <c r="V374" s="35">
        <v>-112.18265323999999</v>
      </c>
      <c r="W374" s="25">
        <v>36.073964699999998</v>
      </c>
      <c r="X374" s="25">
        <v>-112.1826549</v>
      </c>
      <c r="Y374" s="15">
        <v>8.8807565440499996</v>
      </c>
      <c r="Z374" s="37">
        <v>1523.0198725021201</v>
      </c>
      <c r="AA374" s="37">
        <v>1911.2</v>
      </c>
      <c r="AB374" s="37">
        <v>1921</v>
      </c>
      <c r="AC374" s="37">
        <f t="shared" si="40"/>
        <v>1785.0732908340399</v>
      </c>
      <c r="AD374" s="37">
        <v>51.520293682082674</v>
      </c>
      <c r="AE374" s="37">
        <v>30.708761747394281</v>
      </c>
      <c r="AF374" s="37">
        <v>35.254767122824617</v>
      </c>
      <c r="AG374" s="37">
        <f t="shared" si="41"/>
        <v>39.161274184100527</v>
      </c>
      <c r="AH374" s="37">
        <v>1199.68055555556</v>
      </c>
      <c r="AI374" s="37">
        <v>109.296084405426</v>
      </c>
      <c r="AJ374" s="37">
        <v>286.84615384615398</v>
      </c>
      <c r="AK374" s="37">
        <v>1397.76923076923</v>
      </c>
      <c r="AL374" s="37">
        <v>0.63562601804733299</v>
      </c>
      <c r="AM374" s="37">
        <v>4.88482822391083</v>
      </c>
      <c r="AN374" s="37" t="str">
        <f t="shared" si="38"/>
        <v>Active</v>
      </c>
      <c r="AO374" s="8" t="s">
        <v>1153</v>
      </c>
      <c r="AP374" s="8">
        <v>3</v>
      </c>
    </row>
    <row r="375" spans="1:42">
      <c r="A375" s="8" t="s">
        <v>1437</v>
      </c>
      <c r="B375" s="8" t="s">
        <v>1136</v>
      </c>
      <c r="C375" s="39" t="s">
        <v>567</v>
      </c>
      <c r="D375" s="40">
        <v>2011</v>
      </c>
      <c r="E375" s="9" t="s">
        <v>1433</v>
      </c>
      <c r="F375" s="15">
        <v>46800</v>
      </c>
      <c r="G375" s="15">
        <v>1100</v>
      </c>
      <c r="H375" s="15">
        <v>332388.13221831189</v>
      </c>
      <c r="I375" s="15">
        <v>20285.368868939404</v>
      </c>
      <c r="J375" s="35">
        <v>7.1023105174852965</v>
      </c>
      <c r="K375" s="35">
        <f t="shared" si="39"/>
        <v>6.53988484421206E-2</v>
      </c>
      <c r="L375" s="36">
        <v>199</v>
      </c>
      <c r="M375" s="36">
        <v>4.68</v>
      </c>
      <c r="N375" s="36">
        <v>12.6</v>
      </c>
      <c r="O375" s="36">
        <v>196</v>
      </c>
      <c r="P375" s="36">
        <v>12</v>
      </c>
      <c r="Q375" s="36">
        <v>20.7</v>
      </c>
      <c r="R375" s="46">
        <f t="shared" si="35"/>
        <v>1.0153061224489797</v>
      </c>
      <c r="S375" s="47">
        <f t="shared" si="36"/>
        <v>6.5585936703472986E-2</v>
      </c>
      <c r="T375" s="48">
        <f t="shared" si="37"/>
        <v>0.12313787372033222</v>
      </c>
      <c r="U375" s="35">
        <v>37.236190139999998</v>
      </c>
      <c r="V375" s="35">
        <v>-111.99639931</v>
      </c>
      <c r="W375" s="25">
        <v>37.232847499999998</v>
      </c>
      <c r="X375" s="25">
        <v>-111.9942319</v>
      </c>
      <c r="Y375" s="15">
        <v>3657.12243704</v>
      </c>
      <c r="Z375" s="37">
        <v>1879.7157916287499</v>
      </c>
      <c r="AA375" s="37">
        <v>1879.5027367268699</v>
      </c>
      <c r="AB375" s="37">
        <v>1878.5845185995599</v>
      </c>
      <c r="AC375" s="37">
        <f t="shared" si="40"/>
        <v>1879.2676823183931</v>
      </c>
      <c r="AD375" s="37">
        <v>12.864829549761927</v>
      </c>
      <c r="AE375" s="37">
        <v>12.013733412817281</v>
      </c>
      <c r="AF375" s="37">
        <v>12.554203053807084</v>
      </c>
      <c r="AG375" s="37">
        <f t="shared" si="41"/>
        <v>12.477588672128766</v>
      </c>
      <c r="AH375" s="37">
        <v>263.61584594880901</v>
      </c>
      <c r="AI375" s="37">
        <v>136.92443422551401</v>
      </c>
      <c r="AJ375" s="37">
        <v>299.46719012899598</v>
      </c>
      <c r="AK375" s="37">
        <v>1615.2419143765201</v>
      </c>
      <c r="AL375" s="37">
        <v>0.77915383191923504</v>
      </c>
      <c r="AM375" s="37">
        <v>4.1822511318548896</v>
      </c>
      <c r="AN375" s="37" t="str">
        <f t="shared" si="38"/>
        <v>Active</v>
      </c>
      <c r="AO375" s="8" t="s">
        <v>1153</v>
      </c>
      <c r="AP375" s="8">
        <v>5</v>
      </c>
    </row>
    <row r="376" spans="1:42">
      <c r="A376" s="8" t="s">
        <v>1438</v>
      </c>
      <c r="B376" s="8" t="s">
        <v>1137</v>
      </c>
      <c r="C376" s="39" t="s">
        <v>567</v>
      </c>
      <c r="D376" s="40">
        <v>2011</v>
      </c>
      <c r="E376" s="9" t="s">
        <v>1433</v>
      </c>
      <c r="F376" s="15">
        <v>82300</v>
      </c>
      <c r="G376" s="15">
        <v>1900</v>
      </c>
      <c r="H376" s="15">
        <v>512252.82294104435</v>
      </c>
      <c r="I376" s="15">
        <v>27085.475737575289</v>
      </c>
      <c r="J376" s="35">
        <v>6.2242141305108669</v>
      </c>
      <c r="K376" s="35">
        <f t="shared" si="39"/>
        <v>5.7695439287227514E-2</v>
      </c>
      <c r="L376" s="36">
        <v>79.900000000000006</v>
      </c>
      <c r="M376" s="36">
        <v>1.85</v>
      </c>
      <c r="N376" s="36">
        <v>5.08</v>
      </c>
      <c r="O376" s="36">
        <v>89.7</v>
      </c>
      <c r="P376" s="36">
        <v>4.7699999999999996</v>
      </c>
      <c r="Q376" s="36">
        <v>9.1199999999999992</v>
      </c>
      <c r="R376" s="46">
        <f t="shared" si="35"/>
        <v>0.89074693422519513</v>
      </c>
      <c r="S376" s="47">
        <f t="shared" si="36"/>
        <v>5.7999360064140554E-2</v>
      </c>
      <c r="T376" s="48">
        <f t="shared" si="37"/>
        <v>0.11991494530524696</v>
      </c>
      <c r="U376" s="35">
        <v>36.119625689999999</v>
      </c>
      <c r="V376" s="35">
        <v>-113.16721809000001</v>
      </c>
      <c r="W376" s="25">
        <v>36.119651699999999</v>
      </c>
      <c r="X376" s="25">
        <v>-113.16814549999999</v>
      </c>
      <c r="Y376" s="15">
        <v>10.220908976400001</v>
      </c>
      <c r="Z376" s="37">
        <v>1289.6833184848399</v>
      </c>
      <c r="AA376" s="37">
        <v>1376.58974358974</v>
      </c>
      <c r="AB376" s="37">
        <v>1399.6666666666699</v>
      </c>
      <c r="AC376" s="37">
        <f t="shared" si="40"/>
        <v>1355.3132429137497</v>
      </c>
      <c r="AD376" s="37">
        <v>54.154910809181601</v>
      </c>
      <c r="AE376" s="37">
        <v>45.705464023810308</v>
      </c>
      <c r="AF376" s="37">
        <v>53.538838012573542</v>
      </c>
      <c r="AG376" s="37">
        <f t="shared" si="41"/>
        <v>51.133070948521812</v>
      </c>
      <c r="AH376" s="37">
        <v>1027.1042944785299</v>
      </c>
      <c r="AI376" s="37">
        <v>141.54370711728001</v>
      </c>
      <c r="AJ376" s="37">
        <v>286.5</v>
      </c>
      <c r="AK376" s="37">
        <v>1227.8571428571399</v>
      </c>
      <c r="AL376" s="37">
        <v>0.69496824145317104</v>
      </c>
      <c r="AM376" s="37">
        <v>4.3703518732340703</v>
      </c>
      <c r="AN376" s="37" t="str">
        <f t="shared" si="38"/>
        <v>Active</v>
      </c>
      <c r="AO376" s="8" t="s">
        <v>1153</v>
      </c>
      <c r="AP376" s="8">
        <v>2</v>
      </c>
    </row>
    <row r="377" spans="1:42">
      <c r="A377" s="8" t="s">
        <v>1439</v>
      </c>
      <c r="B377" s="8" t="s">
        <v>1138</v>
      </c>
      <c r="C377" s="39" t="s">
        <v>567</v>
      </c>
      <c r="D377" s="40">
        <v>2011</v>
      </c>
      <c r="E377" s="9" t="s">
        <v>1433</v>
      </c>
      <c r="F377" s="15">
        <v>156000</v>
      </c>
      <c r="G377" s="15">
        <v>4900</v>
      </c>
      <c r="H377" s="15">
        <v>1128476.7896867369</v>
      </c>
      <c r="I377" s="15">
        <v>49328.139096405597</v>
      </c>
      <c r="J377" s="35">
        <v>7.23382557491498</v>
      </c>
      <c r="K377" s="35">
        <f t="shared" si="39"/>
        <v>5.3827090541319955E-2</v>
      </c>
      <c r="L377" s="36">
        <v>37.799999999999997</v>
      </c>
      <c r="M377" s="36">
        <v>1.2</v>
      </c>
      <c r="N377" s="36">
        <v>2.5499999999999998</v>
      </c>
      <c r="O377" s="36">
        <v>36.4</v>
      </c>
      <c r="P377" s="36">
        <v>1.62</v>
      </c>
      <c r="Q377" s="36">
        <v>3.57</v>
      </c>
      <c r="R377" s="46">
        <f t="shared" si="35"/>
        <v>1.0384615384615383</v>
      </c>
      <c r="S377" s="47">
        <f t="shared" si="36"/>
        <v>5.4667628198035598E-2</v>
      </c>
      <c r="T377" s="48">
        <f t="shared" si="37"/>
        <v>0.11903771365446961</v>
      </c>
      <c r="U377" s="35">
        <v>36.025891299999998</v>
      </c>
      <c r="V377" s="35">
        <v>-113.31179363</v>
      </c>
      <c r="W377" s="25">
        <v>36.025801199999997</v>
      </c>
      <c r="X377" s="25">
        <v>-113.31200440000001</v>
      </c>
      <c r="Y377" s="15">
        <v>27.344511501500001</v>
      </c>
      <c r="Z377" s="37">
        <v>1228.1547902304701</v>
      </c>
      <c r="AA377" s="37">
        <v>1160.3363636363599</v>
      </c>
      <c r="AB377" s="37">
        <v>1179.08</v>
      </c>
      <c r="AC377" s="37">
        <f t="shared" si="40"/>
        <v>1189.1903846222767</v>
      </c>
      <c r="AD377" s="37">
        <v>47.040411184115889</v>
      </c>
      <c r="AE377" s="37">
        <v>48.400778438557182</v>
      </c>
      <c r="AF377" s="37">
        <v>59.395552151940805</v>
      </c>
      <c r="AG377" s="37">
        <f t="shared" si="41"/>
        <v>51.612247258204626</v>
      </c>
      <c r="AH377" s="37">
        <v>1074.0137931034501</v>
      </c>
      <c r="AI377" s="37">
        <v>180.998100690114</v>
      </c>
      <c r="AJ377" s="37">
        <v>273.25</v>
      </c>
      <c r="AK377" s="37">
        <v>1123.3</v>
      </c>
      <c r="AL377" s="37">
        <v>0.74671030044555697</v>
      </c>
      <c r="AM377" s="37">
        <v>4.0519438145782702</v>
      </c>
      <c r="AN377" s="37" t="str">
        <f t="shared" si="38"/>
        <v>Active</v>
      </c>
      <c r="AO377" s="8" t="s">
        <v>1153</v>
      </c>
      <c r="AP377" s="8">
        <v>2</v>
      </c>
    </row>
    <row r="378" spans="1:42">
      <c r="A378" s="8" t="s">
        <v>1440</v>
      </c>
      <c r="B378" s="8" t="s">
        <v>1131</v>
      </c>
      <c r="C378" s="39" t="s">
        <v>567</v>
      </c>
      <c r="D378" s="40">
        <v>2011</v>
      </c>
      <c r="E378" s="9" t="s">
        <v>1433</v>
      </c>
      <c r="F378" s="15">
        <v>65100</v>
      </c>
      <c r="G378" s="15">
        <v>1400</v>
      </c>
      <c r="H378" s="15">
        <v>398272.23336784687</v>
      </c>
      <c r="I378" s="15">
        <v>27546.945022646494</v>
      </c>
      <c r="J378" s="35">
        <v>6.117853047125144</v>
      </c>
      <c r="K378" s="35">
        <f t="shared" si="39"/>
        <v>7.2432267295895178E-2</v>
      </c>
      <c r="L378" s="36">
        <v>138</v>
      </c>
      <c r="M378" s="36">
        <v>2.97</v>
      </c>
      <c r="N378" s="36">
        <v>8.68</v>
      </c>
      <c r="O378" s="36">
        <v>157</v>
      </c>
      <c r="P378" s="36">
        <v>10.9</v>
      </c>
      <c r="Q378" s="36">
        <v>17.3</v>
      </c>
      <c r="R378" s="46">
        <f t="shared" si="35"/>
        <v>0.87898089171974525</v>
      </c>
      <c r="S378" s="47">
        <f t="shared" si="36"/>
        <v>7.2686030926618142E-2</v>
      </c>
      <c r="T378" s="48">
        <f t="shared" si="37"/>
        <v>0.1268790857961144</v>
      </c>
      <c r="U378" s="35">
        <v>36.081019939999997</v>
      </c>
      <c r="V378" s="35">
        <v>-112.16230941000001</v>
      </c>
      <c r="W378" s="25">
        <v>36.082519499999997</v>
      </c>
      <c r="X378" s="25">
        <v>-112.16278269999999</v>
      </c>
      <c r="Y378" s="15">
        <v>2.9220160328499998</v>
      </c>
      <c r="Z378" s="37">
        <v>1470.23202137465</v>
      </c>
      <c r="AA378" s="37">
        <v>2026.61538461538</v>
      </c>
      <c r="AB378" s="37">
        <v>2060</v>
      </c>
      <c r="AC378" s="37">
        <f t="shared" si="40"/>
        <v>1852.2824686633433</v>
      </c>
      <c r="AD378" s="37">
        <v>64.511333160209986</v>
      </c>
      <c r="AE378" s="37">
        <v>24.23343773071581</v>
      </c>
      <c r="AF378" s="37">
        <v>26.970964910738115</v>
      </c>
      <c r="AG378" s="37">
        <f t="shared" si="41"/>
        <v>38.571911933887968</v>
      </c>
      <c r="AH378" s="37">
        <v>1287.2888888888899</v>
      </c>
      <c r="AI378" s="37">
        <v>96.412913432502407</v>
      </c>
      <c r="AJ378" s="37">
        <v>283</v>
      </c>
      <c r="AK378" s="37">
        <v>1362.3333333333301</v>
      </c>
      <c r="AL378" s="37" t="s">
        <v>1233</v>
      </c>
      <c r="AM378" s="37">
        <v>4.8846698967279298</v>
      </c>
      <c r="AN378" s="37" t="str">
        <f t="shared" si="38"/>
        <v>Active</v>
      </c>
      <c r="AO378" s="8" t="s">
        <v>1153</v>
      </c>
      <c r="AP378" s="8">
        <v>3</v>
      </c>
    </row>
    <row r="379" spans="1:42">
      <c r="A379" s="8" t="s">
        <v>1441</v>
      </c>
      <c r="B379" s="8" t="s">
        <v>1134</v>
      </c>
      <c r="C379" s="39" t="s">
        <v>567</v>
      </c>
      <c r="D379" s="40">
        <v>2011</v>
      </c>
      <c r="E379" s="9" t="s">
        <v>1433</v>
      </c>
      <c r="F379" s="15">
        <v>61900</v>
      </c>
      <c r="G379" s="15">
        <v>1700</v>
      </c>
      <c r="H379" s="15">
        <v>450839.028882563</v>
      </c>
      <c r="I379" s="15">
        <v>16279.667177699315</v>
      </c>
      <c r="J379" s="35">
        <v>7.2833445699929404</v>
      </c>
      <c r="K379" s="35">
        <f t="shared" si="39"/>
        <v>4.5366985567554967E-2</v>
      </c>
      <c r="L379" s="36">
        <v>132</v>
      </c>
      <c r="M379" s="36">
        <v>3.62</v>
      </c>
      <c r="N379" s="36">
        <v>8.59</v>
      </c>
      <c r="O379" s="36">
        <v>127</v>
      </c>
      <c r="P379" s="36">
        <v>4.5999999999999996</v>
      </c>
      <c r="Q379" s="36">
        <v>11.9</v>
      </c>
      <c r="R379" s="46">
        <f t="shared" si="35"/>
        <v>1.0393700787401574</v>
      </c>
      <c r="S379" s="47">
        <f t="shared" si="36"/>
        <v>4.543139549242204E-2</v>
      </c>
      <c r="T379" s="48">
        <f t="shared" si="37"/>
        <v>0.11408195205085636</v>
      </c>
      <c r="U379" s="35">
        <v>36.055194530000001</v>
      </c>
      <c r="V379" s="35">
        <v>-111.82616706</v>
      </c>
      <c r="W379" s="25">
        <v>36.095576999999999</v>
      </c>
      <c r="X379" s="25">
        <v>-111.81613400000001</v>
      </c>
      <c r="Y379" s="15">
        <v>14.440880032500001</v>
      </c>
      <c r="Z379" s="37">
        <v>1704.3719402049201</v>
      </c>
      <c r="AA379" s="37">
        <v>1696.9642857142901</v>
      </c>
      <c r="AB379" s="37">
        <v>1707.3333333333301</v>
      </c>
      <c r="AC379" s="37">
        <f t="shared" si="40"/>
        <v>1702.88985308418</v>
      </c>
      <c r="AD379" s="37">
        <v>49.27138622677375</v>
      </c>
      <c r="AE379" s="37">
        <v>59.095945422138442</v>
      </c>
      <c r="AF379" s="37">
        <v>67.641538782504483</v>
      </c>
      <c r="AG379" s="37">
        <f t="shared" si="41"/>
        <v>58.669623477138892</v>
      </c>
      <c r="AH379" s="37">
        <v>1088.51724137931</v>
      </c>
      <c r="AI379" s="37">
        <v>116.01486102477099</v>
      </c>
      <c r="AJ379" s="37">
        <v>279</v>
      </c>
      <c r="AK379" s="37">
        <v>1400.22727272727</v>
      </c>
      <c r="AL379" s="37">
        <v>0.64340180158615101</v>
      </c>
      <c r="AM379" s="37">
        <v>3.9217343102255202</v>
      </c>
      <c r="AN379" s="37" t="str">
        <f t="shared" si="38"/>
        <v>Active</v>
      </c>
      <c r="AO379" s="8" t="s">
        <v>1153</v>
      </c>
      <c r="AP379" s="8">
        <v>3</v>
      </c>
    </row>
    <row r="380" spans="1:42">
      <c r="A380" s="39" t="s">
        <v>571</v>
      </c>
      <c r="B380" s="39" t="s">
        <v>570</v>
      </c>
      <c r="C380" s="39" t="s">
        <v>567</v>
      </c>
      <c r="D380" s="40">
        <v>2014</v>
      </c>
      <c r="E380" s="8" t="s">
        <v>1338</v>
      </c>
      <c r="F380" s="15">
        <v>189000</v>
      </c>
      <c r="G380" s="15">
        <v>3000</v>
      </c>
      <c r="H380" s="15">
        <v>1141634.1075611056</v>
      </c>
      <c r="I380" s="15">
        <v>36835.098726921911</v>
      </c>
      <c r="J380" s="35">
        <v>6.0403921034979131</v>
      </c>
      <c r="K380" s="35">
        <f t="shared" si="39"/>
        <v>3.5958286382078E-2</v>
      </c>
      <c r="L380" s="36">
        <v>13.3</v>
      </c>
      <c r="M380" s="36">
        <v>0.216</v>
      </c>
      <c r="N380" s="36">
        <v>0.83</v>
      </c>
      <c r="O380" s="36">
        <v>15.2</v>
      </c>
      <c r="P380" s="36">
        <v>0.50800000000000001</v>
      </c>
      <c r="Q380" s="36">
        <v>1.45</v>
      </c>
      <c r="R380" s="46">
        <f t="shared" si="35"/>
        <v>0.87500000000000011</v>
      </c>
      <c r="S380" s="47">
        <f t="shared" si="36"/>
        <v>3.7158093280020198E-2</v>
      </c>
      <c r="T380" s="48">
        <f t="shared" si="37"/>
        <v>0.1139941512975421</v>
      </c>
      <c r="U380" s="35">
        <v>-16.7830859</v>
      </c>
      <c r="V380" s="35">
        <v>145.64278540999999</v>
      </c>
      <c r="W380" s="25">
        <v>-16.721619</v>
      </c>
      <c r="X380" s="25">
        <v>145.643</v>
      </c>
      <c r="Y380" s="15">
        <v>4.1866284576700004</v>
      </c>
      <c r="Z380" s="42">
        <v>412.47</v>
      </c>
      <c r="AA380" s="37">
        <v>408.055555555556</v>
      </c>
      <c r="AB380" s="37">
        <v>406.4</v>
      </c>
      <c r="AC380" s="37">
        <f t="shared" si="40"/>
        <v>408.97518518518535</v>
      </c>
      <c r="AD380" s="37">
        <v>8.7083313547828602</v>
      </c>
      <c r="AE380" s="37">
        <v>8.4943082701000936</v>
      </c>
      <c r="AF380" s="37">
        <v>16.365889690382062</v>
      </c>
      <c r="AG380" s="37">
        <f t="shared" si="41"/>
        <v>11.189509771755006</v>
      </c>
      <c r="AH380" s="37">
        <v>351.969696969697</v>
      </c>
      <c r="AI380" s="37">
        <v>111.682039154043</v>
      </c>
      <c r="AJ380" s="37">
        <v>2169.3333333333298</v>
      </c>
      <c r="AK380" s="37">
        <v>12669</v>
      </c>
      <c r="AL380" s="37">
        <v>0.22524504363536799</v>
      </c>
      <c r="AM380" s="37">
        <v>0</v>
      </c>
      <c r="AN380" s="37" t="str">
        <f t="shared" si="38"/>
        <v>Post-Orogenic</v>
      </c>
      <c r="AO380" s="8" t="s">
        <v>1153</v>
      </c>
      <c r="AP380" s="8">
        <v>1</v>
      </c>
    </row>
    <row r="381" spans="1:42">
      <c r="A381" s="39" t="s">
        <v>573</v>
      </c>
      <c r="B381" s="39" t="s">
        <v>572</v>
      </c>
      <c r="C381" s="39" t="s">
        <v>567</v>
      </c>
      <c r="D381" s="40">
        <v>2014</v>
      </c>
      <c r="E381" s="8" t="s">
        <v>1338</v>
      </c>
      <c r="F381" s="15">
        <v>66000</v>
      </c>
      <c r="G381" s="15">
        <v>2000</v>
      </c>
      <c r="H381" s="15">
        <v>461783.8480203058</v>
      </c>
      <c r="I381" s="15">
        <v>26252.985203105149</v>
      </c>
      <c r="J381" s="35">
        <v>6.9967249700046334</v>
      </c>
      <c r="K381" s="35">
        <f t="shared" si="39"/>
        <v>6.4423111844590625E-2</v>
      </c>
      <c r="L381" s="36">
        <v>36.299999999999997</v>
      </c>
      <c r="M381" s="36">
        <v>1.1100000000000001</v>
      </c>
      <c r="N381" s="36">
        <v>2.4300000000000002</v>
      </c>
      <c r="O381" s="36">
        <v>36.299999999999997</v>
      </c>
      <c r="P381" s="36">
        <v>2.09</v>
      </c>
      <c r="Q381" s="36">
        <v>3.8</v>
      </c>
      <c r="R381" s="46">
        <f t="shared" si="35"/>
        <v>1</v>
      </c>
      <c r="S381" s="47">
        <f t="shared" si="36"/>
        <v>6.519212591116498E-2</v>
      </c>
      <c r="T381" s="48">
        <f t="shared" si="37"/>
        <v>0.12425708317863872</v>
      </c>
      <c r="U381" s="35">
        <v>-16.816305570000001</v>
      </c>
      <c r="V381" s="35">
        <v>145.67303010000001</v>
      </c>
      <c r="W381" s="25">
        <v>-16.815999999999999</v>
      </c>
      <c r="X381" s="25">
        <v>145.673</v>
      </c>
      <c r="Y381" s="15">
        <v>1.4089586271000001</v>
      </c>
      <c r="Z381" s="42">
        <v>294.89</v>
      </c>
      <c r="AA381" s="37">
        <v>299.39999999999998</v>
      </c>
      <c r="AB381" s="37">
        <v>260</v>
      </c>
      <c r="AC381" s="37">
        <f t="shared" si="40"/>
        <v>284.76333333333332</v>
      </c>
      <c r="AD381" s="37">
        <v>40.710695244410971</v>
      </c>
      <c r="AE381" s="37">
        <v>43.847606778144687</v>
      </c>
      <c r="AF381" s="37">
        <v>39.009166939910756</v>
      </c>
      <c r="AG381" s="37">
        <f t="shared" si="41"/>
        <v>41.189156320822143</v>
      </c>
      <c r="AH381" s="37">
        <v>576.52173913043498</v>
      </c>
      <c r="AI381" s="37">
        <v>5.8448756093238501</v>
      </c>
      <c r="AJ381" s="37">
        <v>2705</v>
      </c>
      <c r="AK381" s="37">
        <v>15122.5</v>
      </c>
      <c r="AL381" s="37" t="s">
        <v>1233</v>
      </c>
      <c r="AM381" s="37">
        <v>0</v>
      </c>
      <c r="AN381" s="37" t="str">
        <f t="shared" si="38"/>
        <v>Post-Orogenic</v>
      </c>
      <c r="AO381" s="8" t="s">
        <v>1151</v>
      </c>
      <c r="AP381" s="8">
        <v>2</v>
      </c>
    </row>
    <row r="382" spans="1:42">
      <c r="A382" s="39" t="s">
        <v>569</v>
      </c>
      <c r="B382" s="39" t="s">
        <v>568</v>
      </c>
      <c r="C382" s="39" t="s">
        <v>567</v>
      </c>
      <c r="D382" s="40">
        <v>2014</v>
      </c>
      <c r="E382" s="8" t="s">
        <v>1338</v>
      </c>
      <c r="F382" s="15">
        <v>172000</v>
      </c>
      <c r="G382" s="15">
        <v>5000</v>
      </c>
      <c r="H382" s="15">
        <v>1114621.5376440312</v>
      </c>
      <c r="I382" s="15">
        <v>51540.599972198928</v>
      </c>
      <c r="J382" s="35">
        <v>6.4803577770001812</v>
      </c>
      <c r="K382" s="35">
        <f t="shared" si="39"/>
        <v>5.4618957058826023E-2</v>
      </c>
      <c r="L382" s="36">
        <v>14.7</v>
      </c>
      <c r="M382" s="36">
        <v>0.435</v>
      </c>
      <c r="N382" s="36">
        <v>0.98399999999999999</v>
      </c>
      <c r="O382" s="36">
        <v>15.5</v>
      </c>
      <c r="P382" s="36">
        <v>0.745</v>
      </c>
      <c r="Q382" s="36">
        <v>1.57</v>
      </c>
      <c r="R382" s="46">
        <f t="shared" si="35"/>
        <v>0.94838709677419353</v>
      </c>
      <c r="S382" s="47">
        <f t="shared" si="36"/>
        <v>5.6443551554192443E-2</v>
      </c>
      <c r="T382" s="48">
        <f t="shared" si="37"/>
        <v>0.12141058073865166</v>
      </c>
      <c r="U382" s="35">
        <v>-16.83930518</v>
      </c>
      <c r="V382" s="35">
        <v>145.62190121</v>
      </c>
      <c r="W382" s="25">
        <v>-16.838999999999999</v>
      </c>
      <c r="X382" s="25">
        <v>145.62200000000001</v>
      </c>
      <c r="Y382" s="15">
        <v>7.8220500247700002</v>
      </c>
      <c r="Z382" s="42">
        <v>407.92</v>
      </c>
      <c r="AA382" s="37">
        <v>410.75</v>
      </c>
      <c r="AB382" s="37">
        <v>405.222222222222</v>
      </c>
      <c r="AC382" s="37">
        <f t="shared" si="40"/>
        <v>407.96407407407401</v>
      </c>
      <c r="AD382" s="37">
        <v>11.576274520346709</v>
      </c>
      <c r="AE382" s="37">
        <v>7.7452908997656875</v>
      </c>
      <c r="AF382" s="37">
        <v>5.9395389409580721</v>
      </c>
      <c r="AG382" s="37">
        <f t="shared" si="41"/>
        <v>8.420368120356823</v>
      </c>
      <c r="AH382" s="37">
        <v>233.984251968504</v>
      </c>
      <c r="AI382" s="37">
        <v>104.359537838313</v>
      </c>
      <c r="AJ382" s="37">
        <v>1855.2</v>
      </c>
      <c r="AK382" s="37">
        <v>10827.8</v>
      </c>
      <c r="AL382" s="37">
        <v>0.24762053787708299</v>
      </c>
      <c r="AM382" s="37">
        <v>0</v>
      </c>
      <c r="AN382" s="37" t="str">
        <f t="shared" si="38"/>
        <v>Post-Orogenic</v>
      </c>
      <c r="AO382" s="8" t="s">
        <v>1153</v>
      </c>
      <c r="AP382" s="8">
        <v>1</v>
      </c>
    </row>
    <row r="383" spans="1:42">
      <c r="A383" s="39" t="s">
        <v>575</v>
      </c>
      <c r="B383" s="39" t="s">
        <v>574</v>
      </c>
      <c r="C383" s="39" t="s">
        <v>567</v>
      </c>
      <c r="D383" s="40">
        <v>2014</v>
      </c>
      <c r="E383" s="8" t="s">
        <v>1338</v>
      </c>
      <c r="F383" s="15">
        <v>231000</v>
      </c>
      <c r="G383" s="15">
        <v>1000</v>
      </c>
      <c r="H383" s="15">
        <v>651290.36110969167</v>
      </c>
      <c r="I383" s="15">
        <v>49172.872067624296</v>
      </c>
      <c r="J383" s="35">
        <v>2.8194387926826479</v>
      </c>
      <c r="K383" s="35">
        <f t="shared" si="39"/>
        <v>7.5624695469303546E-2</v>
      </c>
      <c r="L383" s="36">
        <v>9.82</v>
      </c>
      <c r="M383" s="36">
        <v>4.3799999999999999E-2</v>
      </c>
      <c r="N383" s="36">
        <v>0.59899999999999998</v>
      </c>
      <c r="O383" s="36">
        <v>25.3</v>
      </c>
      <c r="P383" s="36">
        <v>1.95</v>
      </c>
      <c r="Q383" s="36">
        <v>2.96</v>
      </c>
      <c r="R383" s="46">
        <f t="shared" si="35"/>
        <v>0.38814229249011856</v>
      </c>
      <c r="S383" s="47">
        <f t="shared" si="36"/>
        <v>7.720404782578022E-2</v>
      </c>
      <c r="T383" s="48">
        <f t="shared" si="37"/>
        <v>0.13194251265638351</v>
      </c>
      <c r="U383" s="35">
        <v>-16.946212190000001</v>
      </c>
      <c r="V383" s="35">
        <v>145.68173802999999</v>
      </c>
      <c r="W383" s="25">
        <v>-16.945170000000001</v>
      </c>
      <c r="X383" s="25">
        <v>145.68199999999999</v>
      </c>
      <c r="Y383" s="15">
        <v>1.23610254483</v>
      </c>
      <c r="Z383" s="42">
        <v>295.37</v>
      </c>
      <c r="AA383" s="37">
        <v>277.33333333333297</v>
      </c>
      <c r="AB383" s="37">
        <v>279.11713132689403</v>
      </c>
      <c r="AC383" s="37">
        <f t="shared" si="40"/>
        <v>283.94015488674228</v>
      </c>
      <c r="AD383" s="37">
        <v>37.342601229980659</v>
      </c>
      <c r="AE383" s="37">
        <v>52.554356555144068</v>
      </c>
      <c r="AF383" s="37">
        <v>48.318155152804479</v>
      </c>
      <c r="AG383" s="37">
        <f t="shared" si="41"/>
        <v>46.071704312643071</v>
      </c>
      <c r="AH383" s="37">
        <v>802.85</v>
      </c>
      <c r="AI383" s="37">
        <v>136.961408798245</v>
      </c>
      <c r="AJ383" s="37">
        <v>2577.5</v>
      </c>
      <c r="AK383" s="37">
        <v>14378</v>
      </c>
      <c r="AL383" s="37">
        <v>0.154634669423103</v>
      </c>
      <c r="AM383" s="37">
        <v>0</v>
      </c>
      <c r="AN383" s="37" t="str">
        <f t="shared" si="38"/>
        <v>Post-Orogenic</v>
      </c>
      <c r="AO383" s="8" t="s">
        <v>1153</v>
      </c>
      <c r="AP383" s="8">
        <v>1</v>
      </c>
    </row>
    <row r="384" spans="1:42">
      <c r="A384" s="39" t="s">
        <v>566</v>
      </c>
      <c r="B384" s="39" t="s">
        <v>565</v>
      </c>
      <c r="C384" s="39" t="s">
        <v>567</v>
      </c>
      <c r="D384" s="40">
        <v>2014</v>
      </c>
      <c r="E384" s="8" t="s">
        <v>1338</v>
      </c>
      <c r="F384" s="15">
        <v>197000</v>
      </c>
      <c r="G384" s="15">
        <v>3000</v>
      </c>
      <c r="H384" s="15">
        <v>1283155.647853544</v>
      </c>
      <c r="I384" s="15">
        <v>31704.254470154181</v>
      </c>
      <c r="J384" s="35">
        <v>6.5134804459570761</v>
      </c>
      <c r="K384" s="35">
        <f t="shared" si="39"/>
        <v>2.9023989333626477E-2</v>
      </c>
      <c r="L384" s="36">
        <v>14.6</v>
      </c>
      <c r="M384" s="36">
        <v>0.22700000000000001</v>
      </c>
      <c r="N384" s="36">
        <v>0.91</v>
      </c>
      <c r="O384" s="36">
        <v>15.4</v>
      </c>
      <c r="P384" s="36">
        <v>0.39500000000000002</v>
      </c>
      <c r="Q384" s="36">
        <v>1.43</v>
      </c>
      <c r="R384" s="46">
        <f t="shared" si="35"/>
        <v>0.94805194805194803</v>
      </c>
      <c r="S384" s="47">
        <f t="shared" si="36"/>
        <v>2.9993795839238755E-2</v>
      </c>
      <c r="T384" s="48">
        <f t="shared" si="37"/>
        <v>0.11183614885492463</v>
      </c>
      <c r="U384" s="35">
        <v>-16.987829479999998</v>
      </c>
      <c r="V384" s="35">
        <v>145.57222898000001</v>
      </c>
      <c r="W384" s="25">
        <v>-16.988</v>
      </c>
      <c r="X384" s="25">
        <v>145.572</v>
      </c>
      <c r="Y384" s="15">
        <v>135.12901768500001</v>
      </c>
      <c r="Z384" s="42">
        <v>603.95000000000005</v>
      </c>
      <c r="AA384" s="37">
        <v>601.93308550185895</v>
      </c>
      <c r="AB384" s="37">
        <v>603.08208955223904</v>
      </c>
      <c r="AC384" s="37">
        <f t="shared" si="40"/>
        <v>602.98839168469942</v>
      </c>
      <c r="AD384" s="37">
        <v>15.460575873590347</v>
      </c>
      <c r="AE384" s="37">
        <v>14.126881932818968</v>
      </c>
      <c r="AF384" s="37">
        <v>14.311530207619821</v>
      </c>
      <c r="AG384" s="37">
        <f t="shared" si="41"/>
        <v>14.632996004676379</v>
      </c>
      <c r="AH384" s="37">
        <v>315.169671752196</v>
      </c>
      <c r="AI384" s="37">
        <v>168.031094708495</v>
      </c>
      <c r="AJ384" s="37">
        <v>1625.8260869565199</v>
      </c>
      <c r="AK384" s="37">
        <v>9562.9813664596295</v>
      </c>
      <c r="AL384" s="37">
        <v>0.225003222646735</v>
      </c>
      <c r="AM384" s="37">
        <v>0</v>
      </c>
      <c r="AN384" s="37" t="str">
        <f t="shared" si="38"/>
        <v>Post-Orogenic</v>
      </c>
      <c r="AO384" s="8" t="s">
        <v>1151</v>
      </c>
      <c r="AP384" s="8">
        <v>4</v>
      </c>
    </row>
    <row r="385" spans="1:42">
      <c r="A385" s="39" t="s">
        <v>530</v>
      </c>
      <c r="B385" s="39" t="s">
        <v>529</v>
      </c>
      <c r="C385" s="39" t="s">
        <v>518</v>
      </c>
      <c r="D385" s="40">
        <v>2015</v>
      </c>
      <c r="E385" s="8" t="s">
        <v>1339</v>
      </c>
      <c r="F385" s="15">
        <v>78500</v>
      </c>
      <c r="G385" s="15">
        <v>2600</v>
      </c>
      <c r="H385" s="15">
        <v>495874.00570160407</v>
      </c>
      <c r="I385" s="15">
        <v>21448.529681857366</v>
      </c>
      <c r="J385" s="35">
        <v>6.3168663146701158</v>
      </c>
      <c r="K385" s="35">
        <f t="shared" si="39"/>
        <v>5.4478524458001193E-2</v>
      </c>
      <c r="L385" s="36">
        <v>187</v>
      </c>
      <c r="M385" s="36">
        <v>6.21</v>
      </c>
      <c r="N385" s="36">
        <v>12.7</v>
      </c>
      <c r="O385" s="36">
        <v>202</v>
      </c>
      <c r="P385" s="36">
        <v>8.74</v>
      </c>
      <c r="Q385" s="36">
        <v>19.5</v>
      </c>
      <c r="R385" s="46">
        <f t="shared" si="35"/>
        <v>0.92574257425742579</v>
      </c>
      <c r="S385" s="47">
        <f t="shared" si="36"/>
        <v>5.4542366689958072E-2</v>
      </c>
      <c r="T385" s="48">
        <f t="shared" si="37"/>
        <v>0.11803097168458795</v>
      </c>
      <c r="U385" s="35">
        <v>27.4156294</v>
      </c>
      <c r="V385" s="35">
        <v>90.198917320000007</v>
      </c>
      <c r="W385" s="25">
        <v>27.308800000000002</v>
      </c>
      <c r="X385" s="25">
        <v>90.124600000000001</v>
      </c>
      <c r="Y385" s="15">
        <v>287.27486305399998</v>
      </c>
      <c r="Z385" s="42">
        <v>3213.17</v>
      </c>
      <c r="AA385" s="37">
        <v>3209.59843205575</v>
      </c>
      <c r="AB385" s="37">
        <v>3221.9930313588902</v>
      </c>
      <c r="AC385" s="37">
        <f t="shared" si="40"/>
        <v>3214.9204878048804</v>
      </c>
      <c r="AD385" s="37">
        <v>38.062914311727539</v>
      </c>
      <c r="AE385" s="37">
        <v>43.601948619927185</v>
      </c>
      <c r="AF385" s="37">
        <v>45.401884333025556</v>
      </c>
      <c r="AG385" s="37">
        <f t="shared" si="41"/>
        <v>42.355582421560094</v>
      </c>
      <c r="AH385" s="37">
        <v>922.14750542299396</v>
      </c>
      <c r="AI385" s="37">
        <v>247.58305589308901</v>
      </c>
      <c r="AJ385" s="37">
        <v>1153.8696808510599</v>
      </c>
      <c r="AK385" s="37">
        <v>9175.5212765957403</v>
      </c>
      <c r="AL385" s="37">
        <v>0.28321562696586999</v>
      </c>
      <c r="AM385" s="37">
        <v>48.457183816751503</v>
      </c>
      <c r="AN385" s="37" t="str">
        <f t="shared" si="38"/>
        <v>Active</v>
      </c>
      <c r="AO385" s="8" t="s">
        <v>1154</v>
      </c>
      <c r="AP385" s="8">
        <v>5</v>
      </c>
    </row>
    <row r="386" spans="1:42">
      <c r="A386" s="39" t="s">
        <v>524</v>
      </c>
      <c r="B386" s="39" t="s">
        <v>523</v>
      </c>
      <c r="C386" s="39" t="s">
        <v>518</v>
      </c>
      <c r="D386" s="40">
        <v>2015</v>
      </c>
      <c r="E386" s="8" t="s">
        <v>1339</v>
      </c>
      <c r="F386" s="15">
        <v>38400</v>
      </c>
      <c r="G386" s="15">
        <v>800</v>
      </c>
      <c r="H386" s="15">
        <v>244624.36018918286</v>
      </c>
      <c r="I386" s="15">
        <v>14389.700867778874</v>
      </c>
      <c r="J386" s="35">
        <v>6.3704260465933036</v>
      </c>
      <c r="K386" s="35">
        <f t="shared" si="39"/>
        <v>6.2403934802408523E-2</v>
      </c>
      <c r="L386" s="36">
        <v>332</v>
      </c>
      <c r="M386" s="36">
        <v>6.92</v>
      </c>
      <c r="N386" s="36">
        <v>20.8</v>
      </c>
      <c r="O386" s="36">
        <v>357</v>
      </c>
      <c r="P386" s="36">
        <v>21</v>
      </c>
      <c r="Q386" s="36">
        <v>37.299999999999997</v>
      </c>
      <c r="R386" s="46">
        <f t="shared" ref="R386:R449" si="42">L386/O386</f>
        <v>0.92997198879551823</v>
      </c>
      <c r="S386" s="47">
        <f t="shared" ref="S386:S449" si="43">SQRT((M386/L386)^2+(P386/O386)^2)</f>
        <v>6.2407161696924854E-2</v>
      </c>
      <c r="T386" s="48">
        <f t="shared" ref="T386:T449" si="44">SQRT((N386/L386)^2+(Q386/O386)^2)</f>
        <v>0.121825871602328</v>
      </c>
      <c r="U386" s="35">
        <v>27.39954088</v>
      </c>
      <c r="V386" s="35">
        <v>90.165366399999996</v>
      </c>
      <c r="W386" s="25">
        <v>27.2471</v>
      </c>
      <c r="X386" s="25">
        <v>90.088700000000003</v>
      </c>
      <c r="Y386" s="15">
        <v>444.80977494199999</v>
      </c>
      <c r="Z386" s="42">
        <v>3001.92</v>
      </c>
      <c r="AA386" s="37">
        <v>2999.7167792792802</v>
      </c>
      <c r="AB386" s="37">
        <v>3001.7280898876402</v>
      </c>
      <c r="AC386" s="37">
        <f t="shared" si="40"/>
        <v>3001.1216230556402</v>
      </c>
      <c r="AD386" s="37">
        <v>40.12410349318057</v>
      </c>
      <c r="AE386" s="37">
        <v>45.75014772388969</v>
      </c>
      <c r="AF386" s="37">
        <v>46.814283145226455</v>
      </c>
      <c r="AG386" s="37">
        <f t="shared" si="41"/>
        <v>44.229511454098905</v>
      </c>
      <c r="AH386" s="37">
        <v>959.69418702611597</v>
      </c>
      <c r="AI386" s="37">
        <v>254.91421156314101</v>
      </c>
      <c r="AJ386" s="37">
        <v>1192.28595890411</v>
      </c>
      <c r="AK386" s="37">
        <v>9316.7739726027394</v>
      </c>
      <c r="AL386" s="37">
        <v>0.26546746480045402</v>
      </c>
      <c r="AM386" s="37">
        <v>48.457183816751503</v>
      </c>
      <c r="AN386" s="37" t="str">
        <f t="shared" ref="AN386:AN449" si="45">IF(AM386&gt;1,"Active","Post-Orogenic")</f>
        <v>Active</v>
      </c>
      <c r="AO386" s="8" t="s">
        <v>1154</v>
      </c>
      <c r="AP386" s="8">
        <v>5</v>
      </c>
    </row>
    <row r="387" spans="1:42">
      <c r="A387" s="39" t="s">
        <v>540</v>
      </c>
      <c r="B387" s="39" t="s">
        <v>539</v>
      </c>
      <c r="C387" s="39" t="s">
        <v>518</v>
      </c>
      <c r="D387" s="40">
        <v>2015</v>
      </c>
      <c r="E387" s="8" t="s">
        <v>1339</v>
      </c>
      <c r="F387" s="17">
        <v>21800</v>
      </c>
      <c r="G387" s="17">
        <v>700</v>
      </c>
      <c r="H387" s="15">
        <v>164421.4465633751</v>
      </c>
      <c r="I387" s="15">
        <v>15896.541536154118</v>
      </c>
      <c r="J387" s="35">
        <v>7.5422681909805087</v>
      </c>
      <c r="K387" s="35">
        <f t="shared" ref="K387:K450" si="46">SQRT((I387/H387)^2+(G387/F387)^2)</f>
        <v>0.10187445738808981</v>
      </c>
      <c r="L387" s="36">
        <v>461</v>
      </c>
      <c r="M387" s="36">
        <v>14.8</v>
      </c>
      <c r="N387" s="36">
        <v>31</v>
      </c>
      <c r="O387" s="36">
        <v>425</v>
      </c>
      <c r="P387" s="36">
        <v>41.1</v>
      </c>
      <c r="Q387" s="36">
        <v>55</v>
      </c>
      <c r="R387" s="46">
        <f t="shared" si="42"/>
        <v>1.0847058823529412</v>
      </c>
      <c r="S387" s="47">
        <f t="shared" si="43"/>
        <v>0.10189554601328725</v>
      </c>
      <c r="T387" s="48">
        <f t="shared" si="44"/>
        <v>0.14584001822116446</v>
      </c>
      <c r="U387" s="35">
        <v>27.188565650000001</v>
      </c>
      <c r="V387" s="35">
        <v>90.256194910000005</v>
      </c>
      <c r="W387" s="25">
        <v>27.223700000000001</v>
      </c>
      <c r="X387" s="25">
        <v>90.184600000000003</v>
      </c>
      <c r="Y387" s="15">
        <v>75.264206333000004</v>
      </c>
      <c r="Z387" s="42">
        <v>2600.37</v>
      </c>
      <c r="AA387" s="37">
        <v>2567.74829931973</v>
      </c>
      <c r="AB387" s="37">
        <v>2621.0625</v>
      </c>
      <c r="AC387" s="37">
        <f t="shared" ref="AC387:AC450" si="47">AVERAGE(Z387:AB387)</f>
        <v>2596.3935997732433</v>
      </c>
      <c r="AD387" s="37">
        <v>54.015355692881336</v>
      </c>
      <c r="AE387" s="37">
        <v>61.987334337769681</v>
      </c>
      <c r="AF387" s="37">
        <v>60.955368951297309</v>
      </c>
      <c r="AG387" s="37">
        <f t="shared" ref="AG387:AG450" si="48">AVERAGE(AD387:AF387)</f>
        <v>58.986019660649447</v>
      </c>
      <c r="AH387" s="37">
        <v>1288.3688118811899</v>
      </c>
      <c r="AI387" s="37">
        <v>150.66648998871301</v>
      </c>
      <c r="AJ387" s="37">
        <v>1543.9591836734701</v>
      </c>
      <c r="AK387" s="37">
        <v>12028.4489795918</v>
      </c>
      <c r="AL387" s="37">
        <v>0.23589799708717499</v>
      </c>
      <c r="AM387" s="37">
        <v>51.2231073154787</v>
      </c>
      <c r="AN387" s="37" t="str">
        <f t="shared" si="45"/>
        <v>Active</v>
      </c>
      <c r="AO387" s="8" t="s">
        <v>1153</v>
      </c>
      <c r="AP387" s="8">
        <v>3</v>
      </c>
    </row>
    <row r="388" spans="1:42">
      <c r="A388" s="39" t="s">
        <v>522</v>
      </c>
      <c r="B388" s="39" t="s">
        <v>521</v>
      </c>
      <c r="C388" s="39" t="s">
        <v>518</v>
      </c>
      <c r="D388" s="40">
        <v>2015</v>
      </c>
      <c r="E388" s="8" t="s">
        <v>1339</v>
      </c>
      <c r="F388" s="15">
        <v>41200</v>
      </c>
      <c r="G388" s="15">
        <v>1100</v>
      </c>
      <c r="H388" s="15">
        <v>294959.73392338364</v>
      </c>
      <c r="I388" s="15">
        <v>21356.628557850894</v>
      </c>
      <c r="J388" s="35">
        <v>7.159216842800574</v>
      </c>
      <c r="K388" s="35">
        <f t="shared" si="46"/>
        <v>7.7170953526112127E-2</v>
      </c>
      <c r="L388" s="36">
        <v>425</v>
      </c>
      <c r="M388" s="36">
        <v>11.3</v>
      </c>
      <c r="N388" s="36">
        <v>27.5</v>
      </c>
      <c r="O388" s="36">
        <v>404</v>
      </c>
      <c r="P388" s="36">
        <v>29.3</v>
      </c>
      <c r="Q388" s="36">
        <v>45.5</v>
      </c>
      <c r="R388" s="46">
        <f t="shared" si="42"/>
        <v>1.051980198019802</v>
      </c>
      <c r="S388" s="47">
        <f t="shared" si="43"/>
        <v>7.7244896126872256E-2</v>
      </c>
      <c r="T388" s="48">
        <f t="shared" si="44"/>
        <v>0.12988827145994322</v>
      </c>
      <c r="U388" s="35">
        <v>27.735242970000002</v>
      </c>
      <c r="V388" s="35">
        <v>89.935910660000005</v>
      </c>
      <c r="W388" s="25">
        <v>27.175599999999999</v>
      </c>
      <c r="X388" s="25">
        <v>90.069599999999994</v>
      </c>
      <c r="Y388" s="15">
        <v>7416.8858268900003</v>
      </c>
      <c r="Z388" s="42">
        <v>3598.66</v>
      </c>
      <c r="AA388" s="37">
        <v>3594.1960777706599</v>
      </c>
      <c r="AB388" s="37">
        <v>3593.6790239956899</v>
      </c>
      <c r="AC388" s="37">
        <f t="shared" si="47"/>
        <v>3595.5117005887828</v>
      </c>
      <c r="AD388" s="37">
        <v>47.894115288663478</v>
      </c>
      <c r="AE388" s="37">
        <v>53.531979855268439</v>
      </c>
      <c r="AF388" s="37">
        <v>55.481375776427349</v>
      </c>
      <c r="AG388" s="37">
        <f t="shared" si="48"/>
        <v>52.302490306786417</v>
      </c>
      <c r="AH388" s="37">
        <v>1137.69244183108</v>
      </c>
      <c r="AI388" s="37">
        <v>335.05038175395299</v>
      </c>
      <c r="AJ388" s="37">
        <v>742.39922202886703</v>
      </c>
      <c r="AK388" s="37">
        <v>5976.6565666905499</v>
      </c>
      <c r="AL388" s="37">
        <v>0.37007585600390602</v>
      </c>
      <c r="AM388" s="37">
        <v>42.107473915165102</v>
      </c>
      <c r="AN388" s="37" t="str">
        <f t="shared" si="45"/>
        <v>Active</v>
      </c>
      <c r="AO388" s="8" t="s">
        <v>1154</v>
      </c>
      <c r="AP388" s="8">
        <v>5</v>
      </c>
    </row>
    <row r="389" spans="1:42">
      <c r="A389" s="39" t="s">
        <v>517</v>
      </c>
      <c r="B389" s="39" t="s">
        <v>516</v>
      </c>
      <c r="C389" s="39" t="s">
        <v>518</v>
      </c>
      <c r="D389" s="40">
        <v>2015</v>
      </c>
      <c r="E389" s="8" t="s">
        <v>1339</v>
      </c>
      <c r="F389" s="15">
        <v>47400</v>
      </c>
      <c r="G389" s="15">
        <v>1000</v>
      </c>
      <c r="H389" s="15">
        <v>264088.27642763412</v>
      </c>
      <c r="I389" s="15">
        <v>16230.942133803994</v>
      </c>
      <c r="J389" s="35">
        <v>5.5714826250555722</v>
      </c>
      <c r="K389" s="35">
        <f t="shared" si="46"/>
        <v>6.4980402053314276E-2</v>
      </c>
      <c r="L389" s="36">
        <v>402</v>
      </c>
      <c r="M389" s="36">
        <v>8.48</v>
      </c>
      <c r="N389" s="36">
        <v>25.2</v>
      </c>
      <c r="O389" s="36">
        <v>487</v>
      </c>
      <c r="P389" s="36">
        <v>29.9</v>
      </c>
      <c r="Q389" s="36">
        <v>51.5</v>
      </c>
      <c r="R389" s="46">
        <f t="shared" si="42"/>
        <v>0.82546201232032856</v>
      </c>
      <c r="S389" s="47">
        <f t="shared" si="43"/>
        <v>6.4919066671000253E-2</v>
      </c>
      <c r="T389" s="48">
        <f t="shared" si="44"/>
        <v>0.12293315106267058</v>
      </c>
      <c r="U389" s="35">
        <v>27.801919909999999</v>
      </c>
      <c r="V389" s="35">
        <v>89.89598513</v>
      </c>
      <c r="W389" s="25">
        <v>27.267900000000001</v>
      </c>
      <c r="X389" s="25">
        <v>90.041300000000007</v>
      </c>
      <c r="Y389" s="15">
        <v>6382.2215801000002</v>
      </c>
      <c r="Z389" s="42">
        <v>3758.69</v>
      </c>
      <c r="AA389" s="37">
        <v>3754.16625562732</v>
      </c>
      <c r="AB389" s="37">
        <v>3755.05171603197</v>
      </c>
      <c r="AC389" s="37">
        <f t="shared" si="47"/>
        <v>3755.9693238864297</v>
      </c>
      <c r="AD389" s="37">
        <v>47.597076531454391</v>
      </c>
      <c r="AE389" s="37">
        <v>53.153444344402502</v>
      </c>
      <c r="AF389" s="37">
        <v>55.405837096965925</v>
      </c>
      <c r="AG389" s="37">
        <f t="shared" si="48"/>
        <v>52.05211932427428</v>
      </c>
      <c r="AH389" s="37">
        <v>1133.0781800736299</v>
      </c>
      <c r="AI389" s="37">
        <v>340.13417329419298</v>
      </c>
      <c r="AJ389" s="37">
        <v>645.38283200570697</v>
      </c>
      <c r="AK389" s="37">
        <v>5301.8916894542899</v>
      </c>
      <c r="AL389" s="37">
        <v>0.39460123401589497</v>
      </c>
      <c r="AM389" s="37">
        <v>40.754946096871699</v>
      </c>
      <c r="AN389" s="37" t="str">
        <f t="shared" si="45"/>
        <v>Active</v>
      </c>
      <c r="AO389" s="8" t="s">
        <v>1154</v>
      </c>
      <c r="AP389" s="8">
        <v>5</v>
      </c>
    </row>
    <row r="390" spans="1:42">
      <c r="A390" s="39" t="s">
        <v>536</v>
      </c>
      <c r="B390" s="39" t="s">
        <v>535</v>
      </c>
      <c r="C390" s="39" t="s">
        <v>518</v>
      </c>
      <c r="D390" s="40">
        <v>2015</v>
      </c>
      <c r="E390" s="8" t="s">
        <v>1339</v>
      </c>
      <c r="F390" s="15">
        <v>35600</v>
      </c>
      <c r="G390" s="15">
        <v>700</v>
      </c>
      <c r="H390" s="15">
        <v>226981.52777177453</v>
      </c>
      <c r="I390" s="15">
        <v>11826.909171909669</v>
      </c>
      <c r="J390" s="35">
        <v>6.3758856115667006</v>
      </c>
      <c r="K390" s="35">
        <f t="shared" si="46"/>
        <v>5.5691815695045256E-2</v>
      </c>
      <c r="L390" s="36">
        <v>204</v>
      </c>
      <c r="M390" s="36">
        <v>4.0199999999999996</v>
      </c>
      <c r="N390" s="36">
        <v>12.7</v>
      </c>
      <c r="O390" s="36">
        <v>223</v>
      </c>
      <c r="P390" s="36">
        <v>11.6</v>
      </c>
      <c r="Q390" s="36">
        <v>22.5</v>
      </c>
      <c r="R390" s="46">
        <f t="shared" si="42"/>
        <v>0.91479820627802688</v>
      </c>
      <c r="S390" s="47">
        <f t="shared" si="43"/>
        <v>5.5625422172814368E-2</v>
      </c>
      <c r="T390" s="48">
        <f t="shared" si="44"/>
        <v>0.11855736744329926</v>
      </c>
      <c r="U390" s="35">
        <v>27.238877110000001</v>
      </c>
      <c r="V390" s="35">
        <v>89.946564210000005</v>
      </c>
      <c r="W390" s="25">
        <v>27.270399999999999</v>
      </c>
      <c r="X390" s="25">
        <v>90.037099999999995</v>
      </c>
      <c r="Y390" s="15">
        <v>90.1612774452</v>
      </c>
      <c r="Z390" s="42">
        <v>2012.32</v>
      </c>
      <c r="AA390" s="37">
        <v>1991.00821917808</v>
      </c>
      <c r="AB390" s="37">
        <v>1972.9886363636399</v>
      </c>
      <c r="AC390" s="37">
        <f t="shared" si="47"/>
        <v>1992.1056185139066</v>
      </c>
      <c r="AD390" s="37">
        <v>49.738065399261252</v>
      </c>
      <c r="AE390" s="37">
        <v>53.127610160880003</v>
      </c>
      <c r="AF390" s="37">
        <v>53.754493077822872</v>
      </c>
      <c r="AG390" s="37">
        <f t="shared" si="48"/>
        <v>52.206722879321376</v>
      </c>
      <c r="AH390" s="37">
        <v>1117.38498957609</v>
      </c>
      <c r="AI390" s="37">
        <v>177.31192350784099</v>
      </c>
      <c r="AJ390" s="37">
        <v>1515.9661016949201</v>
      </c>
      <c r="AK390" s="37">
        <v>11189.2372881356</v>
      </c>
      <c r="AL390" s="37">
        <v>0.17715972993109</v>
      </c>
      <c r="AM390" s="37">
        <v>53.544324798747098</v>
      </c>
      <c r="AN390" s="37" t="str">
        <f t="shared" si="45"/>
        <v>Active</v>
      </c>
      <c r="AO390" s="8" t="s">
        <v>1154</v>
      </c>
      <c r="AP390" s="8">
        <v>3</v>
      </c>
    </row>
    <row r="391" spans="1:42">
      <c r="A391" s="39" t="s">
        <v>520</v>
      </c>
      <c r="B391" s="39" t="s">
        <v>519</v>
      </c>
      <c r="C391" s="39" t="s">
        <v>518</v>
      </c>
      <c r="D391" s="40">
        <v>2015</v>
      </c>
      <c r="E391" s="8" t="s">
        <v>1339</v>
      </c>
      <c r="F391" s="15">
        <v>45500</v>
      </c>
      <c r="G391" s="15">
        <v>1000</v>
      </c>
      <c r="H391" s="15">
        <v>331341.70740830852</v>
      </c>
      <c r="I391" s="15">
        <v>28938.618428211343</v>
      </c>
      <c r="J391" s="35">
        <v>7.2822353276551324</v>
      </c>
      <c r="K391" s="35">
        <f t="shared" si="46"/>
        <v>9.0060563353053583E-2</v>
      </c>
      <c r="L391" s="36">
        <v>451</v>
      </c>
      <c r="M391" s="36">
        <v>9.92</v>
      </c>
      <c r="N391" s="36">
        <v>28.4</v>
      </c>
      <c r="O391" s="36">
        <v>420</v>
      </c>
      <c r="P391" s="36">
        <v>36.700000000000003</v>
      </c>
      <c r="Q391" s="36">
        <v>51.6</v>
      </c>
      <c r="R391" s="46">
        <f t="shared" si="42"/>
        <v>1.0738095238095238</v>
      </c>
      <c r="S391" s="47">
        <f t="shared" si="43"/>
        <v>9.0106801833805178E-2</v>
      </c>
      <c r="T391" s="48">
        <f t="shared" si="44"/>
        <v>0.13805522971928619</v>
      </c>
      <c r="U391" s="35">
        <v>27.854830360000001</v>
      </c>
      <c r="V391" s="35">
        <v>89.895210460000001</v>
      </c>
      <c r="W391" s="25">
        <v>27.454599999999999</v>
      </c>
      <c r="X391" s="25">
        <v>89.906300000000002</v>
      </c>
      <c r="Y391" s="15">
        <v>5718.4973932299999</v>
      </c>
      <c r="Z391" s="42">
        <v>3914.05</v>
      </c>
      <c r="AA391" s="37">
        <v>3909.3928587037299</v>
      </c>
      <c r="AB391" s="37">
        <v>3909.9513901031701</v>
      </c>
      <c r="AC391" s="37">
        <f t="shared" si="47"/>
        <v>3911.1314162689669</v>
      </c>
      <c r="AD391" s="37">
        <v>47.905522500359268</v>
      </c>
      <c r="AE391" s="37">
        <v>53.051988267139684</v>
      </c>
      <c r="AF391" s="37">
        <v>55.361681743896419</v>
      </c>
      <c r="AG391" s="37">
        <f t="shared" si="48"/>
        <v>52.106397503798455</v>
      </c>
      <c r="AH391" s="37">
        <v>1132.4885972484799</v>
      </c>
      <c r="AI391" s="37">
        <v>344.86553874918002</v>
      </c>
      <c r="AJ391" s="37">
        <v>568.12216474333502</v>
      </c>
      <c r="AK391" s="37">
        <v>4774.2725825706302</v>
      </c>
      <c r="AL391" s="37">
        <v>0.42001466454370501</v>
      </c>
      <c r="AM391" s="37">
        <v>39.748263179851101</v>
      </c>
      <c r="AN391" s="37" t="str">
        <f t="shared" si="45"/>
        <v>Active</v>
      </c>
      <c r="AO391" s="8" t="s">
        <v>1154</v>
      </c>
      <c r="AP391" s="8">
        <v>5</v>
      </c>
    </row>
    <row r="392" spans="1:42">
      <c r="A392" s="39" t="s">
        <v>538</v>
      </c>
      <c r="B392" s="39" t="s">
        <v>537</v>
      </c>
      <c r="C392" s="39" t="s">
        <v>518</v>
      </c>
      <c r="D392" s="40">
        <v>2015</v>
      </c>
      <c r="E392" s="8" t="s">
        <v>1339</v>
      </c>
      <c r="F392" s="15">
        <v>76800</v>
      </c>
      <c r="G392" s="15">
        <v>1500</v>
      </c>
      <c r="H392" s="15">
        <v>477501.14488182095</v>
      </c>
      <c r="I392" s="15">
        <v>20282.79338849333</v>
      </c>
      <c r="J392" s="35">
        <v>6.2174628239820438</v>
      </c>
      <c r="K392" s="35">
        <f t="shared" si="46"/>
        <v>4.675212518522795E-2</v>
      </c>
      <c r="L392" s="36">
        <v>193</v>
      </c>
      <c r="M392" s="36">
        <v>3.77</v>
      </c>
      <c r="N392" s="36">
        <v>12</v>
      </c>
      <c r="O392" s="36">
        <v>210</v>
      </c>
      <c r="P392" s="36">
        <v>8.9600000000000009</v>
      </c>
      <c r="Q392" s="36">
        <v>20.2</v>
      </c>
      <c r="R392" s="46">
        <f t="shared" si="42"/>
        <v>0.919047619047619</v>
      </c>
      <c r="S392" s="47">
        <f t="shared" si="43"/>
        <v>4.6925569258195188E-2</v>
      </c>
      <c r="T392" s="48">
        <f t="shared" si="44"/>
        <v>0.11453594764844025</v>
      </c>
      <c r="U392" s="35">
        <v>27.745836659999998</v>
      </c>
      <c r="V392" s="35">
        <v>89.875599539999996</v>
      </c>
      <c r="W392" s="25">
        <v>27.6813</v>
      </c>
      <c r="X392" s="25">
        <v>89.910600000000002</v>
      </c>
      <c r="Y392" s="15">
        <v>82.737682692899995</v>
      </c>
      <c r="Z392" s="42">
        <v>3207.08</v>
      </c>
      <c r="AA392" s="37">
        <v>3212.61515151515</v>
      </c>
      <c r="AB392" s="37">
        <v>3223.3658536585399</v>
      </c>
      <c r="AC392" s="37">
        <f t="shared" si="47"/>
        <v>3214.3536683912303</v>
      </c>
      <c r="AD392" s="37">
        <v>48.790509510286242</v>
      </c>
      <c r="AE392" s="37">
        <v>52.890699040709066</v>
      </c>
      <c r="AF392" s="37">
        <v>56.926517599744841</v>
      </c>
      <c r="AG392" s="37">
        <f t="shared" si="48"/>
        <v>52.869242050246719</v>
      </c>
      <c r="AH392" s="37">
        <v>1122.9210526315801</v>
      </c>
      <c r="AI392" s="37">
        <v>250.83814196920099</v>
      </c>
      <c r="AJ392" s="37">
        <v>702.51376146789005</v>
      </c>
      <c r="AK392" s="37">
        <v>5661.2660550458704</v>
      </c>
      <c r="AL392" s="37">
        <v>0.43046616639905799</v>
      </c>
      <c r="AM392" s="37">
        <v>38.803416364192898</v>
      </c>
      <c r="AN392" s="37" t="str">
        <f t="shared" si="45"/>
        <v>Active</v>
      </c>
      <c r="AO392" s="8" t="s">
        <v>1154</v>
      </c>
      <c r="AP392" s="8">
        <v>1</v>
      </c>
    </row>
    <row r="393" spans="1:42">
      <c r="A393" s="39" t="s">
        <v>526</v>
      </c>
      <c r="B393" s="39" t="s">
        <v>525</v>
      </c>
      <c r="C393" s="39" t="s">
        <v>518</v>
      </c>
      <c r="D393" s="40">
        <v>2015</v>
      </c>
      <c r="E393" s="8" t="s">
        <v>1339</v>
      </c>
      <c r="F393" s="15">
        <v>31600</v>
      </c>
      <c r="G393" s="15">
        <v>900</v>
      </c>
      <c r="H393" s="15">
        <v>217864.29346907299</v>
      </c>
      <c r="I393" s="15">
        <v>16256.339293848043</v>
      </c>
      <c r="J393" s="35">
        <v>6.8944396667428158</v>
      </c>
      <c r="K393" s="35">
        <f t="shared" si="46"/>
        <v>7.9867621084306603E-2</v>
      </c>
      <c r="L393" s="38">
        <v>1030</v>
      </c>
      <c r="M393" s="36">
        <v>29.3</v>
      </c>
      <c r="N393" s="36">
        <v>67.400000000000006</v>
      </c>
      <c r="O393" s="36">
        <v>995</v>
      </c>
      <c r="P393" s="36">
        <v>74.3</v>
      </c>
      <c r="Q393" s="36">
        <v>113</v>
      </c>
      <c r="R393" s="46">
        <f t="shared" si="42"/>
        <v>1.035175879396985</v>
      </c>
      <c r="S393" s="47">
        <f t="shared" si="43"/>
        <v>7.9908202810367868E-2</v>
      </c>
      <c r="T393" s="48">
        <f t="shared" si="44"/>
        <v>0.13107112989449815</v>
      </c>
      <c r="U393" s="35">
        <v>28.075829469999999</v>
      </c>
      <c r="V393" s="35">
        <v>89.958135060000004</v>
      </c>
      <c r="W393" s="25">
        <v>27.9771</v>
      </c>
      <c r="X393" s="25">
        <v>90.004599999999996</v>
      </c>
      <c r="Y393" s="15">
        <v>368.156903554</v>
      </c>
      <c r="Z393" s="42">
        <v>4939.12</v>
      </c>
      <c r="AA393" s="37">
        <v>4932.5859269282801</v>
      </c>
      <c r="AB393" s="37">
        <v>4936.6902173913004</v>
      </c>
      <c r="AC393" s="37">
        <f t="shared" si="47"/>
        <v>4936.1320481065268</v>
      </c>
      <c r="AD393" s="37">
        <v>48.645038118751302</v>
      </c>
      <c r="AE393" s="37">
        <v>57.97571620774093</v>
      </c>
      <c r="AF393" s="37">
        <v>59.174641637797308</v>
      </c>
      <c r="AG393" s="37">
        <f t="shared" si="48"/>
        <v>55.265131988096506</v>
      </c>
      <c r="AH393" s="37">
        <v>1231.7360380241</v>
      </c>
      <c r="AI393" s="37">
        <v>345.48259112019502</v>
      </c>
      <c r="AJ393" s="37">
        <v>306.19878296145998</v>
      </c>
      <c r="AK393" s="37">
        <v>3278.2089249492901</v>
      </c>
      <c r="AL393" s="37">
        <v>0.50304701268182395</v>
      </c>
      <c r="AM393" s="37">
        <v>36.665663584024301</v>
      </c>
      <c r="AN393" s="37" t="str">
        <f t="shared" si="45"/>
        <v>Active</v>
      </c>
      <c r="AO393" s="8" t="s">
        <v>1154</v>
      </c>
      <c r="AP393" s="8">
        <v>1</v>
      </c>
    </row>
    <row r="394" spans="1:42">
      <c r="A394" s="39" t="s">
        <v>534</v>
      </c>
      <c r="B394" s="39" t="s">
        <v>533</v>
      </c>
      <c r="C394" s="39" t="s">
        <v>518</v>
      </c>
      <c r="D394" s="40">
        <v>2015</v>
      </c>
      <c r="E394" s="8" t="s">
        <v>1339</v>
      </c>
      <c r="F394" s="15">
        <v>24500</v>
      </c>
      <c r="G394" s="15">
        <v>800</v>
      </c>
      <c r="H394" s="15">
        <v>150006.14839482057</v>
      </c>
      <c r="I394" s="15">
        <v>13977.567890078253</v>
      </c>
      <c r="J394" s="35">
        <v>6.1226999344824726</v>
      </c>
      <c r="K394" s="35">
        <f t="shared" si="46"/>
        <v>9.8735649965095457E-2</v>
      </c>
      <c r="L394" s="38">
        <v>1330</v>
      </c>
      <c r="M394" s="36">
        <v>43.4</v>
      </c>
      <c r="N394" s="36">
        <v>89.6</v>
      </c>
      <c r="O394" s="38">
        <v>1440</v>
      </c>
      <c r="P394" s="36">
        <v>134</v>
      </c>
      <c r="Q394" s="36">
        <v>182</v>
      </c>
      <c r="R394" s="46">
        <f t="shared" si="42"/>
        <v>0.92361111111111116</v>
      </c>
      <c r="S394" s="47">
        <f t="shared" si="43"/>
        <v>9.8611137121277656E-2</v>
      </c>
      <c r="T394" s="48">
        <f t="shared" si="44"/>
        <v>0.14322239835197759</v>
      </c>
      <c r="U394" s="35">
        <v>28.080855660000001</v>
      </c>
      <c r="V394" s="35">
        <v>89.933415080000003</v>
      </c>
      <c r="W394" s="25">
        <v>27.998799999999999</v>
      </c>
      <c r="X394" s="25">
        <v>89.990399999999994</v>
      </c>
      <c r="Y394" s="15">
        <v>229.216694297</v>
      </c>
      <c r="Z394" s="42">
        <v>4980.83</v>
      </c>
      <c r="AA394" s="37">
        <v>4978.3856988082298</v>
      </c>
      <c r="AB394" s="37">
        <v>4981.7423580785999</v>
      </c>
      <c r="AC394" s="37">
        <f t="shared" si="47"/>
        <v>4980.3193522956099</v>
      </c>
      <c r="AD394" s="37">
        <v>49.285925917475865</v>
      </c>
      <c r="AE394" s="37">
        <v>57.587708697683439</v>
      </c>
      <c r="AF394" s="37">
        <v>58.472023770184748</v>
      </c>
      <c r="AG394" s="37">
        <f t="shared" si="48"/>
        <v>55.115219461781351</v>
      </c>
      <c r="AH394" s="37">
        <v>1229.38423779656</v>
      </c>
      <c r="AI394" s="37">
        <v>297.82242583451398</v>
      </c>
      <c r="AJ394" s="37">
        <v>298.39473684210498</v>
      </c>
      <c r="AK394" s="37">
        <v>3217.7828947368398</v>
      </c>
      <c r="AL394" s="37">
        <v>0.50807684018229005</v>
      </c>
      <c r="AM394" s="37">
        <v>36.289072616368003</v>
      </c>
      <c r="AN394" s="37" t="str">
        <f t="shared" si="45"/>
        <v>Active</v>
      </c>
      <c r="AO394" s="8" t="s">
        <v>1154</v>
      </c>
      <c r="AP394" s="8">
        <v>1</v>
      </c>
    </row>
    <row r="395" spans="1:42">
      <c r="A395" s="39" t="s">
        <v>528</v>
      </c>
      <c r="B395" s="39" t="s">
        <v>527</v>
      </c>
      <c r="C395" s="39" t="s">
        <v>518</v>
      </c>
      <c r="D395" s="40">
        <v>2015</v>
      </c>
      <c r="E395" s="8" t="s">
        <v>1339</v>
      </c>
      <c r="F395" s="15">
        <v>56800</v>
      </c>
      <c r="G395" s="15">
        <v>1400</v>
      </c>
      <c r="H395" s="15">
        <v>390658.47026639374</v>
      </c>
      <c r="I395" s="15">
        <v>24633.353723238033</v>
      </c>
      <c r="J395" s="35">
        <v>6.877789969478763</v>
      </c>
      <c r="K395" s="35">
        <f t="shared" si="46"/>
        <v>6.7702107038890416E-2</v>
      </c>
      <c r="L395" s="36">
        <v>525</v>
      </c>
      <c r="M395" s="36">
        <v>13</v>
      </c>
      <c r="N395" s="36">
        <v>33.6</v>
      </c>
      <c r="O395" s="36">
        <v>511</v>
      </c>
      <c r="P395" s="36">
        <v>32.200000000000003</v>
      </c>
      <c r="Q395" s="36">
        <v>54.5</v>
      </c>
      <c r="R395" s="46">
        <f t="shared" si="42"/>
        <v>1.0273972602739727</v>
      </c>
      <c r="S395" s="47">
        <f t="shared" si="43"/>
        <v>6.7704343601333067E-2</v>
      </c>
      <c r="T395" s="48">
        <f t="shared" si="44"/>
        <v>0.12438245348216113</v>
      </c>
      <c r="U395" s="35">
        <v>27.89537327</v>
      </c>
      <c r="V395" s="35">
        <v>89.893329929999993</v>
      </c>
      <c r="W395" s="25">
        <v>27.849599999999999</v>
      </c>
      <c r="X395" s="25">
        <v>89.876199999999997</v>
      </c>
      <c r="Y395" s="15">
        <v>102.37922310499999</v>
      </c>
      <c r="Z395" s="42">
        <v>4701.2299999999996</v>
      </c>
      <c r="AA395" s="37">
        <v>4707.3251833740796</v>
      </c>
      <c r="AB395" s="37">
        <v>4708.7920792079203</v>
      </c>
      <c r="AC395" s="37">
        <f t="shared" si="47"/>
        <v>4705.7824208606662</v>
      </c>
      <c r="AD395" s="37">
        <v>35.665469539546343</v>
      </c>
      <c r="AE395" s="37">
        <v>28.76003918973478</v>
      </c>
      <c r="AF395" s="37">
        <v>25.708440713230804</v>
      </c>
      <c r="AG395" s="37">
        <f t="shared" si="48"/>
        <v>30.04464981417064</v>
      </c>
      <c r="AH395" s="37">
        <v>656.44566544566499</v>
      </c>
      <c r="AI395" s="37">
        <v>121.161147256589</v>
      </c>
      <c r="AJ395" s="37">
        <v>349.44776119403002</v>
      </c>
      <c r="AK395" s="37">
        <v>3497.3208955223899</v>
      </c>
      <c r="AL395" s="37">
        <v>0.51574227390903105</v>
      </c>
      <c r="AM395" s="37">
        <v>37.532809979526597</v>
      </c>
      <c r="AN395" s="37" t="str">
        <f t="shared" si="45"/>
        <v>Active</v>
      </c>
      <c r="AO395" s="8" t="s">
        <v>1154</v>
      </c>
      <c r="AP395" s="8">
        <v>1</v>
      </c>
    </row>
    <row r="396" spans="1:42">
      <c r="A396" s="39" t="s">
        <v>542</v>
      </c>
      <c r="B396" s="39" t="s">
        <v>541</v>
      </c>
      <c r="C396" s="39" t="s">
        <v>518</v>
      </c>
      <c r="D396" s="40">
        <v>2015</v>
      </c>
      <c r="E396" s="8" t="s">
        <v>1339</v>
      </c>
      <c r="F396" s="15">
        <v>142800</v>
      </c>
      <c r="G396" s="15">
        <v>2700</v>
      </c>
      <c r="H396" s="15">
        <v>977300.8218719369</v>
      </c>
      <c r="I396" s="15">
        <v>35775.700902158838</v>
      </c>
      <c r="J396" s="35">
        <v>6.8438432904197262</v>
      </c>
      <c r="K396" s="35">
        <f t="shared" si="46"/>
        <v>4.1201239633327516E-2</v>
      </c>
      <c r="L396" s="36">
        <v>146</v>
      </c>
      <c r="M396" s="36">
        <v>2.77</v>
      </c>
      <c r="N396" s="36">
        <v>9.09</v>
      </c>
      <c r="O396" s="36">
        <v>145</v>
      </c>
      <c r="P396" s="36">
        <v>5.32</v>
      </c>
      <c r="Q396" s="36">
        <v>13.6</v>
      </c>
      <c r="R396" s="46">
        <f t="shared" si="42"/>
        <v>1.0068965517241379</v>
      </c>
      <c r="S396" s="47">
        <f t="shared" si="43"/>
        <v>4.1304847795265991E-2</v>
      </c>
      <c r="T396" s="48">
        <f t="shared" si="44"/>
        <v>0.11257658712895205</v>
      </c>
      <c r="U396" s="35">
        <v>27.79622182</v>
      </c>
      <c r="V396" s="35">
        <v>89.805937790000002</v>
      </c>
      <c r="W396" s="25">
        <v>27.785399999999999</v>
      </c>
      <c r="X396" s="25">
        <v>89.806299999999993</v>
      </c>
      <c r="Y396" s="15">
        <v>2.1613466727200001</v>
      </c>
      <c r="Z396" s="42">
        <v>3756.62</v>
      </c>
      <c r="AA396" s="37">
        <v>3769.2222222222199</v>
      </c>
      <c r="AB396" s="37">
        <v>3962.5</v>
      </c>
      <c r="AC396" s="37">
        <f t="shared" si="47"/>
        <v>3829.4474074074064</v>
      </c>
      <c r="AD396" s="37">
        <v>57.397838490776856</v>
      </c>
      <c r="AE396" s="37">
        <v>62.458533710903751</v>
      </c>
      <c r="AF396" s="37">
        <v>56.847249445893716</v>
      </c>
      <c r="AG396" s="37">
        <f t="shared" si="48"/>
        <v>58.901207215858108</v>
      </c>
      <c r="AH396" s="37">
        <v>1256.7575757575801</v>
      </c>
      <c r="AI396" s="37">
        <v>78.0928081517891</v>
      </c>
      <c r="AJ396" s="37">
        <v>484</v>
      </c>
      <c r="AK396" s="37">
        <v>4441.5</v>
      </c>
      <c r="AL396" s="37">
        <v>0.46460762619972201</v>
      </c>
      <c r="AM396" s="37">
        <v>38.420967497973301</v>
      </c>
      <c r="AN396" s="37" t="str">
        <f t="shared" si="45"/>
        <v>Active</v>
      </c>
      <c r="AO396" s="8" t="s">
        <v>1154</v>
      </c>
      <c r="AP396" s="8">
        <v>1</v>
      </c>
    </row>
    <row r="397" spans="1:42">
      <c r="A397" s="39" t="s">
        <v>532</v>
      </c>
      <c r="B397" s="39" t="s">
        <v>531</v>
      </c>
      <c r="C397" s="39" t="s">
        <v>518</v>
      </c>
      <c r="D397" s="40">
        <v>2015</v>
      </c>
      <c r="E397" s="8" t="s">
        <v>1339</v>
      </c>
      <c r="F397" s="15">
        <v>93700</v>
      </c>
      <c r="G397" s="15">
        <v>1500</v>
      </c>
      <c r="H397" s="15">
        <v>589766.03285269579</v>
      </c>
      <c r="I397" s="15">
        <v>19642.013662578815</v>
      </c>
      <c r="J397" s="35">
        <v>6.294194587542111</v>
      </c>
      <c r="K397" s="35">
        <f t="shared" si="46"/>
        <v>3.6952402351872034E-2</v>
      </c>
      <c r="L397" s="36">
        <v>104</v>
      </c>
      <c r="M397" s="36">
        <v>1.68</v>
      </c>
      <c r="N397" s="36">
        <v>6.4</v>
      </c>
      <c r="O397" s="36">
        <v>114</v>
      </c>
      <c r="P397" s="36">
        <v>3.81</v>
      </c>
      <c r="Q397" s="36">
        <v>10.5</v>
      </c>
      <c r="R397" s="46">
        <f t="shared" si="42"/>
        <v>0.91228070175438591</v>
      </c>
      <c r="S397" s="47">
        <f t="shared" si="43"/>
        <v>3.7120257334303332E-2</v>
      </c>
      <c r="T397" s="48">
        <f t="shared" si="44"/>
        <v>0.1107716649234169</v>
      </c>
      <c r="U397" s="35">
        <v>27.52342642</v>
      </c>
      <c r="V397" s="35">
        <v>89.782727739999999</v>
      </c>
      <c r="W397" s="25">
        <v>27.529499999999999</v>
      </c>
      <c r="X397" s="25">
        <v>89.877099999999999</v>
      </c>
      <c r="Y397" s="15">
        <v>113.43309746200001</v>
      </c>
      <c r="Z397" s="42">
        <v>2411.08</v>
      </c>
      <c r="AA397" s="37">
        <v>2404.1585903083701</v>
      </c>
      <c r="AB397" s="37">
        <v>2408.8521739130401</v>
      </c>
      <c r="AC397" s="37">
        <f t="shared" si="47"/>
        <v>2408.0302547404704</v>
      </c>
      <c r="AD397" s="37">
        <v>41.104816893592336</v>
      </c>
      <c r="AE397" s="37">
        <v>45.837430022492811</v>
      </c>
      <c r="AF397" s="37">
        <v>50.442354189626904</v>
      </c>
      <c r="AG397" s="37">
        <f t="shared" si="48"/>
        <v>45.794867035237353</v>
      </c>
      <c r="AH397" s="37">
        <v>989.93698175787699</v>
      </c>
      <c r="AI397" s="37">
        <v>179.42348066822899</v>
      </c>
      <c r="AJ397" s="37">
        <v>1036.1400000000001</v>
      </c>
      <c r="AK397" s="37">
        <v>7542.78</v>
      </c>
      <c r="AL397" s="37">
        <v>0.31869229871147098</v>
      </c>
      <c r="AM397" s="37">
        <v>47.696301961573397</v>
      </c>
      <c r="AN397" s="37" t="str">
        <f t="shared" si="45"/>
        <v>Active</v>
      </c>
      <c r="AO397" s="8" t="s">
        <v>1154</v>
      </c>
      <c r="AP397" s="8">
        <v>1</v>
      </c>
    </row>
    <row r="398" spans="1:42">
      <c r="A398" s="39" t="s">
        <v>544</v>
      </c>
      <c r="B398" s="39" t="s">
        <v>543</v>
      </c>
      <c r="C398" s="39" t="s">
        <v>518</v>
      </c>
      <c r="D398" s="40">
        <v>2015</v>
      </c>
      <c r="E398" s="8" t="s">
        <v>1339</v>
      </c>
      <c r="F398" s="15">
        <v>73500</v>
      </c>
      <c r="G398" s="15">
        <v>1300</v>
      </c>
      <c r="H398" s="15">
        <v>530845.3841865646</v>
      </c>
      <c r="I398" s="15">
        <v>19889.453830768092</v>
      </c>
      <c r="J398" s="35">
        <v>7.2223861794090425</v>
      </c>
      <c r="K398" s="35">
        <f t="shared" si="46"/>
        <v>4.1432436486713298E-2</v>
      </c>
      <c r="L398" s="36">
        <v>118</v>
      </c>
      <c r="M398" s="36">
        <v>2.1</v>
      </c>
      <c r="N398" s="36">
        <v>7.3</v>
      </c>
      <c r="O398" s="36">
        <v>114</v>
      </c>
      <c r="P398" s="36">
        <v>4.28</v>
      </c>
      <c r="Q398" s="36">
        <v>10.7</v>
      </c>
      <c r="R398" s="46">
        <f t="shared" si="42"/>
        <v>1.0350877192982457</v>
      </c>
      <c r="S398" s="47">
        <f t="shared" si="43"/>
        <v>4.1548293958691987E-2</v>
      </c>
      <c r="T398" s="48">
        <f t="shared" si="44"/>
        <v>0.11241369382622304</v>
      </c>
      <c r="U398" s="35">
        <v>27.503480509999999</v>
      </c>
      <c r="V398" s="35">
        <v>89.82508627</v>
      </c>
      <c r="W398" s="25">
        <v>27.520399999999999</v>
      </c>
      <c r="X398" s="25">
        <v>89.831999999999994</v>
      </c>
      <c r="Y398" s="15">
        <v>6.5086692250300002</v>
      </c>
      <c r="Z398" s="42">
        <v>2224.14</v>
      </c>
      <c r="AA398" s="37">
        <v>2185.6538461538498</v>
      </c>
      <c r="AB398" s="37">
        <v>2264.2857142857101</v>
      </c>
      <c r="AC398" s="37">
        <f t="shared" si="47"/>
        <v>2224.6931868131865</v>
      </c>
      <c r="AD398" s="37">
        <v>40.344076912541603</v>
      </c>
      <c r="AE398" s="37">
        <v>49.228311272767812</v>
      </c>
      <c r="AF398" s="37">
        <v>53.193901839125111</v>
      </c>
      <c r="AG398" s="37">
        <f t="shared" si="48"/>
        <v>47.588763341478177</v>
      </c>
      <c r="AH398" s="37">
        <v>1085.0297029702999</v>
      </c>
      <c r="AI398" s="37">
        <v>130.87674312119299</v>
      </c>
      <c r="AJ398" s="37">
        <v>1082.625</v>
      </c>
      <c r="AK398" s="37">
        <v>7479.875</v>
      </c>
      <c r="AL398" s="37" t="s">
        <v>1233</v>
      </c>
      <c r="AM398" s="37">
        <v>46.761568376734402</v>
      </c>
      <c r="AN398" s="37" t="str">
        <f t="shared" si="45"/>
        <v>Active</v>
      </c>
      <c r="AO398" s="8" t="s">
        <v>1154</v>
      </c>
      <c r="AP398" s="8">
        <v>1</v>
      </c>
    </row>
    <row r="399" spans="1:42">
      <c r="A399" s="39" t="s">
        <v>546</v>
      </c>
      <c r="B399" s="39" t="s">
        <v>545</v>
      </c>
      <c r="C399" s="39" t="s">
        <v>518</v>
      </c>
      <c r="D399" s="40">
        <v>2019</v>
      </c>
      <c r="E399" s="8" t="s">
        <v>1340</v>
      </c>
      <c r="F399" s="15">
        <v>283000</v>
      </c>
      <c r="G399" s="15">
        <v>5500</v>
      </c>
      <c r="H399" s="15">
        <v>1621692.7286673833</v>
      </c>
      <c r="I399" s="15">
        <v>36162.376826574138</v>
      </c>
      <c r="J399" s="35">
        <v>5.7303629988246758</v>
      </c>
      <c r="K399" s="35">
        <f t="shared" si="46"/>
        <v>2.9579673731800742E-2</v>
      </c>
      <c r="L399" s="36">
        <v>11.9</v>
      </c>
      <c r="M399" s="36">
        <v>0.23599999999999999</v>
      </c>
      <c r="N399" s="36">
        <v>0.75600000000000001</v>
      </c>
      <c r="O399" s="36">
        <v>14.4</v>
      </c>
      <c r="P399" s="36">
        <v>0.33400000000000002</v>
      </c>
      <c r="Q399" s="36">
        <v>1.33</v>
      </c>
      <c r="R399" s="46">
        <f t="shared" si="42"/>
        <v>0.82638888888888884</v>
      </c>
      <c r="S399" s="47">
        <f t="shared" si="43"/>
        <v>3.051700854611317E-2</v>
      </c>
      <c r="T399" s="48">
        <f t="shared" si="44"/>
        <v>0.1121006735254011</v>
      </c>
      <c r="U399" s="35">
        <v>39.167872299999999</v>
      </c>
      <c r="V399" s="35">
        <v>-78.380964570000003</v>
      </c>
      <c r="W399" s="35">
        <v>38.930371999999998</v>
      </c>
      <c r="X399" s="35">
        <v>-77.115358000000001</v>
      </c>
      <c r="Y399" s="15">
        <v>30019.505134999999</v>
      </c>
      <c r="Z399" s="42">
        <v>382.33</v>
      </c>
      <c r="AA399" s="37">
        <v>389.75213397623298</v>
      </c>
      <c r="AB399" s="37">
        <v>388.91259742855198</v>
      </c>
      <c r="AC399" s="37">
        <f t="shared" si="47"/>
        <v>386.99824380159498</v>
      </c>
      <c r="AD399" s="37">
        <v>11.268090489203091</v>
      </c>
      <c r="AE399" s="37">
        <v>10.786785605534218</v>
      </c>
      <c r="AF399" s="37">
        <v>10.278257396647668</v>
      </c>
      <c r="AG399" s="37">
        <f t="shared" si="48"/>
        <v>10.777711163794992</v>
      </c>
      <c r="AH399" s="37">
        <v>225.40360319469701</v>
      </c>
      <c r="AI399" s="37">
        <v>159.495974015711</v>
      </c>
      <c r="AJ399" s="37">
        <v>1001.02341738436</v>
      </c>
      <c r="AK399" s="37">
        <v>8258.2949440695993</v>
      </c>
      <c r="AL399" s="37">
        <v>0.386394471976027</v>
      </c>
      <c r="AM399" s="37">
        <v>0</v>
      </c>
      <c r="AN399" s="37" t="str">
        <f t="shared" si="45"/>
        <v>Post-Orogenic</v>
      </c>
      <c r="AO399" s="8" t="s">
        <v>1153</v>
      </c>
      <c r="AP399" s="8">
        <v>10</v>
      </c>
    </row>
    <row r="400" spans="1:42">
      <c r="A400" s="39" t="s">
        <v>548</v>
      </c>
      <c r="B400" s="39" t="s">
        <v>547</v>
      </c>
      <c r="C400" s="39" t="s">
        <v>518</v>
      </c>
      <c r="D400" s="40">
        <v>2019</v>
      </c>
      <c r="E400" s="8" t="s">
        <v>1340</v>
      </c>
      <c r="F400" s="15">
        <v>500000</v>
      </c>
      <c r="G400" s="15">
        <v>9600</v>
      </c>
      <c r="H400" s="15">
        <v>2994620.9037332451</v>
      </c>
      <c r="I400" s="15">
        <v>58734.709075558501</v>
      </c>
      <c r="J400" s="35">
        <v>5.9892418074664899</v>
      </c>
      <c r="K400" s="35">
        <f t="shared" si="46"/>
        <v>2.7446777760666109E-2</v>
      </c>
      <c r="L400" s="36">
        <v>5.94</v>
      </c>
      <c r="M400" s="36">
        <v>0.12</v>
      </c>
      <c r="N400" s="36">
        <v>0.38700000000000001</v>
      </c>
      <c r="O400" s="36">
        <v>6.74</v>
      </c>
      <c r="P400" s="36">
        <v>0.14399999999999999</v>
      </c>
      <c r="Q400" s="36">
        <v>0.64600000000000002</v>
      </c>
      <c r="R400" s="46">
        <f t="shared" si="42"/>
        <v>0.88130563798219586</v>
      </c>
      <c r="S400" s="47">
        <f t="shared" si="43"/>
        <v>2.9403812869537707E-2</v>
      </c>
      <c r="T400" s="48">
        <f t="shared" si="44"/>
        <v>0.11589269874799113</v>
      </c>
      <c r="U400" s="35">
        <v>39.917456280000003</v>
      </c>
      <c r="V400" s="35">
        <v>-77.737278709999998</v>
      </c>
      <c r="W400" s="35">
        <v>39.715443</v>
      </c>
      <c r="X400" s="35">
        <v>-77.824571000000006</v>
      </c>
      <c r="Y400" s="15">
        <v>1316.3738683300001</v>
      </c>
      <c r="Z400" s="42">
        <v>267.55</v>
      </c>
      <c r="AA400" s="37">
        <v>271.721040638055</v>
      </c>
      <c r="AB400" s="37">
        <v>270.60806697108097</v>
      </c>
      <c r="AC400" s="37">
        <f t="shared" si="47"/>
        <v>269.95970253637864</v>
      </c>
      <c r="AD400" s="37">
        <v>7.9450356101061574</v>
      </c>
      <c r="AE400" s="37">
        <v>8.6078853759962506</v>
      </c>
      <c r="AF400" s="37">
        <v>8.365223015172198</v>
      </c>
      <c r="AG400" s="37">
        <f t="shared" si="48"/>
        <v>8.3060480004248678</v>
      </c>
      <c r="AH400" s="37">
        <v>171.93015526328301</v>
      </c>
      <c r="AI400" s="37">
        <v>140.412687861232</v>
      </c>
      <c r="AJ400" s="37">
        <v>1019.29254783484</v>
      </c>
      <c r="AK400" s="37">
        <v>8480.5669844455606</v>
      </c>
      <c r="AL400" s="37">
        <v>0.361391036806054</v>
      </c>
      <c r="AM400" s="37">
        <v>0</v>
      </c>
      <c r="AN400" s="37" t="str">
        <f t="shared" si="45"/>
        <v>Post-Orogenic</v>
      </c>
      <c r="AO400" s="8" t="s">
        <v>1153</v>
      </c>
      <c r="AP400" s="8">
        <v>6</v>
      </c>
    </row>
    <row r="401" spans="1:42">
      <c r="A401" s="39" t="s">
        <v>552</v>
      </c>
      <c r="B401" s="39" t="s">
        <v>551</v>
      </c>
      <c r="C401" s="39" t="s">
        <v>518</v>
      </c>
      <c r="D401" s="40">
        <v>2019</v>
      </c>
      <c r="E401" s="8" t="s">
        <v>1340</v>
      </c>
      <c r="F401" s="14">
        <v>309000</v>
      </c>
      <c r="G401" s="14">
        <v>7400</v>
      </c>
      <c r="H401" s="15">
        <v>1823027.7468544273</v>
      </c>
      <c r="I401" s="15">
        <v>56068.831115303241</v>
      </c>
      <c r="J401" s="35">
        <v>5.8997661710499267</v>
      </c>
      <c r="K401" s="35">
        <f t="shared" si="46"/>
        <v>3.8980016489526779E-2</v>
      </c>
      <c r="L401" s="36">
        <v>8.66</v>
      </c>
      <c r="M401" s="36">
        <v>0.215</v>
      </c>
      <c r="N401" s="36">
        <v>0.56999999999999995</v>
      </c>
      <c r="O401" s="36">
        <v>10.1</v>
      </c>
      <c r="P401" s="36">
        <v>0.32900000000000001</v>
      </c>
      <c r="Q401" s="36">
        <v>0.97799999999999998</v>
      </c>
      <c r="R401" s="46">
        <f t="shared" si="42"/>
        <v>0.85742574257425752</v>
      </c>
      <c r="S401" s="47">
        <f t="shared" si="43"/>
        <v>4.0956705684362701E-2</v>
      </c>
      <c r="T401" s="48">
        <f t="shared" si="44"/>
        <v>0.1170838546688652</v>
      </c>
      <c r="U401" s="35">
        <v>38.646466930000003</v>
      </c>
      <c r="V401" s="35">
        <v>-77.787262459999994</v>
      </c>
      <c r="W401" s="35">
        <v>38.629300000000001</v>
      </c>
      <c r="X401" s="35">
        <v>-77.764099999999999</v>
      </c>
      <c r="Y401" s="15">
        <v>21.864309652900001</v>
      </c>
      <c r="Z401" s="42">
        <v>138.33000000000001</v>
      </c>
      <c r="AA401" s="37">
        <v>141.51111111111101</v>
      </c>
      <c r="AB401" s="37">
        <v>140.173913043478</v>
      </c>
      <c r="AC401" s="37">
        <f t="shared" si="47"/>
        <v>140.00500805152967</v>
      </c>
      <c r="AD401" s="37">
        <v>2.5644721010525311</v>
      </c>
      <c r="AE401" s="37">
        <v>1.7771019110093935</v>
      </c>
      <c r="AF401" s="37">
        <v>1.9008050736081255</v>
      </c>
      <c r="AG401" s="37">
        <f t="shared" si="48"/>
        <v>2.0807930285566836</v>
      </c>
      <c r="AH401" s="37">
        <v>45.9512893982808</v>
      </c>
      <c r="AI401" s="37">
        <v>12.220534637192699</v>
      </c>
      <c r="AJ401" s="37">
        <v>1041.3225806451601</v>
      </c>
      <c r="AK401" s="37">
        <v>8192.8181818181802</v>
      </c>
      <c r="AL401" s="37">
        <v>0.55470287799835205</v>
      </c>
      <c r="AM401" s="37">
        <v>0</v>
      </c>
      <c r="AN401" s="37" t="str">
        <f t="shared" si="45"/>
        <v>Post-Orogenic</v>
      </c>
      <c r="AO401" s="8" t="s">
        <v>1152</v>
      </c>
      <c r="AP401" s="8">
        <v>3</v>
      </c>
    </row>
    <row r="402" spans="1:42">
      <c r="A402" s="39" t="s">
        <v>562</v>
      </c>
      <c r="B402" s="39" t="s">
        <v>561</v>
      </c>
      <c r="C402" s="39" t="s">
        <v>518</v>
      </c>
      <c r="D402" s="40">
        <v>2019</v>
      </c>
      <c r="E402" s="8" t="s">
        <v>1340</v>
      </c>
      <c r="F402" s="14">
        <v>554000</v>
      </c>
      <c r="G402" s="14">
        <v>12800</v>
      </c>
      <c r="H402" s="15">
        <v>3618253.988384631</v>
      </c>
      <c r="I402" s="15">
        <v>109755.44454803251</v>
      </c>
      <c r="J402" s="35">
        <v>6.5311443833657599</v>
      </c>
      <c r="K402" s="35">
        <f t="shared" si="46"/>
        <v>3.8130920978695623E-2</v>
      </c>
      <c r="L402" s="36">
        <v>5.73</v>
      </c>
      <c r="M402" s="36">
        <v>0.13900000000000001</v>
      </c>
      <c r="N402" s="36">
        <v>0.38200000000000001</v>
      </c>
      <c r="O402" s="36">
        <v>5.88</v>
      </c>
      <c r="P402" s="36">
        <v>0.19600000000000001</v>
      </c>
      <c r="Q402" s="36">
        <v>0.59</v>
      </c>
      <c r="R402" s="46">
        <f t="shared" si="42"/>
        <v>0.97448979591836749</v>
      </c>
      <c r="S402" s="47">
        <f t="shared" si="43"/>
        <v>4.1225910910992765E-2</v>
      </c>
      <c r="T402" s="48">
        <f t="shared" si="44"/>
        <v>0.12046820056705551</v>
      </c>
      <c r="U402" s="35">
        <v>38.955306559999997</v>
      </c>
      <c r="V402" s="35">
        <v>-78.056499149999993</v>
      </c>
      <c r="W402" s="35">
        <v>38.974595000000001</v>
      </c>
      <c r="X402" s="35">
        <v>-78.082161999999997</v>
      </c>
      <c r="Y402" s="15">
        <v>13.344882914199999</v>
      </c>
      <c r="Z402" s="42">
        <v>367.5</v>
      </c>
      <c r="AA402" s="37">
        <v>375.43137254902001</v>
      </c>
      <c r="AB402" s="37">
        <v>385.21428571428601</v>
      </c>
      <c r="AC402" s="37">
        <f t="shared" si="47"/>
        <v>376.04855275443532</v>
      </c>
      <c r="AD402" s="37">
        <v>15.635522062633619</v>
      </c>
      <c r="AE402" s="37">
        <v>18.008091717081907</v>
      </c>
      <c r="AF402" s="37">
        <v>20.694683256399774</v>
      </c>
      <c r="AG402" s="37">
        <f t="shared" si="48"/>
        <v>18.112765678705099</v>
      </c>
      <c r="AH402" s="37">
        <v>366.13824884792598</v>
      </c>
      <c r="AI402" s="37">
        <v>61.6706673373711</v>
      </c>
      <c r="AJ402" s="37">
        <v>1050.19047619048</v>
      </c>
      <c r="AK402" s="37">
        <v>8640.4285714285706</v>
      </c>
      <c r="AL402" s="37">
        <v>0.49699652194976801</v>
      </c>
      <c r="AM402" s="37">
        <v>0</v>
      </c>
      <c r="AN402" s="37" t="str">
        <f t="shared" si="45"/>
        <v>Post-Orogenic</v>
      </c>
      <c r="AO402" s="8" t="s">
        <v>1152</v>
      </c>
      <c r="AP402" s="8">
        <v>2</v>
      </c>
    </row>
    <row r="403" spans="1:42">
      <c r="A403" s="39" t="s">
        <v>554</v>
      </c>
      <c r="B403" s="39" t="s">
        <v>553</v>
      </c>
      <c r="C403" s="39" t="s">
        <v>518</v>
      </c>
      <c r="D403" s="40">
        <v>2019</v>
      </c>
      <c r="E403" s="8" t="s">
        <v>1340</v>
      </c>
      <c r="F403" s="15">
        <v>1110000</v>
      </c>
      <c r="G403" s="15">
        <v>18300</v>
      </c>
      <c r="H403" s="15">
        <v>6130026.8799846359</v>
      </c>
      <c r="I403" s="15">
        <v>152323.16360666644</v>
      </c>
      <c r="J403" s="35">
        <v>5.5225467387248974</v>
      </c>
      <c r="K403" s="35">
        <f t="shared" si="46"/>
        <v>2.9820493657279703E-2</v>
      </c>
      <c r="L403" s="36">
        <v>2.58</v>
      </c>
      <c r="M403" s="36">
        <v>4.7300000000000002E-2</v>
      </c>
      <c r="N403" s="36">
        <v>0.17599999999999999</v>
      </c>
      <c r="O403" s="36">
        <v>3.07</v>
      </c>
      <c r="P403" s="36">
        <v>9.0800000000000006E-2</v>
      </c>
      <c r="Q403" s="36">
        <v>0.32700000000000001</v>
      </c>
      <c r="R403" s="46">
        <f t="shared" si="42"/>
        <v>0.8403908794788274</v>
      </c>
      <c r="S403" s="47">
        <f t="shared" si="43"/>
        <v>3.4797747875899634E-2</v>
      </c>
      <c r="T403" s="48">
        <f t="shared" si="44"/>
        <v>0.12648691180154498</v>
      </c>
      <c r="U403" s="35">
        <v>38.259403460000001</v>
      </c>
      <c r="V403" s="35">
        <v>-78.928189709999998</v>
      </c>
      <c r="W403" s="35">
        <v>38.251235999999999</v>
      </c>
      <c r="X403" s="35">
        <v>-78.891278999999997</v>
      </c>
      <c r="Y403" s="15">
        <v>15.8003597518</v>
      </c>
      <c r="Z403" s="42">
        <v>365.63</v>
      </c>
      <c r="AA403" s="37">
        <v>369.193548387097</v>
      </c>
      <c r="AB403" s="37">
        <v>368</v>
      </c>
      <c r="AC403" s="37">
        <f t="shared" si="47"/>
        <v>367.60784946236566</v>
      </c>
      <c r="AD403" s="37">
        <v>3.5284298130983616</v>
      </c>
      <c r="AE403" s="37">
        <v>2.2460036993687686</v>
      </c>
      <c r="AF403" s="37">
        <v>2.6874305421461435</v>
      </c>
      <c r="AG403" s="37">
        <f t="shared" si="48"/>
        <v>2.8206213515377581</v>
      </c>
      <c r="AH403" s="37">
        <v>66.8515625</v>
      </c>
      <c r="AI403" s="37">
        <v>28.102654969034401</v>
      </c>
      <c r="AJ403" s="37">
        <v>990.70833333333303</v>
      </c>
      <c r="AK403" s="37">
        <v>7794.8333333333303</v>
      </c>
      <c r="AL403" s="37">
        <v>0.63414585590362504</v>
      </c>
      <c r="AM403" s="37">
        <v>0</v>
      </c>
      <c r="AN403" s="37" t="str">
        <f t="shared" si="45"/>
        <v>Post-Orogenic</v>
      </c>
      <c r="AO403" s="8" t="s">
        <v>1153</v>
      </c>
      <c r="AP403" s="8">
        <v>2</v>
      </c>
    </row>
    <row r="404" spans="1:42">
      <c r="A404" s="39" t="s">
        <v>564</v>
      </c>
      <c r="B404" s="39" t="s">
        <v>563</v>
      </c>
      <c r="C404" s="39" t="s">
        <v>518</v>
      </c>
      <c r="D404" s="40">
        <v>2019</v>
      </c>
      <c r="E404" s="8" t="s">
        <v>1340</v>
      </c>
      <c r="F404" s="15">
        <v>873000</v>
      </c>
      <c r="G404" s="15">
        <v>16500</v>
      </c>
      <c r="H404" s="15">
        <v>4804537.4078051737</v>
      </c>
      <c r="I404" s="15">
        <v>94548.139878737318</v>
      </c>
      <c r="J404" s="35">
        <v>5.503479275836396</v>
      </c>
      <c r="K404" s="35">
        <f t="shared" si="46"/>
        <v>2.7285218510672761E-2</v>
      </c>
      <c r="L404" s="36">
        <v>3.5</v>
      </c>
      <c r="M404" s="36">
        <v>7.1800000000000003E-2</v>
      </c>
      <c r="N404" s="36">
        <v>0.23499999999999999</v>
      </c>
      <c r="O404" s="36">
        <v>4.28</v>
      </c>
      <c r="P404" s="36">
        <v>9.5600000000000004E-2</v>
      </c>
      <c r="Q404" s="36">
        <v>0.42899999999999999</v>
      </c>
      <c r="R404" s="46">
        <f t="shared" si="42"/>
        <v>0.81775700934579432</v>
      </c>
      <c r="S404" s="47">
        <f t="shared" si="43"/>
        <v>3.0327427427071493E-2</v>
      </c>
      <c r="T404" s="48">
        <f t="shared" si="44"/>
        <v>0.12064388433397381</v>
      </c>
      <c r="U404" s="35">
        <v>39.043522410000001</v>
      </c>
      <c r="V404" s="35">
        <v>-78.927859170000005</v>
      </c>
      <c r="W404" s="35">
        <v>39.070385999999999</v>
      </c>
      <c r="X404" s="35">
        <v>-78.956258000000005</v>
      </c>
      <c r="Y404" s="15">
        <v>13.228349385</v>
      </c>
      <c r="Z404" s="42">
        <v>385.92</v>
      </c>
      <c r="AA404" s="37">
        <v>389.41509433962301</v>
      </c>
      <c r="AB404" s="37">
        <v>378.5</v>
      </c>
      <c r="AC404" s="37">
        <f t="shared" si="47"/>
        <v>384.61169811320769</v>
      </c>
      <c r="AD404" s="37">
        <v>11.422713741172151</v>
      </c>
      <c r="AE404" s="37">
        <v>12.096027485182812</v>
      </c>
      <c r="AF404" s="37">
        <v>16.789221531963499</v>
      </c>
      <c r="AG404" s="37">
        <f t="shared" si="48"/>
        <v>13.435987586106153</v>
      </c>
      <c r="AH404" s="37">
        <v>293.13615023474199</v>
      </c>
      <c r="AI404" s="37">
        <v>167.42480691389699</v>
      </c>
      <c r="AJ404" s="37">
        <v>918.57894736842104</v>
      </c>
      <c r="AK404" s="37">
        <v>7449</v>
      </c>
      <c r="AL404" s="37">
        <v>0.62484920024871804</v>
      </c>
      <c r="AM404" s="37">
        <v>0</v>
      </c>
      <c r="AN404" s="37" t="str">
        <f t="shared" si="45"/>
        <v>Post-Orogenic</v>
      </c>
      <c r="AO404" s="8" t="s">
        <v>1153</v>
      </c>
      <c r="AP404" s="8">
        <v>3</v>
      </c>
    </row>
    <row r="405" spans="1:42">
      <c r="A405" s="39" t="s">
        <v>550</v>
      </c>
      <c r="B405" s="39" t="s">
        <v>549</v>
      </c>
      <c r="C405" s="39" t="s">
        <v>518</v>
      </c>
      <c r="D405" s="40">
        <v>2019</v>
      </c>
      <c r="E405" s="8" t="s">
        <v>1340</v>
      </c>
      <c r="F405" s="15">
        <v>379000</v>
      </c>
      <c r="G405" s="15">
        <v>7300</v>
      </c>
      <c r="H405" s="15">
        <v>1375277.9949531115</v>
      </c>
      <c r="I405" s="15">
        <v>35480.719223246757</v>
      </c>
      <c r="J405" s="35">
        <v>3.6287018336493708</v>
      </c>
      <c r="K405" s="35">
        <f t="shared" si="46"/>
        <v>3.2195959952211396E-2</v>
      </c>
      <c r="L405" s="36">
        <v>13.1</v>
      </c>
      <c r="M405" s="36">
        <v>0.25900000000000001</v>
      </c>
      <c r="N405" s="36">
        <v>0.83299999999999996</v>
      </c>
      <c r="O405" s="36">
        <v>25.7</v>
      </c>
      <c r="P405" s="36">
        <v>0.67700000000000005</v>
      </c>
      <c r="Q405" s="36">
        <v>2.36</v>
      </c>
      <c r="R405" s="46">
        <f t="shared" si="42"/>
        <v>0.50972762645914393</v>
      </c>
      <c r="S405" s="47">
        <f t="shared" si="43"/>
        <v>3.2936527335321722E-2</v>
      </c>
      <c r="T405" s="48">
        <f t="shared" si="44"/>
        <v>0.111695720273588</v>
      </c>
      <c r="U405" s="35">
        <v>39.23218172</v>
      </c>
      <c r="V405" s="35">
        <v>-79.472509430000002</v>
      </c>
      <c r="W405" s="35">
        <v>39.236153999999999</v>
      </c>
      <c r="X405" s="35">
        <v>-79.452505000000002</v>
      </c>
      <c r="Y405" s="15">
        <v>8.58803109744</v>
      </c>
      <c r="Z405" s="42">
        <v>865.72</v>
      </c>
      <c r="AA405" s="37">
        <v>883.35294117647095</v>
      </c>
      <c r="AB405" s="37">
        <v>881.25</v>
      </c>
      <c r="AC405" s="37">
        <f t="shared" si="47"/>
        <v>876.77431372549029</v>
      </c>
      <c r="AD405" s="37">
        <v>13.327229431166263</v>
      </c>
      <c r="AE405" s="37">
        <v>8.9678037692518746</v>
      </c>
      <c r="AF405" s="37">
        <v>7.4839379488085198</v>
      </c>
      <c r="AG405" s="37">
        <f t="shared" si="48"/>
        <v>9.926323716408886</v>
      </c>
      <c r="AH405" s="37">
        <v>208.83703703703699</v>
      </c>
      <c r="AI405" s="37">
        <v>33.177236151136199</v>
      </c>
      <c r="AJ405" s="37">
        <v>1218.3333333333301</v>
      </c>
      <c r="AK405" s="37">
        <v>11437.25</v>
      </c>
      <c r="AL405" s="37">
        <v>8.5549600422381994E-2</v>
      </c>
      <c r="AM405" s="37">
        <v>0</v>
      </c>
      <c r="AN405" s="37" t="str">
        <f t="shared" si="45"/>
        <v>Post-Orogenic</v>
      </c>
      <c r="AO405" s="8" t="s">
        <v>1153</v>
      </c>
      <c r="AP405" s="8">
        <v>1</v>
      </c>
    </row>
    <row r="406" spans="1:42">
      <c r="A406" s="39" t="s">
        <v>560</v>
      </c>
      <c r="B406" s="39" t="s">
        <v>559</v>
      </c>
      <c r="C406" s="39" t="s">
        <v>518</v>
      </c>
      <c r="D406" s="40">
        <v>2019</v>
      </c>
      <c r="E406" s="8" t="s">
        <v>1340</v>
      </c>
      <c r="F406" s="15">
        <v>572000</v>
      </c>
      <c r="G406" s="15">
        <v>9600</v>
      </c>
      <c r="H406" s="15">
        <v>3702677.8736895374</v>
      </c>
      <c r="I406" s="15">
        <v>103604.40791768905</v>
      </c>
      <c r="J406" s="35">
        <v>6.4732130658907998</v>
      </c>
      <c r="K406" s="35">
        <f t="shared" si="46"/>
        <v>3.2628352338912328E-2</v>
      </c>
      <c r="L406" s="36">
        <v>7.48</v>
      </c>
      <c r="M406" s="36">
        <v>0.13100000000000001</v>
      </c>
      <c r="N406" s="36">
        <v>0.47699999999999998</v>
      </c>
      <c r="O406" s="36">
        <v>7.84</v>
      </c>
      <c r="P406" s="36">
        <v>0.23599999999999999</v>
      </c>
      <c r="Q406" s="36">
        <v>0.76200000000000001</v>
      </c>
      <c r="R406" s="46">
        <f t="shared" si="42"/>
        <v>0.95408163265306134</v>
      </c>
      <c r="S406" s="47">
        <f t="shared" si="43"/>
        <v>3.4826009740939648E-2</v>
      </c>
      <c r="T406" s="48">
        <f t="shared" si="44"/>
        <v>0.1162465894283633</v>
      </c>
      <c r="U406" s="35">
        <v>39.371551609999997</v>
      </c>
      <c r="V406" s="35">
        <v>-79.124594490000007</v>
      </c>
      <c r="W406" s="35">
        <v>39.398733</v>
      </c>
      <c r="X406" s="35">
        <v>-79.132900000000006</v>
      </c>
      <c r="Y406" s="15">
        <v>21.478962172700001</v>
      </c>
      <c r="Z406" s="42">
        <v>705.67</v>
      </c>
      <c r="AA406" s="37">
        <v>712.06896551724105</v>
      </c>
      <c r="AB406" s="37">
        <v>715.52380952380997</v>
      </c>
      <c r="AC406" s="37">
        <f t="shared" si="47"/>
        <v>711.08759168035033</v>
      </c>
      <c r="AD406" s="37">
        <v>17.289304675139316</v>
      </c>
      <c r="AE406" s="37">
        <v>14.488235398613186</v>
      </c>
      <c r="AF406" s="37">
        <v>13.035002437993139</v>
      </c>
      <c r="AG406" s="37">
        <f t="shared" si="48"/>
        <v>14.937514170581883</v>
      </c>
      <c r="AH406" s="37">
        <v>337.22123893805298</v>
      </c>
      <c r="AI406" s="37">
        <v>47.322417841055398</v>
      </c>
      <c r="AJ406" s="37">
        <v>1069.85294117647</v>
      </c>
      <c r="AK406" s="37">
        <v>9566.1212121212102</v>
      </c>
      <c r="AL406" s="37">
        <v>0.21262401342392001</v>
      </c>
      <c r="AM406" s="37">
        <v>0</v>
      </c>
      <c r="AN406" s="37" t="str">
        <f t="shared" si="45"/>
        <v>Post-Orogenic</v>
      </c>
      <c r="AO406" s="8" t="s">
        <v>1153</v>
      </c>
      <c r="AP406" s="8">
        <v>1</v>
      </c>
    </row>
    <row r="407" spans="1:42">
      <c r="A407" s="39" t="s">
        <v>558</v>
      </c>
      <c r="B407" s="39" t="s">
        <v>557</v>
      </c>
      <c r="C407" s="39" t="s">
        <v>518</v>
      </c>
      <c r="D407" s="40">
        <v>2019</v>
      </c>
      <c r="E407" s="8" t="s">
        <v>1340</v>
      </c>
      <c r="F407" s="15">
        <v>307000</v>
      </c>
      <c r="G407" s="15">
        <v>7600</v>
      </c>
      <c r="H407" s="15">
        <v>3583547.4298078055</v>
      </c>
      <c r="I407" s="15">
        <v>81837.756298262742</v>
      </c>
      <c r="J407" s="35">
        <v>11.672792930970051</v>
      </c>
      <c r="K407" s="35">
        <f t="shared" si="46"/>
        <v>3.3680511914115197E-2</v>
      </c>
      <c r="L407" s="36">
        <v>11</v>
      </c>
      <c r="M407" s="36">
        <v>0.27900000000000003</v>
      </c>
      <c r="N407" s="36">
        <v>0.72099999999999997</v>
      </c>
      <c r="O407" s="36">
        <v>6.07</v>
      </c>
      <c r="P407" s="36">
        <v>0.152</v>
      </c>
      <c r="Q407" s="36">
        <v>0.59199999999999997</v>
      </c>
      <c r="R407" s="46">
        <f t="shared" si="42"/>
        <v>1.8121911037891267</v>
      </c>
      <c r="S407" s="47">
        <f t="shared" si="43"/>
        <v>3.5642321107907091E-2</v>
      </c>
      <c r="T407" s="48">
        <f t="shared" si="44"/>
        <v>0.11750778422638683</v>
      </c>
      <c r="U407" s="35">
        <v>39.695060560000002</v>
      </c>
      <c r="V407" s="35">
        <v>-78.608970790000001</v>
      </c>
      <c r="W407" s="35">
        <v>39.688372999999999</v>
      </c>
      <c r="X407" s="35">
        <v>-78.581791999999993</v>
      </c>
      <c r="Y407" s="15">
        <v>29.253263625500001</v>
      </c>
      <c r="Z407" s="42">
        <v>374.27</v>
      </c>
      <c r="AA407" s="37">
        <v>381.07758620689702</v>
      </c>
      <c r="AB407" s="37">
        <v>386.61290322580601</v>
      </c>
      <c r="AC407" s="37">
        <f t="shared" si="47"/>
        <v>380.65349647756767</v>
      </c>
      <c r="AD407" s="37">
        <v>15.611534870347668</v>
      </c>
      <c r="AE407" s="37">
        <v>15.001220774740501</v>
      </c>
      <c r="AF407" s="37">
        <v>11.275499298226636</v>
      </c>
      <c r="AG407" s="37">
        <f t="shared" si="48"/>
        <v>13.962751647771602</v>
      </c>
      <c r="AH407" s="37">
        <v>274.87284482758599</v>
      </c>
      <c r="AI407" s="37">
        <v>24.242644540576599</v>
      </c>
      <c r="AJ407" s="37">
        <v>948.91304347826099</v>
      </c>
      <c r="AK407" s="37">
        <v>8035.9555555555598</v>
      </c>
      <c r="AL407" s="37">
        <v>0.55613026142120403</v>
      </c>
      <c r="AM407" s="37">
        <v>0</v>
      </c>
      <c r="AN407" s="37" t="str">
        <f t="shared" si="45"/>
        <v>Post-Orogenic</v>
      </c>
      <c r="AO407" s="8" t="s">
        <v>1156</v>
      </c>
      <c r="AP407" s="8">
        <v>4</v>
      </c>
    </row>
    <row r="408" spans="1:42">
      <c r="A408" s="39" t="s">
        <v>556</v>
      </c>
      <c r="B408" s="39" t="s">
        <v>555</v>
      </c>
      <c r="C408" s="39" t="s">
        <v>518</v>
      </c>
      <c r="D408" s="40">
        <v>2019</v>
      </c>
      <c r="E408" s="8" t="s">
        <v>1340</v>
      </c>
      <c r="F408" s="15">
        <v>246000</v>
      </c>
      <c r="G408" s="15">
        <v>5800</v>
      </c>
      <c r="H408" s="15">
        <v>1591809.5725902808</v>
      </c>
      <c r="I408" s="15">
        <v>37072.038167797349</v>
      </c>
      <c r="J408" s="35">
        <v>6.4707706202856938</v>
      </c>
      <c r="K408" s="35">
        <f t="shared" si="46"/>
        <v>3.3140229844589184E-2</v>
      </c>
      <c r="L408" s="36">
        <v>12</v>
      </c>
      <c r="M408" s="36">
        <v>0.28899999999999998</v>
      </c>
      <c r="N408" s="36">
        <v>0.77800000000000002</v>
      </c>
      <c r="O408" s="36">
        <v>12.7</v>
      </c>
      <c r="P408" s="36">
        <v>0.31</v>
      </c>
      <c r="Q408" s="36">
        <v>1.19</v>
      </c>
      <c r="R408" s="46">
        <f t="shared" si="42"/>
        <v>0.94488188976377963</v>
      </c>
      <c r="S408" s="47">
        <f t="shared" si="43"/>
        <v>3.4290350480664783E-2</v>
      </c>
      <c r="T408" s="48">
        <f t="shared" si="44"/>
        <v>0.1139438399861363</v>
      </c>
      <c r="U408" s="35">
        <v>39.562807919999997</v>
      </c>
      <c r="V408" s="35">
        <v>-77.023804909999996</v>
      </c>
      <c r="W408" s="35">
        <v>39.567932999999996</v>
      </c>
      <c r="X408" s="35">
        <v>-77.059647999999996</v>
      </c>
      <c r="Y408" s="15">
        <v>34.225132006099997</v>
      </c>
      <c r="Z408" s="42">
        <v>207.34</v>
      </c>
      <c r="AA408" s="37">
        <v>210.66187050359699</v>
      </c>
      <c r="AB408" s="37">
        <v>210.57142857142901</v>
      </c>
      <c r="AC408" s="37">
        <f t="shared" si="47"/>
        <v>209.52443302500865</v>
      </c>
      <c r="AD408" s="37">
        <v>5.9326634396405149</v>
      </c>
      <c r="AE408" s="37">
        <v>3.5220987294137189</v>
      </c>
      <c r="AF408" s="37">
        <v>3.0093914877520715</v>
      </c>
      <c r="AG408" s="37">
        <f t="shared" si="48"/>
        <v>4.1547178856021025</v>
      </c>
      <c r="AH408" s="37">
        <v>87.619307832422606</v>
      </c>
      <c r="AI408" s="37">
        <v>16.506632510148599</v>
      </c>
      <c r="AJ408" s="37">
        <v>1080.7058823529401</v>
      </c>
      <c r="AK408" s="37">
        <v>8657.32</v>
      </c>
      <c r="AL408" s="37">
        <v>0.45741756869987998</v>
      </c>
      <c r="AM408" s="37">
        <v>0</v>
      </c>
      <c r="AN408" s="37" t="str">
        <f t="shared" si="45"/>
        <v>Post-Orogenic</v>
      </c>
      <c r="AO408" s="8" t="s">
        <v>1152</v>
      </c>
      <c r="AP408" s="8">
        <v>3</v>
      </c>
    </row>
    <row r="409" spans="1:42">
      <c r="A409" s="8" t="s">
        <v>1430</v>
      </c>
      <c r="B409" s="8" t="s">
        <v>1088</v>
      </c>
      <c r="C409" s="39" t="s">
        <v>1429</v>
      </c>
      <c r="D409" s="40">
        <v>2013</v>
      </c>
      <c r="E409" s="9" t="s">
        <v>1428</v>
      </c>
      <c r="F409" s="15">
        <v>50500</v>
      </c>
      <c r="G409" s="15">
        <v>1300</v>
      </c>
      <c r="H409" s="15">
        <v>348073.60239701252</v>
      </c>
      <c r="I409" s="15">
        <v>13755.564837729054</v>
      </c>
      <c r="J409" s="35">
        <v>6.8925465821190599</v>
      </c>
      <c r="K409" s="35">
        <f t="shared" si="46"/>
        <v>4.7163985353735852E-2</v>
      </c>
      <c r="L409" s="36">
        <v>62.3</v>
      </c>
      <c r="M409" s="36">
        <v>1.61</v>
      </c>
      <c r="N409" s="36">
        <v>4.03</v>
      </c>
      <c r="O409" s="36">
        <v>64</v>
      </c>
      <c r="P409" s="36">
        <v>2.5499999999999998</v>
      </c>
      <c r="Q409" s="36">
        <v>6.11</v>
      </c>
      <c r="R409" s="46">
        <f t="shared" si="42"/>
        <v>0.97343749999999996</v>
      </c>
      <c r="S409" s="47">
        <f t="shared" si="43"/>
        <v>4.7490729444093209E-2</v>
      </c>
      <c r="T409" s="48">
        <f t="shared" si="44"/>
        <v>0.11531994618408206</v>
      </c>
      <c r="U409" s="35">
        <v>37.30010102</v>
      </c>
      <c r="V409" s="35">
        <v>140.94931468999999</v>
      </c>
      <c r="W409" s="25">
        <v>37.3504</v>
      </c>
      <c r="X409" s="25">
        <v>140.8845</v>
      </c>
      <c r="Y409" s="15">
        <v>2.5815210610200001</v>
      </c>
      <c r="Z409" s="37">
        <v>309.60000000000002</v>
      </c>
      <c r="AA409" s="37">
        <v>303.54545454545502</v>
      </c>
      <c r="AB409" s="37">
        <v>289.5</v>
      </c>
      <c r="AC409" s="37">
        <f t="shared" si="47"/>
        <v>300.88181818181835</v>
      </c>
      <c r="AD409" s="37">
        <v>25.396634536529284</v>
      </c>
      <c r="AE409" s="37">
        <v>20.907591012391187</v>
      </c>
      <c r="AF409" s="37">
        <v>28.183783116362015</v>
      </c>
      <c r="AG409" s="37">
        <f t="shared" si="48"/>
        <v>24.829336221760826</v>
      </c>
      <c r="AH409" s="37">
        <v>507.02325581395303</v>
      </c>
      <c r="AI409" s="37">
        <v>48.664723086858402</v>
      </c>
      <c r="AJ409" s="37">
        <v>1298</v>
      </c>
      <c r="AK409" s="37">
        <v>12765</v>
      </c>
      <c r="AL409" s="37" t="s">
        <v>1233</v>
      </c>
      <c r="AM409" s="37">
        <v>120.85793276487</v>
      </c>
      <c r="AN409" s="37" t="str">
        <f t="shared" si="45"/>
        <v>Active</v>
      </c>
      <c r="AO409" s="8" t="s">
        <v>1151</v>
      </c>
      <c r="AP409" s="8">
        <v>3</v>
      </c>
    </row>
    <row r="410" spans="1:42">
      <c r="A410" s="8" t="s">
        <v>1431</v>
      </c>
      <c r="B410" s="8" t="s">
        <v>1087</v>
      </c>
      <c r="C410" s="39" t="s">
        <v>1429</v>
      </c>
      <c r="D410" s="40">
        <v>2013</v>
      </c>
      <c r="E410" s="9" t="s">
        <v>1428</v>
      </c>
      <c r="F410" s="15">
        <v>50400</v>
      </c>
      <c r="G410" s="15">
        <v>1200</v>
      </c>
      <c r="H410" s="15">
        <v>341478.68221829226</v>
      </c>
      <c r="I410" s="15">
        <v>18892.991967191309</v>
      </c>
      <c r="J410" s="35">
        <v>6.7753706789343706</v>
      </c>
      <c r="K410" s="35">
        <f t="shared" si="46"/>
        <v>6.0232637746429736E-2</v>
      </c>
      <c r="L410" s="36">
        <v>63.5</v>
      </c>
      <c r="M410" s="36">
        <v>1.52</v>
      </c>
      <c r="N410" s="36">
        <v>4.0599999999999996</v>
      </c>
      <c r="O410" s="36">
        <v>66.3</v>
      </c>
      <c r="P410" s="36">
        <v>3.7</v>
      </c>
      <c r="Q410" s="36">
        <v>6.84</v>
      </c>
      <c r="R410" s="46">
        <f t="shared" si="42"/>
        <v>0.95776772247360487</v>
      </c>
      <c r="S410" s="47">
        <f t="shared" si="43"/>
        <v>6.07239219150187E-2</v>
      </c>
      <c r="T410" s="48">
        <f t="shared" si="44"/>
        <v>0.12137321654052792</v>
      </c>
      <c r="U410" s="35">
        <v>37.256343280000003</v>
      </c>
      <c r="V410" s="35">
        <v>140.94125972000001</v>
      </c>
      <c r="W410" s="25">
        <v>37.332799999999999</v>
      </c>
      <c r="X410" s="25">
        <v>140.7801</v>
      </c>
      <c r="Y410" s="15">
        <v>0.482941464343</v>
      </c>
      <c r="Z410" s="37">
        <v>339.52542372881402</v>
      </c>
      <c r="AA410" s="37">
        <v>329.66666666666703</v>
      </c>
      <c r="AB410" s="37">
        <v>306.35439055114</v>
      </c>
      <c r="AC410" s="37">
        <f t="shared" si="47"/>
        <v>325.18216031554033</v>
      </c>
      <c r="AD410" s="37">
        <v>13.98287441482266</v>
      </c>
      <c r="AE410" s="37">
        <v>17.476691305637377</v>
      </c>
      <c r="AF410" s="37">
        <v>23.318897580623901</v>
      </c>
      <c r="AG410" s="37">
        <f t="shared" si="48"/>
        <v>18.259487767027981</v>
      </c>
      <c r="AH410" s="37">
        <v>367.42857142857099</v>
      </c>
      <c r="AI410" s="37">
        <v>7.1884260716623603</v>
      </c>
      <c r="AJ410" s="37">
        <v>1309.7838167777199</v>
      </c>
      <c r="AK410" s="37">
        <v>13093.6248719461</v>
      </c>
      <c r="AL410" s="37" t="s">
        <v>1233</v>
      </c>
      <c r="AM410" s="37">
        <v>148.893653323438</v>
      </c>
      <c r="AN410" s="37" t="str">
        <f t="shared" si="45"/>
        <v>Active</v>
      </c>
      <c r="AO410" s="8" t="s">
        <v>1151</v>
      </c>
      <c r="AP410" s="8">
        <v>1</v>
      </c>
    </row>
    <row r="411" spans="1:42">
      <c r="A411" s="8" t="s">
        <v>1432</v>
      </c>
      <c r="B411" s="8" t="s">
        <v>1089</v>
      </c>
      <c r="C411" s="39" t="s">
        <v>1429</v>
      </c>
      <c r="D411" s="40">
        <v>2013</v>
      </c>
      <c r="E411" s="9" t="s">
        <v>1428</v>
      </c>
      <c r="F411" s="15">
        <v>73500</v>
      </c>
      <c r="G411" s="15">
        <v>1700</v>
      </c>
      <c r="H411" s="15">
        <v>479314.76861227333</v>
      </c>
      <c r="I411" s="15">
        <v>17947.70041452739</v>
      </c>
      <c r="J411" s="35">
        <v>6.5212893688744673</v>
      </c>
      <c r="K411" s="35">
        <f t="shared" si="46"/>
        <v>4.4011960189097005E-2</v>
      </c>
      <c r="L411" s="36">
        <v>50.1</v>
      </c>
      <c r="M411" s="36">
        <v>1.17</v>
      </c>
      <c r="N411" s="36">
        <v>3.19</v>
      </c>
      <c r="O411" s="36">
        <v>54</v>
      </c>
      <c r="P411" s="36">
        <v>2.04</v>
      </c>
      <c r="Q411" s="36">
        <v>5.12</v>
      </c>
      <c r="R411" s="46">
        <f t="shared" si="42"/>
        <v>0.92777777777777781</v>
      </c>
      <c r="S411" s="47">
        <f t="shared" si="43"/>
        <v>4.4413250354696412E-2</v>
      </c>
      <c r="T411" s="48">
        <f t="shared" si="44"/>
        <v>0.11421057772254899</v>
      </c>
      <c r="U411" s="35">
        <v>37.655936859999997</v>
      </c>
      <c r="V411" s="35">
        <v>140.76446307000001</v>
      </c>
      <c r="W411" s="25">
        <v>37.652099999999997</v>
      </c>
      <c r="X411" s="25">
        <v>140.75700000000001</v>
      </c>
      <c r="Y411" s="15">
        <v>192.12584565099999</v>
      </c>
      <c r="Z411" s="37">
        <v>497.60599409033301</v>
      </c>
      <c r="AA411" s="37">
        <v>497.14954486345903</v>
      </c>
      <c r="AB411" s="37">
        <v>498.45502645502597</v>
      </c>
      <c r="AC411" s="37">
        <f t="shared" si="47"/>
        <v>497.73685513627265</v>
      </c>
      <c r="AD411" s="37">
        <v>17.361469801504338</v>
      </c>
      <c r="AE411" s="37">
        <v>13.154900480565592</v>
      </c>
      <c r="AF411" s="37">
        <v>11.542033166082915</v>
      </c>
      <c r="AG411" s="37">
        <f t="shared" si="48"/>
        <v>14.019467816050948</v>
      </c>
      <c r="AH411" s="37">
        <v>290.61827608554802</v>
      </c>
      <c r="AI411" s="37">
        <v>104.00448094880301</v>
      </c>
      <c r="AJ411" s="37">
        <v>1275.36971830986</v>
      </c>
      <c r="AK411" s="37">
        <v>13343.507042253499</v>
      </c>
      <c r="AL411" s="37">
        <v>9.6362080490380003E-2</v>
      </c>
      <c r="AM411" s="37">
        <v>114.18949897138999</v>
      </c>
      <c r="AN411" s="37" t="str">
        <f t="shared" si="45"/>
        <v>Active</v>
      </c>
      <c r="AO411" s="8" t="s">
        <v>1151</v>
      </c>
      <c r="AP411" s="8">
        <v>5</v>
      </c>
    </row>
    <row r="412" spans="1:42">
      <c r="A412" s="39" t="s">
        <v>504</v>
      </c>
      <c r="B412" s="39" t="s">
        <v>503</v>
      </c>
      <c r="C412" s="39" t="s">
        <v>505</v>
      </c>
      <c r="D412" s="40">
        <v>2015</v>
      </c>
      <c r="E412" s="8" t="s">
        <v>1341</v>
      </c>
      <c r="F412" s="15">
        <v>624000</v>
      </c>
      <c r="G412" s="15">
        <v>18000</v>
      </c>
      <c r="H412" s="15">
        <v>3348431.4608366415</v>
      </c>
      <c r="I412" s="15">
        <v>72820.60429229759</v>
      </c>
      <c r="J412" s="35">
        <v>5.3660760590330794</v>
      </c>
      <c r="K412" s="35">
        <f t="shared" si="46"/>
        <v>3.6125642224857514E-2</v>
      </c>
      <c r="L412" s="36">
        <v>4.59</v>
      </c>
      <c r="M412" s="36">
        <v>0.14099999999999999</v>
      </c>
      <c r="N412" s="36">
        <v>0.32100000000000001</v>
      </c>
      <c r="O412" s="36">
        <v>5.84</v>
      </c>
      <c r="P412" s="36">
        <v>0.14000000000000001</v>
      </c>
      <c r="Q412" s="36">
        <v>0.56899999999999995</v>
      </c>
      <c r="R412" s="46">
        <f t="shared" si="42"/>
        <v>0.78595890410958902</v>
      </c>
      <c r="S412" s="47">
        <f t="shared" si="43"/>
        <v>3.8965880360001162E-2</v>
      </c>
      <c r="T412" s="48">
        <f t="shared" si="44"/>
        <v>0.11993228285992055</v>
      </c>
      <c r="U412" s="35">
        <v>37.153173270000003</v>
      </c>
      <c r="V412" s="35">
        <v>-79.547686979999995</v>
      </c>
      <c r="W412" s="35">
        <v>36.916618</v>
      </c>
      <c r="X412" s="35">
        <v>-78.740027999999995</v>
      </c>
      <c r="Y412" s="15">
        <v>7680.8282748000001</v>
      </c>
      <c r="Z412" s="42">
        <v>324.14999999999998</v>
      </c>
      <c r="AA412" s="37">
        <v>324.90987180321503</v>
      </c>
      <c r="AB412" s="37">
        <v>323.61547494780802</v>
      </c>
      <c r="AC412" s="37">
        <f t="shared" si="47"/>
        <v>324.22511558367432</v>
      </c>
      <c r="AD412" s="37">
        <v>9.1073841997901059</v>
      </c>
      <c r="AE412" s="37">
        <v>6.8763946789352186</v>
      </c>
      <c r="AF412" s="37">
        <v>6.4334208912860982</v>
      </c>
      <c r="AG412" s="37">
        <f t="shared" si="48"/>
        <v>7.4723999233371403</v>
      </c>
      <c r="AH412" s="37">
        <v>152.36432197598401</v>
      </c>
      <c r="AI412" s="37">
        <v>137.307922526992</v>
      </c>
      <c r="AJ412" s="37">
        <v>1089.97951002227</v>
      </c>
      <c r="AK412" s="37">
        <v>8319.4065924276201</v>
      </c>
      <c r="AL412" s="37">
        <v>0.42615623295768901</v>
      </c>
      <c r="AM412" s="37">
        <v>0</v>
      </c>
      <c r="AN412" s="37" t="str">
        <f t="shared" si="45"/>
        <v>Post-Orogenic</v>
      </c>
      <c r="AO412" s="8" t="s">
        <v>1154</v>
      </c>
      <c r="AP412" s="8">
        <v>8</v>
      </c>
    </row>
    <row r="413" spans="1:42">
      <c r="A413" s="39" t="s">
        <v>511</v>
      </c>
      <c r="B413" s="39" t="s">
        <v>510</v>
      </c>
      <c r="C413" s="39" t="s">
        <v>505</v>
      </c>
      <c r="D413" s="40">
        <v>2015</v>
      </c>
      <c r="E413" s="8" t="s">
        <v>1341</v>
      </c>
      <c r="F413" s="15">
        <v>550000</v>
      </c>
      <c r="G413" s="15">
        <v>16000</v>
      </c>
      <c r="H413" s="15">
        <v>2900673.1764041116</v>
      </c>
      <c r="I413" s="15">
        <v>64279.067005017328</v>
      </c>
      <c r="J413" s="35">
        <v>5.2739512298256574</v>
      </c>
      <c r="K413" s="35">
        <f t="shared" si="46"/>
        <v>3.6569780894823746E-2</v>
      </c>
      <c r="L413" s="36">
        <v>5.04</v>
      </c>
      <c r="M413" s="36">
        <v>0.155</v>
      </c>
      <c r="N413" s="36">
        <v>0.35099999999999998</v>
      </c>
      <c r="O413" s="36">
        <v>6.55</v>
      </c>
      <c r="P413" s="36">
        <v>0.158</v>
      </c>
      <c r="Q413" s="36">
        <v>0.63300000000000001</v>
      </c>
      <c r="R413" s="46">
        <f t="shared" si="42"/>
        <v>0.76946564885496183</v>
      </c>
      <c r="S413" s="47">
        <f t="shared" si="43"/>
        <v>3.9085599347221632E-2</v>
      </c>
      <c r="T413" s="48">
        <f t="shared" si="44"/>
        <v>0.11912033084107738</v>
      </c>
      <c r="U413" s="35">
        <v>36.547763400000001</v>
      </c>
      <c r="V413" s="35">
        <v>-79.867729310000001</v>
      </c>
      <c r="W413" s="35">
        <v>36.643002000000003</v>
      </c>
      <c r="X413" s="35">
        <v>-79.090379999999996</v>
      </c>
      <c r="Y413" s="15">
        <v>6700.3215429700003</v>
      </c>
      <c r="Z413" s="42">
        <v>287.58</v>
      </c>
      <c r="AA413" s="37">
        <v>288.38073565619601</v>
      </c>
      <c r="AB413" s="37">
        <v>287.10527889935702</v>
      </c>
      <c r="AC413" s="37">
        <f t="shared" si="47"/>
        <v>287.68867151851765</v>
      </c>
      <c r="AD413" s="37">
        <v>7.1951060461437901</v>
      </c>
      <c r="AE413" s="37">
        <v>4.632772387965594</v>
      </c>
      <c r="AF413" s="37">
        <v>4.3008066610572646</v>
      </c>
      <c r="AG413" s="37">
        <f t="shared" si="48"/>
        <v>5.3762283650555496</v>
      </c>
      <c r="AH413" s="37">
        <v>103.252210985894</v>
      </c>
      <c r="AI413" s="37">
        <v>86.699428289344894</v>
      </c>
      <c r="AJ413" s="37">
        <v>1172.1592993302399</v>
      </c>
      <c r="AK413" s="37">
        <v>8868.6616177228207</v>
      </c>
      <c r="AL413" s="37">
        <v>0.34843664775856398</v>
      </c>
      <c r="AM413" s="37">
        <v>0</v>
      </c>
      <c r="AN413" s="37" t="str">
        <f t="shared" si="45"/>
        <v>Post-Orogenic</v>
      </c>
      <c r="AO413" s="8" t="s">
        <v>1154</v>
      </c>
      <c r="AP413" s="8">
        <v>6</v>
      </c>
    </row>
    <row r="414" spans="1:42">
      <c r="A414" s="39" t="s">
        <v>513</v>
      </c>
      <c r="B414" s="39" t="s">
        <v>512</v>
      </c>
      <c r="C414" s="39" t="s">
        <v>505</v>
      </c>
      <c r="D414" s="40">
        <v>2015</v>
      </c>
      <c r="E414" s="8" t="s">
        <v>1341</v>
      </c>
      <c r="F414" s="15">
        <v>555000</v>
      </c>
      <c r="G414" s="15">
        <v>15000</v>
      </c>
      <c r="H414" s="15">
        <v>2896350.3876792346</v>
      </c>
      <c r="I414" s="15">
        <v>63742.741895836698</v>
      </c>
      <c r="J414" s="35">
        <v>5.2186493471697917</v>
      </c>
      <c r="K414" s="35">
        <f t="shared" si="46"/>
        <v>3.4854126947839445E-2</v>
      </c>
      <c r="L414" s="36">
        <v>4.46</v>
      </c>
      <c r="M414" s="36">
        <v>0.129</v>
      </c>
      <c r="N414" s="36">
        <v>0.309</v>
      </c>
      <c r="O414" s="36">
        <v>5.84</v>
      </c>
      <c r="P414" s="36">
        <v>0.14099999999999999</v>
      </c>
      <c r="Q414" s="36">
        <v>0.56999999999999995</v>
      </c>
      <c r="R414" s="46">
        <f t="shared" si="42"/>
        <v>0.76369863013698636</v>
      </c>
      <c r="S414" s="47">
        <f t="shared" si="43"/>
        <v>3.767637303547465E-2</v>
      </c>
      <c r="T414" s="48">
        <f t="shared" si="44"/>
        <v>0.11969277823534739</v>
      </c>
      <c r="U414" s="35">
        <v>34.410015510000001</v>
      </c>
      <c r="V414" s="35">
        <v>-82.031332629999994</v>
      </c>
      <c r="W414" s="35">
        <v>34.046340000000001</v>
      </c>
      <c r="X414" s="35">
        <v>-81.189672000000002</v>
      </c>
      <c r="Y414" s="15">
        <v>6285.6324161900002</v>
      </c>
      <c r="Z414" s="42">
        <v>216.73</v>
      </c>
      <c r="AA414" s="37">
        <v>217.22363607443901</v>
      </c>
      <c r="AB414" s="37">
        <v>216.326972010178</v>
      </c>
      <c r="AC414" s="37">
        <f t="shared" si="47"/>
        <v>216.76020269487233</v>
      </c>
      <c r="AD414" s="37">
        <v>4.7990914440403944</v>
      </c>
      <c r="AE414" s="37">
        <v>3.1146484949624997</v>
      </c>
      <c r="AF414" s="37">
        <v>2.8349718676860225</v>
      </c>
      <c r="AG414" s="37">
        <f t="shared" si="48"/>
        <v>3.5829039355629724</v>
      </c>
      <c r="AH414" s="37">
        <v>67.507144490737502</v>
      </c>
      <c r="AI414" s="37">
        <v>92.481317054652493</v>
      </c>
      <c r="AJ414" s="37">
        <v>1269.7216146127</v>
      </c>
      <c r="AK414" s="37">
        <v>8529.7253354380391</v>
      </c>
      <c r="AL414" s="37">
        <v>0.35838992792952701</v>
      </c>
      <c r="AM414" s="37">
        <v>0</v>
      </c>
      <c r="AN414" s="37" t="str">
        <f t="shared" si="45"/>
        <v>Post-Orogenic</v>
      </c>
      <c r="AO414" s="8" t="s">
        <v>1154</v>
      </c>
      <c r="AP414" s="8">
        <v>5</v>
      </c>
    </row>
    <row r="415" spans="1:42">
      <c r="A415" s="8" t="s">
        <v>1173</v>
      </c>
      <c r="B415" s="8" t="s">
        <v>1085</v>
      </c>
      <c r="C415" s="39" t="s">
        <v>505</v>
      </c>
      <c r="D415" s="40">
        <v>2015</v>
      </c>
      <c r="E415" s="8" t="s">
        <v>1341</v>
      </c>
      <c r="F415" s="15">
        <v>638000</v>
      </c>
      <c r="G415" s="15">
        <v>17000</v>
      </c>
      <c r="H415" s="15">
        <v>3673388.9334308319</v>
      </c>
      <c r="I415" s="15">
        <v>91364.708292884374</v>
      </c>
      <c r="J415" s="35">
        <v>5.7576629050639996</v>
      </c>
      <c r="K415" s="35">
        <f t="shared" si="46"/>
        <v>3.6450181866535349E-2</v>
      </c>
      <c r="L415" s="36">
        <v>3.6</v>
      </c>
      <c r="M415" s="36">
        <v>0.104</v>
      </c>
      <c r="N415" s="36">
        <v>0.252</v>
      </c>
      <c r="O415" s="36">
        <v>4.16</v>
      </c>
      <c r="P415" s="36">
        <v>0.11799999999999999</v>
      </c>
      <c r="Q415" s="36">
        <v>0.42399999999999999</v>
      </c>
      <c r="R415" s="46">
        <f t="shared" si="42"/>
        <v>0.86538461538461542</v>
      </c>
      <c r="S415" s="47">
        <f t="shared" si="43"/>
        <v>4.048657735118228E-2</v>
      </c>
      <c r="T415" s="48">
        <f t="shared" si="44"/>
        <v>0.12364592031064936</v>
      </c>
      <c r="U415" s="35">
        <v>34.03479024</v>
      </c>
      <c r="V415" s="35">
        <v>-82.566593069999996</v>
      </c>
      <c r="W415" s="35">
        <v>37.105539999999998</v>
      </c>
      <c r="X415" s="35">
        <v>-79.292967000000004</v>
      </c>
      <c r="Y415" s="15">
        <v>7.7920157048699998</v>
      </c>
      <c r="Z415" s="37">
        <v>162.20661157024799</v>
      </c>
      <c r="AA415" s="37">
        <v>162.21875</v>
      </c>
      <c r="AB415" s="37">
        <v>162.142857142857</v>
      </c>
      <c r="AC415" s="37">
        <f t="shared" si="47"/>
        <v>162.18940623770166</v>
      </c>
      <c r="AD415" s="37">
        <v>4.0238160983886955</v>
      </c>
      <c r="AE415" s="37">
        <v>1.8511402100557468</v>
      </c>
      <c r="AF415" s="37">
        <v>2.0588112328008208</v>
      </c>
      <c r="AG415" s="37">
        <f t="shared" si="48"/>
        <v>2.6445891804150876</v>
      </c>
      <c r="AH415" s="37">
        <v>51.984000000000002</v>
      </c>
      <c r="AI415" s="37">
        <v>11.3221792955243</v>
      </c>
      <c r="AJ415" s="37">
        <v>1204.6923076923099</v>
      </c>
      <c r="AK415" s="37">
        <v>7959.1538461538503</v>
      </c>
      <c r="AL415" s="37" t="s">
        <v>1233</v>
      </c>
      <c r="AM415" s="37">
        <v>0</v>
      </c>
      <c r="AN415" s="37" t="str">
        <f t="shared" si="45"/>
        <v>Post-Orogenic</v>
      </c>
      <c r="AO415" s="8" t="s">
        <v>1154</v>
      </c>
      <c r="AP415" s="8">
        <v>1</v>
      </c>
    </row>
    <row r="416" spans="1:42">
      <c r="A416" s="39" t="s">
        <v>507</v>
      </c>
      <c r="B416" s="39" t="s">
        <v>506</v>
      </c>
      <c r="C416" s="39" t="s">
        <v>505</v>
      </c>
      <c r="D416" s="40">
        <v>2015</v>
      </c>
      <c r="E416" s="8" t="s">
        <v>1341</v>
      </c>
      <c r="F416" s="15">
        <v>281000</v>
      </c>
      <c r="G416" s="15">
        <v>8000</v>
      </c>
      <c r="H416" s="15">
        <v>1638760.7237174807</v>
      </c>
      <c r="I416" s="15">
        <v>50701.35146855023</v>
      </c>
      <c r="J416" s="35">
        <v>5.8318886965034897</v>
      </c>
      <c r="K416" s="35">
        <f t="shared" si="46"/>
        <v>4.2044480869743668E-2</v>
      </c>
      <c r="L416" s="36">
        <v>11.2</v>
      </c>
      <c r="M416" s="36">
        <v>0.32700000000000001</v>
      </c>
      <c r="N416" s="36">
        <v>0.753</v>
      </c>
      <c r="O416" s="36">
        <v>13.3</v>
      </c>
      <c r="P416" s="36">
        <v>0.42899999999999999</v>
      </c>
      <c r="Q416" s="36">
        <v>1.27</v>
      </c>
      <c r="R416" s="46">
        <f t="shared" si="42"/>
        <v>0.84210526315789469</v>
      </c>
      <c r="S416" s="47">
        <f t="shared" si="43"/>
        <v>4.3506984438483727E-2</v>
      </c>
      <c r="T416" s="48">
        <f t="shared" si="44"/>
        <v>0.11678294834873203</v>
      </c>
      <c r="U416" s="35">
        <v>34.763629880000003</v>
      </c>
      <c r="V416" s="35">
        <v>-83.043970430000002</v>
      </c>
      <c r="W416" s="35">
        <v>34.354688000000003</v>
      </c>
      <c r="X416" s="35">
        <v>-82.817181000000005</v>
      </c>
      <c r="Y416" s="15">
        <v>5434.2736678000001</v>
      </c>
      <c r="Z416" s="42">
        <v>428.11</v>
      </c>
      <c r="AA416" s="37">
        <v>428.316394573465</v>
      </c>
      <c r="AB416" s="37">
        <v>426.755334805004</v>
      </c>
      <c r="AC416" s="37">
        <f t="shared" si="47"/>
        <v>427.72724312615634</v>
      </c>
      <c r="AD416" s="37">
        <v>10.40612472190675</v>
      </c>
      <c r="AE416" s="37">
        <v>7.4612871926523434</v>
      </c>
      <c r="AF416" s="37">
        <v>6.836719030876278</v>
      </c>
      <c r="AG416" s="37">
        <f t="shared" si="48"/>
        <v>8.234710315145124</v>
      </c>
      <c r="AH416" s="37">
        <v>163.00633792286399</v>
      </c>
      <c r="AI416" s="37">
        <v>142.26268999432199</v>
      </c>
      <c r="AJ416" s="37">
        <v>1565.0310027240901</v>
      </c>
      <c r="AK416" s="37">
        <v>11142.268906473</v>
      </c>
      <c r="AL416" s="37">
        <v>0.164595844997663</v>
      </c>
      <c r="AM416" s="37">
        <v>0</v>
      </c>
      <c r="AN416" s="37" t="str">
        <f t="shared" si="45"/>
        <v>Post-Orogenic</v>
      </c>
      <c r="AO416" s="8" t="s">
        <v>1154</v>
      </c>
      <c r="AP416" s="8">
        <v>3</v>
      </c>
    </row>
    <row r="417" spans="1:42">
      <c r="A417" s="8" t="s">
        <v>1178</v>
      </c>
      <c r="B417" s="8" t="s">
        <v>1080</v>
      </c>
      <c r="C417" s="39" t="s">
        <v>505</v>
      </c>
      <c r="D417" s="40">
        <v>2015</v>
      </c>
      <c r="E417" s="8" t="s">
        <v>1341</v>
      </c>
      <c r="F417" s="15">
        <v>442000</v>
      </c>
      <c r="G417" s="15">
        <v>12000</v>
      </c>
      <c r="H417" s="15">
        <v>2782404.6695466028</v>
      </c>
      <c r="I417" s="15">
        <v>72016.903791244578</v>
      </c>
      <c r="J417" s="35">
        <v>6.2950331890194633</v>
      </c>
      <c r="K417" s="35">
        <f t="shared" si="46"/>
        <v>3.7510184153910109E-2</v>
      </c>
      <c r="L417" s="36">
        <v>5.96</v>
      </c>
      <c r="M417" s="36">
        <v>0.17</v>
      </c>
      <c r="N417" s="36">
        <v>0.40699999999999997</v>
      </c>
      <c r="O417" s="36">
        <v>6.38</v>
      </c>
      <c r="P417" s="36">
        <v>0.18</v>
      </c>
      <c r="Q417" s="36">
        <v>0.625</v>
      </c>
      <c r="R417" s="46">
        <f t="shared" si="42"/>
        <v>0.93416927899686519</v>
      </c>
      <c r="S417" s="47">
        <f t="shared" si="43"/>
        <v>4.0119474346403297E-2</v>
      </c>
      <c r="T417" s="48">
        <f t="shared" si="44"/>
        <v>0.11941507434579801</v>
      </c>
      <c r="U417" s="35">
        <v>35.747899199999999</v>
      </c>
      <c r="V417" s="35">
        <v>-80.40892384</v>
      </c>
      <c r="W417" s="25">
        <v>35.700000000000003</v>
      </c>
      <c r="X417" s="25">
        <v>-80.400000000000006</v>
      </c>
      <c r="Y417" s="15">
        <v>6.86527592891</v>
      </c>
      <c r="Z417" s="37">
        <v>228.622641509434</v>
      </c>
      <c r="AA417" s="37">
        <v>227.57142857142901</v>
      </c>
      <c r="AB417" s="37">
        <v>227.142857142857</v>
      </c>
      <c r="AC417" s="37">
        <f t="shared" si="47"/>
        <v>227.77897574124003</v>
      </c>
      <c r="AD417" s="37">
        <v>3.9301331834666779</v>
      </c>
      <c r="AE417" s="37">
        <v>2.2189470673246032</v>
      </c>
      <c r="AF417" s="37">
        <v>1.9698033609274168</v>
      </c>
      <c r="AG417" s="37">
        <f t="shared" si="48"/>
        <v>2.7062945372395659</v>
      </c>
      <c r="AH417" s="37">
        <v>50.1875</v>
      </c>
      <c r="AI417" s="37">
        <v>6.8576485583616797</v>
      </c>
      <c r="AJ417" s="37">
        <v>1129.5999999999999</v>
      </c>
      <c r="AK417" s="37">
        <v>8210.7999999999993</v>
      </c>
      <c r="AL417" s="37" t="s">
        <v>1233</v>
      </c>
      <c r="AM417" s="37">
        <v>0</v>
      </c>
      <c r="AN417" s="37" t="str">
        <f t="shared" si="45"/>
        <v>Post-Orogenic</v>
      </c>
      <c r="AO417" s="8" t="s">
        <v>1151</v>
      </c>
      <c r="AP417" s="8">
        <v>2</v>
      </c>
    </row>
    <row r="418" spans="1:42">
      <c r="A418" s="39" t="s">
        <v>509</v>
      </c>
      <c r="B418" s="39" t="s">
        <v>508</v>
      </c>
      <c r="C418" s="39" t="s">
        <v>505</v>
      </c>
      <c r="D418" s="40">
        <v>2015</v>
      </c>
      <c r="E418" s="8" t="s">
        <v>1341</v>
      </c>
      <c r="F418" s="15">
        <v>635000</v>
      </c>
      <c r="G418" s="15">
        <v>18000</v>
      </c>
      <c r="H418" s="15">
        <v>3785979.8754971577</v>
      </c>
      <c r="I418" s="15">
        <v>86745.362604691822</v>
      </c>
      <c r="J418" s="35">
        <v>5.9621730322789883</v>
      </c>
      <c r="K418" s="35">
        <f t="shared" si="46"/>
        <v>3.6448502770661785E-2</v>
      </c>
      <c r="L418" s="36">
        <v>4.78</v>
      </c>
      <c r="M418" s="36">
        <v>0.14399999999999999</v>
      </c>
      <c r="N418" s="36">
        <v>0.33200000000000002</v>
      </c>
      <c r="O418" s="36">
        <v>5.39</v>
      </c>
      <c r="P418" s="36">
        <v>0.13700000000000001</v>
      </c>
      <c r="Q418" s="36">
        <v>0.53200000000000003</v>
      </c>
      <c r="R418" s="46">
        <f t="shared" si="42"/>
        <v>0.88682745825602982</v>
      </c>
      <c r="S418" s="47">
        <f t="shared" si="43"/>
        <v>3.9415648895372593E-2</v>
      </c>
      <c r="T418" s="48">
        <f t="shared" si="44"/>
        <v>0.1206900642177126</v>
      </c>
      <c r="U418" s="35">
        <v>37.129422820000002</v>
      </c>
      <c r="V418" s="35">
        <v>-79.842804740000005</v>
      </c>
      <c r="W418" s="25">
        <v>37.1</v>
      </c>
      <c r="X418" s="25">
        <v>-79.3</v>
      </c>
      <c r="Y418" s="15">
        <v>4615.0221361800004</v>
      </c>
      <c r="Z418" s="42">
        <v>389.91</v>
      </c>
      <c r="AA418" s="37">
        <v>390.84617050067698</v>
      </c>
      <c r="AB418" s="37">
        <v>389.20964588312</v>
      </c>
      <c r="AC418" s="37">
        <f t="shared" si="47"/>
        <v>389.98860546126565</v>
      </c>
      <c r="AD418" s="37">
        <v>11.123526579514227</v>
      </c>
      <c r="AE418" s="37">
        <v>8.6105416847606548</v>
      </c>
      <c r="AF418" s="37">
        <v>8.1568480232396858</v>
      </c>
      <c r="AG418" s="37">
        <f t="shared" si="48"/>
        <v>9.2969720958381892</v>
      </c>
      <c r="AH418" s="37">
        <v>190.998849314327</v>
      </c>
      <c r="AI418" s="37">
        <v>140.09703187940201</v>
      </c>
      <c r="AJ418" s="37">
        <v>1090.1301897983401</v>
      </c>
      <c r="AK418" s="37">
        <v>8390.7744661921697</v>
      </c>
      <c r="AL418" s="37">
        <v>0.39997561695545097</v>
      </c>
      <c r="AM418" s="37">
        <v>0</v>
      </c>
      <c r="AN418" s="37" t="str">
        <f t="shared" si="45"/>
        <v>Post-Orogenic</v>
      </c>
      <c r="AO418" s="8" t="s">
        <v>1154</v>
      </c>
      <c r="AP418" s="8">
        <v>6</v>
      </c>
    </row>
    <row r="419" spans="1:42">
      <c r="A419" s="8" t="s">
        <v>1177</v>
      </c>
      <c r="B419" s="8" t="s">
        <v>1081</v>
      </c>
      <c r="C419" s="39" t="s">
        <v>505</v>
      </c>
      <c r="D419" s="40">
        <v>2015</v>
      </c>
      <c r="E419" s="8" t="s">
        <v>1341</v>
      </c>
      <c r="F419" s="15">
        <v>1261000</v>
      </c>
      <c r="G419" s="15">
        <v>29000</v>
      </c>
      <c r="H419" s="15">
        <v>6675348.8502326868</v>
      </c>
      <c r="I419" s="15">
        <v>170547.14381859321</v>
      </c>
      <c r="J419" s="35">
        <v>5.2936945679878562</v>
      </c>
      <c r="K419" s="35">
        <f t="shared" si="46"/>
        <v>3.4374869921557083E-2</v>
      </c>
      <c r="L419" s="36">
        <v>2.17</v>
      </c>
      <c r="M419" s="36">
        <v>5.67E-2</v>
      </c>
      <c r="N419" s="36">
        <v>0.156</v>
      </c>
      <c r="O419" s="36">
        <v>2.69</v>
      </c>
      <c r="P419" s="36">
        <v>8.3599999999999994E-2</v>
      </c>
      <c r="Q419" s="36">
        <v>0.29399999999999998</v>
      </c>
      <c r="R419" s="46">
        <f t="shared" si="42"/>
        <v>0.80669144981412644</v>
      </c>
      <c r="S419" s="47">
        <f t="shared" si="43"/>
        <v>4.0602617771333414E-2</v>
      </c>
      <c r="T419" s="48">
        <f t="shared" si="44"/>
        <v>0.13081740907778602</v>
      </c>
      <c r="U419" s="35">
        <v>37.172177329999997</v>
      </c>
      <c r="V419" s="35">
        <v>-79.87374398</v>
      </c>
      <c r="W419" s="25">
        <v>37.200000000000003</v>
      </c>
      <c r="X419" s="25">
        <v>-79.900000000000006</v>
      </c>
      <c r="Y419" s="15">
        <v>0.52559437268499998</v>
      </c>
      <c r="Z419" s="37">
        <v>376.14516129032302</v>
      </c>
      <c r="AA419" s="37">
        <v>372</v>
      </c>
      <c r="AB419" s="37">
        <v>369.55859981533399</v>
      </c>
      <c r="AC419" s="37">
        <f t="shared" si="47"/>
        <v>372.56792036855239</v>
      </c>
      <c r="AD419" s="37">
        <v>13.176861661164446</v>
      </c>
      <c r="AE419" s="37">
        <v>16.44183049599328</v>
      </c>
      <c r="AF419" s="37">
        <v>15.546890190671121</v>
      </c>
      <c r="AG419" s="37">
        <f t="shared" si="48"/>
        <v>15.055194115942948</v>
      </c>
      <c r="AH419" s="37">
        <v>280</v>
      </c>
      <c r="AI419" s="37">
        <v>2.9760952365713802</v>
      </c>
      <c r="AJ419" s="37">
        <v>1092.0139554546699</v>
      </c>
      <c r="AK419" s="37">
        <v>8370.7314069194708</v>
      </c>
      <c r="AL419" s="37">
        <v>0.50169742107391402</v>
      </c>
      <c r="AM419" s="37">
        <v>0</v>
      </c>
      <c r="AN419" s="37" t="str">
        <f t="shared" si="45"/>
        <v>Post-Orogenic</v>
      </c>
      <c r="AO419" s="8" t="s">
        <v>1151</v>
      </c>
      <c r="AP419" s="8">
        <v>2</v>
      </c>
    </row>
    <row r="420" spans="1:42">
      <c r="A420" s="8" t="s">
        <v>1176</v>
      </c>
      <c r="B420" s="8" t="s">
        <v>1082</v>
      </c>
      <c r="C420" s="39" t="s">
        <v>505</v>
      </c>
      <c r="D420" s="40">
        <v>2015</v>
      </c>
      <c r="E420" s="8" t="s">
        <v>1341</v>
      </c>
      <c r="F420" s="15">
        <v>528000</v>
      </c>
      <c r="G420" s="15">
        <v>13000</v>
      </c>
      <c r="H420" s="15">
        <v>3426496.8652239596</v>
      </c>
      <c r="I420" s="15">
        <v>90898.161320533633</v>
      </c>
      <c r="J420" s="35">
        <v>6.4895773962574994</v>
      </c>
      <c r="K420" s="35">
        <f t="shared" si="46"/>
        <v>3.619308888335146E-2</v>
      </c>
      <c r="L420" s="36">
        <v>5.55</v>
      </c>
      <c r="M420" s="36">
        <v>0.14399999999999999</v>
      </c>
      <c r="N420" s="36">
        <v>0.374</v>
      </c>
      <c r="O420" s="36">
        <v>5.72</v>
      </c>
      <c r="P420" s="36">
        <v>0.16700000000000001</v>
      </c>
      <c r="Q420" s="36">
        <v>0.56799999999999995</v>
      </c>
      <c r="R420" s="46">
        <f t="shared" si="42"/>
        <v>0.97027972027972031</v>
      </c>
      <c r="S420" s="47">
        <f t="shared" si="43"/>
        <v>3.9058764620372811E-2</v>
      </c>
      <c r="T420" s="48">
        <f t="shared" si="44"/>
        <v>0.12000703671245998</v>
      </c>
      <c r="U420" s="35">
        <v>37.275225630000001</v>
      </c>
      <c r="V420" s="35">
        <v>-79.719452059999995</v>
      </c>
      <c r="W420" s="25">
        <v>37.299999999999997</v>
      </c>
      <c r="X420" s="25">
        <v>-79.7</v>
      </c>
      <c r="Y420" s="15">
        <v>12.1512933718</v>
      </c>
      <c r="Z420" s="37">
        <v>331.30722891566302</v>
      </c>
      <c r="AA420" s="37">
        <v>326.816326530612</v>
      </c>
      <c r="AB420" s="37">
        <v>327.58333333333297</v>
      </c>
      <c r="AC420" s="37">
        <f t="shared" si="47"/>
        <v>328.56896292653602</v>
      </c>
      <c r="AD420" s="37">
        <v>10.372409903125355</v>
      </c>
      <c r="AE420" s="37">
        <v>6.953956882412343</v>
      </c>
      <c r="AF420" s="37">
        <v>4.8675823550231385</v>
      </c>
      <c r="AG420" s="37">
        <f t="shared" si="48"/>
        <v>7.3979830468536116</v>
      </c>
      <c r="AH420" s="37">
        <v>179.035897435897</v>
      </c>
      <c r="AI420" s="37">
        <v>44.898560808294803</v>
      </c>
      <c r="AJ420" s="37">
        <v>1070.8888888888901</v>
      </c>
      <c r="AK420" s="37">
        <v>8143.0555555555602</v>
      </c>
      <c r="AL420" s="37">
        <v>0.57324159145355202</v>
      </c>
      <c r="AM420" s="37">
        <v>0</v>
      </c>
      <c r="AN420" s="37" t="str">
        <f t="shared" si="45"/>
        <v>Post-Orogenic</v>
      </c>
      <c r="AO420" s="8" t="s">
        <v>1154</v>
      </c>
      <c r="AP420" s="8">
        <v>2</v>
      </c>
    </row>
    <row r="421" spans="1:42">
      <c r="A421" s="8" t="s">
        <v>1172</v>
      </c>
      <c r="B421" s="8" t="s">
        <v>1086</v>
      </c>
      <c r="C421" s="39" t="s">
        <v>505</v>
      </c>
      <c r="D421" s="40">
        <v>2015</v>
      </c>
      <c r="E421" s="8" t="s">
        <v>1341</v>
      </c>
      <c r="F421" s="15">
        <v>364000</v>
      </c>
      <c r="G421" s="15">
        <v>10000</v>
      </c>
      <c r="H421" s="15">
        <v>2397923.1788104107</v>
      </c>
      <c r="I421" s="15">
        <v>55883.818629419591</v>
      </c>
      <c r="J421" s="35">
        <v>6.587701040687941</v>
      </c>
      <c r="K421" s="35">
        <f t="shared" si="46"/>
        <v>3.6025921869645046E-2</v>
      </c>
      <c r="L421" s="36">
        <v>8.0399999999999991</v>
      </c>
      <c r="M421" s="36">
        <v>0.22900000000000001</v>
      </c>
      <c r="N421" s="36">
        <v>0.54300000000000004</v>
      </c>
      <c r="O421" s="36">
        <v>8.27</v>
      </c>
      <c r="P421" s="36">
        <v>0.20599999999999999</v>
      </c>
      <c r="Q421" s="36">
        <v>0.78900000000000003</v>
      </c>
      <c r="R421" s="46">
        <f t="shared" si="42"/>
        <v>0.97218863361547758</v>
      </c>
      <c r="S421" s="47">
        <f t="shared" si="43"/>
        <v>3.7838228400974207E-2</v>
      </c>
      <c r="T421" s="48">
        <f t="shared" si="44"/>
        <v>0.11689062292540703</v>
      </c>
      <c r="U421" s="35">
        <v>34.228104680000001</v>
      </c>
      <c r="V421" s="35">
        <v>-84.182194069999994</v>
      </c>
      <c r="W421" s="25">
        <v>34.200000000000003</v>
      </c>
      <c r="X421" s="25">
        <v>-84.2</v>
      </c>
      <c r="Y421" s="15">
        <v>7.78845831849</v>
      </c>
      <c r="Z421" s="37">
        <v>377.42171189979098</v>
      </c>
      <c r="AA421" s="37">
        <v>374.2</v>
      </c>
      <c r="AB421" s="37">
        <v>367.75</v>
      </c>
      <c r="AC421" s="37">
        <f t="shared" si="47"/>
        <v>373.12390396659703</v>
      </c>
      <c r="AD421" s="37">
        <v>8.4156475682478202</v>
      </c>
      <c r="AE421" s="37">
        <v>6.3526631581286557</v>
      </c>
      <c r="AF421" s="37">
        <v>4.4497495241496585</v>
      </c>
      <c r="AG421" s="37">
        <f t="shared" si="48"/>
        <v>6.4060200835087118</v>
      </c>
      <c r="AH421" s="37">
        <v>154.952</v>
      </c>
      <c r="AI421" s="37">
        <v>51.180129894325198</v>
      </c>
      <c r="AJ421" s="37">
        <v>1449.75</v>
      </c>
      <c r="AK421" s="37">
        <v>10271.333333333299</v>
      </c>
      <c r="AL421" s="37">
        <v>0.12875892221927601</v>
      </c>
      <c r="AM421" s="37">
        <v>0</v>
      </c>
      <c r="AN421" s="37" t="str">
        <f t="shared" si="45"/>
        <v>Post-Orogenic</v>
      </c>
      <c r="AO421" s="8" t="s">
        <v>1154</v>
      </c>
      <c r="AP421" s="8">
        <v>1</v>
      </c>
    </row>
    <row r="422" spans="1:42">
      <c r="A422" s="8" t="s">
        <v>1175</v>
      </c>
      <c r="B422" s="8" t="s">
        <v>1083</v>
      </c>
      <c r="C422" s="39" t="s">
        <v>505</v>
      </c>
      <c r="D422" s="40">
        <v>2015</v>
      </c>
      <c r="E422" s="8" t="s">
        <v>1341</v>
      </c>
      <c r="F422" s="15">
        <v>618000</v>
      </c>
      <c r="G422" s="15">
        <v>16000</v>
      </c>
      <c r="H422" s="15">
        <v>3577162.1749142455</v>
      </c>
      <c r="I422" s="15">
        <v>83105.590082183175</v>
      </c>
      <c r="J422" s="35">
        <v>5.7882883089227271</v>
      </c>
      <c r="K422" s="35">
        <f t="shared" si="46"/>
        <v>3.478546675719358E-2</v>
      </c>
      <c r="L422" s="36">
        <v>3.99</v>
      </c>
      <c r="M422" s="36">
        <v>0.111</v>
      </c>
      <c r="N422" s="36">
        <v>0.27600000000000002</v>
      </c>
      <c r="O422" s="36">
        <v>4.5999999999999996</v>
      </c>
      <c r="P422" s="36">
        <v>0.12</v>
      </c>
      <c r="Q422" s="36">
        <v>0.46200000000000002</v>
      </c>
      <c r="R422" s="46">
        <f t="shared" si="42"/>
        <v>0.86739130434782619</v>
      </c>
      <c r="S422" s="47">
        <f t="shared" si="43"/>
        <v>3.8137338659360386E-2</v>
      </c>
      <c r="T422" s="48">
        <f t="shared" si="44"/>
        <v>0.12195097426794563</v>
      </c>
      <c r="U422" s="35">
        <v>33.012662560000003</v>
      </c>
      <c r="V422" s="35">
        <v>-84.827000119999994</v>
      </c>
      <c r="W422" s="25">
        <v>33</v>
      </c>
      <c r="X422" s="25">
        <v>-84.8</v>
      </c>
      <c r="Y422" s="15">
        <v>6.4273674965599996</v>
      </c>
      <c r="Z422" s="37">
        <v>261.70854271356802</v>
      </c>
      <c r="AA422" s="37">
        <v>260.83999999999997</v>
      </c>
      <c r="AB422" s="37">
        <v>260.66666666666703</v>
      </c>
      <c r="AC422" s="37">
        <f t="shared" si="47"/>
        <v>261.07173646007828</v>
      </c>
      <c r="AD422" s="37">
        <v>2.9289169835725</v>
      </c>
      <c r="AE422" s="37">
        <v>1.354536049067975</v>
      </c>
      <c r="AF422" s="37">
        <v>1.3199223954403183</v>
      </c>
      <c r="AG422" s="37">
        <f t="shared" si="48"/>
        <v>1.8677918093602646</v>
      </c>
      <c r="AH422" s="37">
        <v>39.156862745098003</v>
      </c>
      <c r="AI422" s="37">
        <v>3.5389848384873699</v>
      </c>
      <c r="AJ422" s="37">
        <v>1343.9090909090901</v>
      </c>
      <c r="AK422" s="37">
        <v>9250.1818181818198</v>
      </c>
      <c r="AL422" s="37" t="s">
        <v>1233</v>
      </c>
      <c r="AM422" s="37">
        <v>0</v>
      </c>
      <c r="AN422" s="37" t="str">
        <f t="shared" si="45"/>
        <v>Post-Orogenic</v>
      </c>
      <c r="AO422" s="8" t="s">
        <v>1154</v>
      </c>
      <c r="AP422" s="8">
        <v>2</v>
      </c>
    </row>
    <row r="423" spans="1:42">
      <c r="A423" s="8" t="s">
        <v>1174</v>
      </c>
      <c r="B423" s="8" t="s">
        <v>1084</v>
      </c>
      <c r="C423" s="39" t="s">
        <v>505</v>
      </c>
      <c r="D423" s="40">
        <v>2015</v>
      </c>
      <c r="E423" s="8" t="s">
        <v>1341</v>
      </c>
      <c r="F423" s="15">
        <v>513000</v>
      </c>
      <c r="G423" s="15">
        <v>15000</v>
      </c>
      <c r="H423" s="15">
        <v>3250065.2755992208</v>
      </c>
      <c r="I423" s="15">
        <v>63494.873138160576</v>
      </c>
      <c r="J423" s="35">
        <v>6.3354098939555961</v>
      </c>
      <c r="K423" s="35">
        <f t="shared" si="46"/>
        <v>3.5165870197494661E-2</v>
      </c>
      <c r="L423" s="36">
        <v>4.83</v>
      </c>
      <c r="M423" s="36">
        <v>0.15</v>
      </c>
      <c r="N423" s="36">
        <v>0.33800000000000002</v>
      </c>
      <c r="O423" s="36">
        <v>5.07</v>
      </c>
      <c r="P423" s="36">
        <v>0.11</v>
      </c>
      <c r="Q423" s="36">
        <v>0.499</v>
      </c>
      <c r="R423" s="46">
        <f t="shared" si="42"/>
        <v>0.9526627218934911</v>
      </c>
      <c r="S423" s="47">
        <f t="shared" si="43"/>
        <v>3.7883985197372586E-2</v>
      </c>
      <c r="T423" s="48">
        <f t="shared" si="44"/>
        <v>0.12076427377974779</v>
      </c>
      <c r="U423" s="35">
        <v>33.212874110000001</v>
      </c>
      <c r="V423" s="35">
        <v>-84.959069389999996</v>
      </c>
      <c r="W423" s="25">
        <v>33.200000000000003</v>
      </c>
      <c r="X423" s="25">
        <v>-85</v>
      </c>
      <c r="Y423" s="15">
        <v>22.584712819300002</v>
      </c>
      <c r="Z423" s="37">
        <v>240.768323203432</v>
      </c>
      <c r="AA423" s="37">
        <v>241.03296703296701</v>
      </c>
      <c r="AB423" s="37">
        <v>239.35</v>
      </c>
      <c r="AC423" s="37">
        <f t="shared" si="47"/>
        <v>240.38376341213302</v>
      </c>
      <c r="AD423" s="37">
        <v>4.222601972231339</v>
      </c>
      <c r="AE423" s="37">
        <v>2.0172216223327655</v>
      </c>
      <c r="AF423" s="37">
        <v>1.9526920093415558</v>
      </c>
      <c r="AG423" s="37">
        <f t="shared" si="48"/>
        <v>2.73083853463522</v>
      </c>
      <c r="AH423" s="37">
        <v>51.848066298342502</v>
      </c>
      <c r="AI423" s="37">
        <v>7.6773045105747002</v>
      </c>
      <c r="AJ423" s="37">
        <v>1359.4838709677399</v>
      </c>
      <c r="AK423" s="37">
        <v>9461.77419354839</v>
      </c>
      <c r="AL423" s="37">
        <v>0.329469233751297</v>
      </c>
      <c r="AM423" s="37">
        <v>0</v>
      </c>
      <c r="AN423" s="37" t="str">
        <f t="shared" si="45"/>
        <v>Post-Orogenic</v>
      </c>
      <c r="AO423" s="8" t="s">
        <v>1154</v>
      </c>
      <c r="AP423" s="8">
        <v>1</v>
      </c>
    </row>
    <row r="424" spans="1:42">
      <c r="A424" s="39" t="s">
        <v>515</v>
      </c>
      <c r="B424" s="39" t="s">
        <v>514</v>
      </c>
      <c r="C424" s="39" t="s">
        <v>505</v>
      </c>
      <c r="D424" s="40">
        <v>2015</v>
      </c>
      <c r="E424" s="8" t="s">
        <v>1341</v>
      </c>
      <c r="F424" s="15">
        <v>329000</v>
      </c>
      <c r="G424" s="15">
        <v>8000</v>
      </c>
      <c r="H424" s="15">
        <v>534367.27485414478</v>
      </c>
      <c r="I424" s="15">
        <v>20170.98706886328</v>
      </c>
      <c r="J424" s="35">
        <v>1.624216640894057</v>
      </c>
      <c r="K424" s="35">
        <f t="shared" si="46"/>
        <v>4.4901459341762033E-2</v>
      </c>
      <c r="L424" s="36">
        <v>8.9499999999999993</v>
      </c>
      <c r="M424" s="36">
        <v>0.22500000000000001</v>
      </c>
      <c r="N424" s="36">
        <v>0.59</v>
      </c>
      <c r="O424" s="36">
        <v>41.3</v>
      </c>
      <c r="P424" s="36">
        <v>1.58</v>
      </c>
      <c r="Q424" s="36">
        <v>3.93</v>
      </c>
      <c r="R424" s="46">
        <f t="shared" si="42"/>
        <v>0.21670702179176754</v>
      </c>
      <c r="S424" s="47">
        <f t="shared" si="43"/>
        <v>4.5777447213497538E-2</v>
      </c>
      <c r="T424" s="48">
        <f t="shared" si="44"/>
        <v>0.11576100385082271</v>
      </c>
      <c r="U424" s="35">
        <v>34.125231210000003</v>
      </c>
      <c r="V424" s="35">
        <v>-84.214942500000006</v>
      </c>
      <c r="W424" s="35">
        <v>33.477137999999997</v>
      </c>
      <c r="X424" s="35">
        <v>-84.902945000000003</v>
      </c>
      <c r="Y424" s="15">
        <v>6237.7085396499997</v>
      </c>
      <c r="Z424" s="42">
        <v>375.08</v>
      </c>
      <c r="AA424" s="37">
        <v>375.28873747494998</v>
      </c>
      <c r="AB424" s="37">
        <v>374.46718950064002</v>
      </c>
      <c r="AC424" s="37">
        <f t="shared" si="47"/>
        <v>374.94530899186333</v>
      </c>
      <c r="AD424" s="37">
        <v>6.8987830062765152</v>
      </c>
      <c r="AE424" s="37">
        <v>4.4767970507539996</v>
      </c>
      <c r="AF424" s="37">
        <v>4.0020992217081881</v>
      </c>
      <c r="AG424" s="37">
        <f t="shared" si="48"/>
        <v>5.125893092912901</v>
      </c>
      <c r="AH424" s="37">
        <v>100.69323327856399</v>
      </c>
      <c r="AI424" s="37">
        <v>98.619450909855203</v>
      </c>
      <c r="AJ424" s="37">
        <v>1431.6698199225</v>
      </c>
      <c r="AK424" s="37">
        <v>10154.816503305199</v>
      </c>
      <c r="AL424" s="37">
        <v>0.117404879216856</v>
      </c>
      <c r="AM424" s="37">
        <v>0</v>
      </c>
      <c r="AN424" s="37" t="str">
        <f t="shared" si="45"/>
        <v>Post-Orogenic</v>
      </c>
      <c r="AO424" s="8" t="s">
        <v>1154</v>
      </c>
      <c r="AP424" s="8">
        <v>3</v>
      </c>
    </row>
    <row r="425" spans="1:42">
      <c r="A425" s="39" t="s">
        <v>494</v>
      </c>
      <c r="B425" s="39" t="s">
        <v>493</v>
      </c>
      <c r="C425" s="39" t="s">
        <v>492</v>
      </c>
      <c r="D425" s="40">
        <v>2016</v>
      </c>
      <c r="E425" s="8" t="s">
        <v>1342</v>
      </c>
      <c r="F425" s="17">
        <v>135000</v>
      </c>
      <c r="G425" s="17">
        <v>4200</v>
      </c>
      <c r="H425" s="15">
        <v>867178.72192279377</v>
      </c>
      <c r="I425" s="15">
        <v>30600.359333851986</v>
      </c>
      <c r="J425" s="35">
        <v>6.423546088316991</v>
      </c>
      <c r="K425" s="35">
        <f t="shared" si="46"/>
        <v>4.7043509808301173E-2</v>
      </c>
      <c r="L425" s="36">
        <v>43.6</v>
      </c>
      <c r="M425" s="36">
        <v>1.37</v>
      </c>
      <c r="N425" s="36">
        <v>2.93</v>
      </c>
      <c r="O425" s="36">
        <v>46.8</v>
      </c>
      <c r="P425" s="36">
        <v>1.67</v>
      </c>
      <c r="Q425" s="36">
        <v>4.41</v>
      </c>
      <c r="R425" s="46">
        <f t="shared" si="42"/>
        <v>0.93162393162393176</v>
      </c>
      <c r="S425" s="47">
        <f t="shared" si="43"/>
        <v>4.754654575925741E-2</v>
      </c>
      <c r="T425" s="48">
        <f t="shared" si="44"/>
        <v>0.11573903610577459</v>
      </c>
      <c r="U425" s="35">
        <v>21.865721019999999</v>
      </c>
      <c r="V425" s="35">
        <v>100.54880475</v>
      </c>
      <c r="W425" s="25">
        <v>21.86</v>
      </c>
      <c r="X425" s="25">
        <v>100.5</v>
      </c>
      <c r="Y425" s="15">
        <v>56.095377403199997</v>
      </c>
      <c r="Z425" s="42">
        <v>1627.92</v>
      </c>
      <c r="AA425" s="37">
        <v>1626.39819004525</v>
      </c>
      <c r="AB425" s="37">
        <v>1632.55357142857</v>
      </c>
      <c r="AC425" s="37">
        <f t="shared" si="47"/>
        <v>1628.9572538246066</v>
      </c>
      <c r="AD425" s="37">
        <v>19.889182960267462</v>
      </c>
      <c r="AE425" s="37">
        <v>19.113814585939124</v>
      </c>
      <c r="AF425" s="37">
        <v>19.396732984293273</v>
      </c>
      <c r="AG425" s="37">
        <f t="shared" si="48"/>
        <v>19.466576843499954</v>
      </c>
      <c r="AH425" s="37">
        <v>409.450892857143</v>
      </c>
      <c r="AI425" s="37">
        <v>119.74402497435899</v>
      </c>
      <c r="AJ425" s="37">
        <v>1546.49315068493</v>
      </c>
      <c r="AK425" s="37">
        <v>10532.2162162162</v>
      </c>
      <c r="AL425" s="37">
        <v>0.12625712952934801</v>
      </c>
      <c r="AM425" s="37">
        <v>63.255554610266103</v>
      </c>
      <c r="AN425" s="37" t="str">
        <f t="shared" si="45"/>
        <v>Active</v>
      </c>
      <c r="AO425" s="8" t="s">
        <v>1151</v>
      </c>
      <c r="AP425" s="8">
        <v>1</v>
      </c>
    </row>
    <row r="426" spans="1:42">
      <c r="A426" s="39" t="s">
        <v>498</v>
      </c>
      <c r="B426" s="39" t="s">
        <v>497</v>
      </c>
      <c r="C426" s="39" t="s">
        <v>492</v>
      </c>
      <c r="D426" s="40">
        <v>2016</v>
      </c>
      <c r="E426" s="8" t="s">
        <v>1342</v>
      </c>
      <c r="F426" s="15">
        <v>209000</v>
      </c>
      <c r="G426" s="15">
        <v>4440</v>
      </c>
      <c r="H426" s="15">
        <v>1238135.9872641645</v>
      </c>
      <c r="I426" s="15">
        <v>37715.878289771419</v>
      </c>
      <c r="J426" s="35">
        <v>5.9240956328428922</v>
      </c>
      <c r="K426" s="35">
        <f t="shared" si="46"/>
        <v>3.7137998872294714E-2</v>
      </c>
      <c r="L426" s="36">
        <v>30.2</v>
      </c>
      <c r="M426" s="36">
        <v>0.64800000000000002</v>
      </c>
      <c r="N426" s="36">
        <v>1.91</v>
      </c>
      <c r="O426" s="36">
        <v>34.9</v>
      </c>
      <c r="P426" s="36">
        <v>1.08</v>
      </c>
      <c r="Q426" s="36">
        <v>3.24</v>
      </c>
      <c r="R426" s="46">
        <f t="shared" si="42"/>
        <v>0.86532951289398286</v>
      </c>
      <c r="S426" s="47">
        <f t="shared" si="43"/>
        <v>3.7656718727155494E-2</v>
      </c>
      <c r="T426" s="48">
        <f t="shared" si="44"/>
        <v>0.11233246487357888</v>
      </c>
      <c r="U426" s="35">
        <v>21.752109260000001</v>
      </c>
      <c r="V426" s="35">
        <v>100.36217791999999</v>
      </c>
      <c r="W426" s="25">
        <v>21.8</v>
      </c>
      <c r="X426" s="25">
        <v>100.6</v>
      </c>
      <c r="Y426" s="15">
        <v>14.786833768199999</v>
      </c>
      <c r="Z426" s="42">
        <v>1723.28</v>
      </c>
      <c r="AA426" s="37">
        <v>1722.2068965517201</v>
      </c>
      <c r="AB426" s="37">
        <v>1718.5333333333299</v>
      </c>
      <c r="AC426" s="37">
        <f t="shared" si="47"/>
        <v>1721.3400766283501</v>
      </c>
      <c r="AD426" s="37">
        <v>21.616785167269111</v>
      </c>
      <c r="AE426" s="37">
        <v>21.116585220242374</v>
      </c>
      <c r="AF426" s="37">
        <v>20.215618093630315</v>
      </c>
      <c r="AG426" s="37">
        <f t="shared" si="48"/>
        <v>20.982996160380598</v>
      </c>
      <c r="AH426" s="37">
        <v>435.92340425531899</v>
      </c>
      <c r="AI426" s="37">
        <v>82.025699690326604</v>
      </c>
      <c r="AJ426" s="37">
        <v>1538</v>
      </c>
      <c r="AK426" s="37">
        <v>10567.6842105263</v>
      </c>
      <c r="AL426" s="37">
        <v>9.6432045102119002E-2</v>
      </c>
      <c r="AM426" s="37">
        <v>63.672992704913803</v>
      </c>
      <c r="AN426" s="37" t="str">
        <f t="shared" si="45"/>
        <v>Active</v>
      </c>
      <c r="AO426" s="8" t="s">
        <v>1151</v>
      </c>
      <c r="AP426" s="8">
        <v>1</v>
      </c>
    </row>
    <row r="427" spans="1:42">
      <c r="A427" s="39" t="s">
        <v>500</v>
      </c>
      <c r="B427" s="39" t="s">
        <v>499</v>
      </c>
      <c r="C427" s="39" t="s">
        <v>492</v>
      </c>
      <c r="D427" s="40">
        <v>2016</v>
      </c>
      <c r="E427" s="8" t="s">
        <v>1342</v>
      </c>
      <c r="F427" s="14">
        <v>119000</v>
      </c>
      <c r="G427" s="15">
        <v>5170</v>
      </c>
      <c r="H427" s="15">
        <v>825009.45264406223</v>
      </c>
      <c r="I427" s="15">
        <v>31643.407674810209</v>
      </c>
      <c r="J427" s="35">
        <v>6.9328525432274137</v>
      </c>
      <c r="K427" s="35">
        <f t="shared" si="46"/>
        <v>5.7953625645928576E-2</v>
      </c>
      <c r="L427" s="36">
        <v>47</v>
      </c>
      <c r="M427" s="36">
        <v>2.06</v>
      </c>
      <c r="N427" s="36">
        <v>3.47</v>
      </c>
      <c r="O427" s="36">
        <v>47</v>
      </c>
      <c r="P427" s="36">
        <v>1.82</v>
      </c>
      <c r="Q427" s="36">
        <v>4.4800000000000004</v>
      </c>
      <c r="R427" s="46">
        <f t="shared" si="42"/>
        <v>1</v>
      </c>
      <c r="S427" s="47">
        <f t="shared" si="43"/>
        <v>5.8485487824778457E-2</v>
      </c>
      <c r="T427" s="48">
        <f t="shared" si="44"/>
        <v>0.12056773049593243</v>
      </c>
      <c r="U427" s="35">
        <v>21.752109260000001</v>
      </c>
      <c r="V427" s="35">
        <v>100.36217791999999</v>
      </c>
      <c r="W427" s="25">
        <v>21.759</v>
      </c>
      <c r="X427" s="25">
        <v>100.4</v>
      </c>
      <c r="Y427" s="15">
        <v>32.110037034599998</v>
      </c>
      <c r="Z427" s="42">
        <v>1554.45</v>
      </c>
      <c r="AA427" s="37">
        <v>1559.52272727273</v>
      </c>
      <c r="AB427" s="37">
        <v>1548.23529411765</v>
      </c>
      <c r="AC427" s="37">
        <f t="shared" si="47"/>
        <v>1554.0693404634601</v>
      </c>
      <c r="AD427" s="37">
        <v>21.888553287621118</v>
      </c>
      <c r="AE427" s="37">
        <v>19.601195874257062</v>
      </c>
      <c r="AF427" s="37">
        <v>20.334925745257397</v>
      </c>
      <c r="AG427" s="37">
        <f t="shared" si="48"/>
        <v>20.608224969045192</v>
      </c>
      <c r="AH427" s="37">
        <v>426.64660194174797</v>
      </c>
      <c r="AI427" s="37">
        <v>87.100005925042893</v>
      </c>
      <c r="AJ427" s="37">
        <v>1531.19512195122</v>
      </c>
      <c r="AK427" s="37">
        <v>10276.5853658537</v>
      </c>
      <c r="AL427" s="37">
        <v>6.9018356502055997E-2</v>
      </c>
      <c r="AM427" s="37">
        <v>37.867004106477701</v>
      </c>
      <c r="AN427" s="37" t="str">
        <f t="shared" si="45"/>
        <v>Active</v>
      </c>
      <c r="AO427" s="8" t="s">
        <v>1151</v>
      </c>
      <c r="AP427" s="8">
        <v>2</v>
      </c>
    </row>
    <row r="428" spans="1:42">
      <c r="A428" s="39" t="s">
        <v>502</v>
      </c>
      <c r="B428" s="39" t="s">
        <v>501</v>
      </c>
      <c r="C428" s="39" t="s">
        <v>492</v>
      </c>
      <c r="D428" s="40">
        <v>2016</v>
      </c>
      <c r="E428" s="8" t="s">
        <v>1342</v>
      </c>
      <c r="F428" s="15">
        <v>176000</v>
      </c>
      <c r="G428" s="15">
        <v>8610</v>
      </c>
      <c r="H428" s="15">
        <v>1223310.4722261401</v>
      </c>
      <c r="I428" s="15">
        <v>50929.51015231866</v>
      </c>
      <c r="J428" s="35">
        <v>6.9506276831030691</v>
      </c>
      <c r="K428" s="35">
        <f t="shared" si="46"/>
        <v>6.4237671517392458E-2</v>
      </c>
      <c r="L428" s="36">
        <v>32.700000000000003</v>
      </c>
      <c r="M428" s="36">
        <v>1.62</v>
      </c>
      <c r="N428" s="36">
        <v>2.5299999999999998</v>
      </c>
      <c r="O428" s="36">
        <v>32.4</v>
      </c>
      <c r="P428" s="36">
        <v>1.38</v>
      </c>
      <c r="Q428" s="36">
        <v>3.16</v>
      </c>
      <c r="R428" s="46">
        <f t="shared" si="42"/>
        <v>1.0092592592592593</v>
      </c>
      <c r="S428" s="47">
        <f t="shared" si="43"/>
        <v>6.5333512106145519E-2</v>
      </c>
      <c r="T428" s="48">
        <f t="shared" si="44"/>
        <v>0.12449253432727697</v>
      </c>
      <c r="U428" s="35">
        <v>21.949692249999998</v>
      </c>
      <c r="V428" s="35">
        <v>100.16994842</v>
      </c>
      <c r="W428" s="25">
        <v>21.951000000000001</v>
      </c>
      <c r="X428" s="25">
        <v>100.2</v>
      </c>
      <c r="Y428" s="15">
        <v>11.946565682099999</v>
      </c>
      <c r="Z428" s="42">
        <v>1575.23</v>
      </c>
      <c r="AA428" s="37">
        <v>1570.9607843137301</v>
      </c>
      <c r="AB428" s="37">
        <v>1586.5</v>
      </c>
      <c r="AC428" s="37">
        <f t="shared" si="47"/>
        <v>1577.5635947712435</v>
      </c>
      <c r="AD428" s="37">
        <v>28.72400961519692</v>
      </c>
      <c r="AE428" s="37">
        <v>35.34871634899406</v>
      </c>
      <c r="AF428" s="37">
        <v>43.035605135519951</v>
      </c>
      <c r="AG428" s="37">
        <f t="shared" si="48"/>
        <v>35.702777033236977</v>
      </c>
      <c r="AH428" s="37">
        <v>633.19473684210504</v>
      </c>
      <c r="AI428" s="37">
        <v>55.224698647617998</v>
      </c>
      <c r="AJ428" s="37">
        <v>1519.61538461538</v>
      </c>
      <c r="AK428" s="37">
        <v>10179.307692307701</v>
      </c>
      <c r="AL428" s="37">
        <v>0.12930803000926999</v>
      </c>
      <c r="AM428" s="37">
        <v>38.422389306236497</v>
      </c>
      <c r="AN428" s="37" t="str">
        <f t="shared" si="45"/>
        <v>Active</v>
      </c>
      <c r="AO428" s="8" t="s">
        <v>1154</v>
      </c>
      <c r="AP428" s="8">
        <v>3</v>
      </c>
    </row>
    <row r="429" spans="1:42">
      <c r="A429" s="39" t="s">
        <v>496</v>
      </c>
      <c r="B429" s="39" t="s">
        <v>495</v>
      </c>
      <c r="C429" s="39" t="s">
        <v>492</v>
      </c>
      <c r="D429" s="40">
        <v>2016</v>
      </c>
      <c r="E429" s="8" t="s">
        <v>1342</v>
      </c>
      <c r="F429" s="14">
        <v>190000</v>
      </c>
      <c r="G429" s="15">
        <v>4700</v>
      </c>
      <c r="H429" s="15">
        <v>1176534.5709085579</v>
      </c>
      <c r="I429" s="15">
        <v>38433.489797249611</v>
      </c>
      <c r="J429" s="35">
        <v>6.1922872153081991</v>
      </c>
      <c r="K429" s="35">
        <f t="shared" si="46"/>
        <v>4.0975895059967078E-2</v>
      </c>
      <c r="L429" s="36">
        <v>32.4</v>
      </c>
      <c r="M429" s="36">
        <v>0.80900000000000005</v>
      </c>
      <c r="N429" s="36">
        <v>2.09</v>
      </c>
      <c r="O429" s="36">
        <v>35.9</v>
      </c>
      <c r="P429" s="36">
        <v>1.19</v>
      </c>
      <c r="Q429" s="36">
        <v>3.35</v>
      </c>
      <c r="R429" s="46">
        <f t="shared" si="42"/>
        <v>0.90250696378830086</v>
      </c>
      <c r="S429" s="47">
        <f t="shared" si="43"/>
        <v>4.1499677957933787E-2</v>
      </c>
      <c r="T429" s="48">
        <f t="shared" si="44"/>
        <v>0.11344025463341814</v>
      </c>
      <c r="U429" s="35">
        <v>21.873294770000001</v>
      </c>
      <c r="V429" s="35">
        <v>100.17715105000001</v>
      </c>
      <c r="W429" s="25">
        <v>21.873999999999999</v>
      </c>
      <c r="X429" s="25">
        <v>100.2</v>
      </c>
      <c r="Y429" s="15">
        <v>51.308163718199999</v>
      </c>
      <c r="Z429" s="42">
        <v>1683.28</v>
      </c>
      <c r="AA429" s="37">
        <v>1683.0144927536201</v>
      </c>
      <c r="AB429" s="37">
        <v>1684.68518518519</v>
      </c>
      <c r="AC429" s="37">
        <f t="shared" si="47"/>
        <v>1683.65989264627</v>
      </c>
      <c r="AD429" s="37">
        <v>28.389308929551841</v>
      </c>
      <c r="AE429" s="37">
        <v>26.527920296046748</v>
      </c>
      <c r="AF429" s="37">
        <v>24.365207183165065</v>
      </c>
      <c r="AG429" s="37">
        <f t="shared" si="48"/>
        <v>26.427478802921218</v>
      </c>
      <c r="AH429" s="37">
        <v>558.54578754578802</v>
      </c>
      <c r="AI429" s="37">
        <v>92.5855511909771</v>
      </c>
      <c r="AJ429" s="37">
        <v>1512.7936507936499</v>
      </c>
      <c r="AK429" s="37">
        <v>10298.772727272701</v>
      </c>
      <c r="AL429" s="37">
        <v>0.115713235648239</v>
      </c>
      <c r="AM429" s="37">
        <v>35.186690028657601</v>
      </c>
      <c r="AN429" s="37" t="str">
        <f t="shared" si="45"/>
        <v>Active</v>
      </c>
      <c r="AO429" s="8" t="s">
        <v>1154</v>
      </c>
      <c r="AP429" s="8">
        <v>2</v>
      </c>
    </row>
    <row r="430" spans="1:42">
      <c r="A430" s="39" t="s">
        <v>491</v>
      </c>
      <c r="B430" s="39" t="s">
        <v>490</v>
      </c>
      <c r="C430" s="39" t="s">
        <v>467</v>
      </c>
      <c r="D430" s="40">
        <v>2016</v>
      </c>
      <c r="E430" s="8" t="s">
        <v>1343</v>
      </c>
      <c r="F430" s="15">
        <v>62000</v>
      </c>
      <c r="G430" s="15">
        <v>3000</v>
      </c>
      <c r="H430" s="15">
        <v>444076.18054778554</v>
      </c>
      <c r="I430" s="15">
        <v>20270.824101638191</v>
      </c>
      <c r="J430" s="35">
        <v>7.1625190410933151</v>
      </c>
      <c r="K430" s="35">
        <f t="shared" si="46"/>
        <v>6.6520492482590274E-2</v>
      </c>
      <c r="L430" s="36">
        <v>83.7</v>
      </c>
      <c r="M430" s="36">
        <v>4.07</v>
      </c>
      <c r="N430" s="36">
        <v>6.41</v>
      </c>
      <c r="O430" s="36">
        <v>81.7</v>
      </c>
      <c r="P430" s="36">
        <v>3.76</v>
      </c>
      <c r="Q430" s="36">
        <v>8.02</v>
      </c>
      <c r="R430" s="46">
        <f t="shared" si="42"/>
        <v>1.0244798041615668</v>
      </c>
      <c r="S430" s="47">
        <f t="shared" si="43"/>
        <v>6.6951622119646476E-2</v>
      </c>
      <c r="T430" s="48">
        <f t="shared" si="44"/>
        <v>0.12450355406762802</v>
      </c>
      <c r="U430" s="35">
        <v>-22.463110790000002</v>
      </c>
      <c r="V430" s="35">
        <v>-43.012233960000003</v>
      </c>
      <c r="W430" s="25">
        <v>-22.47</v>
      </c>
      <c r="X430" s="25">
        <v>-43</v>
      </c>
      <c r="Y430" s="15">
        <v>2.7543721141300002</v>
      </c>
      <c r="Z430" s="42">
        <v>1514.04</v>
      </c>
      <c r="AA430" s="37">
        <v>1523.9</v>
      </c>
      <c r="AB430" s="37">
        <v>1469</v>
      </c>
      <c r="AC430" s="37">
        <f t="shared" si="47"/>
        <v>1502.3133333333335</v>
      </c>
      <c r="AD430" s="37">
        <v>50.742150308211897</v>
      </c>
      <c r="AE430" s="37">
        <v>69.226708412170311</v>
      </c>
      <c r="AF430" s="37">
        <v>72.91660109264798</v>
      </c>
      <c r="AG430" s="37">
        <f t="shared" si="48"/>
        <v>64.295153271010065</v>
      </c>
      <c r="AH430" s="37">
        <v>1349.0222222222201</v>
      </c>
      <c r="AI430" s="37">
        <v>171.598431602375</v>
      </c>
      <c r="AJ430" s="37">
        <v>1781</v>
      </c>
      <c r="AK430" s="37">
        <v>15951.333333333299</v>
      </c>
      <c r="AL430" s="37" t="s">
        <v>1233</v>
      </c>
      <c r="AM430" s="37">
        <v>0</v>
      </c>
      <c r="AN430" s="37" t="str">
        <f t="shared" si="45"/>
        <v>Post-Orogenic</v>
      </c>
      <c r="AO430" s="8" t="s">
        <v>1151</v>
      </c>
      <c r="AP430" s="8">
        <v>1</v>
      </c>
    </row>
    <row r="431" spans="1:42">
      <c r="A431" s="39" t="s">
        <v>489</v>
      </c>
      <c r="B431" s="39" t="s">
        <v>488</v>
      </c>
      <c r="C431" s="39" t="s">
        <v>467</v>
      </c>
      <c r="D431" s="40">
        <v>2016</v>
      </c>
      <c r="E431" s="8" t="s">
        <v>1343</v>
      </c>
      <c r="F431" s="15">
        <v>241000</v>
      </c>
      <c r="G431" s="15">
        <v>5000</v>
      </c>
      <c r="H431" s="15">
        <v>1420319.5602981462</v>
      </c>
      <c r="I431" s="15">
        <v>55782.050377008869</v>
      </c>
      <c r="J431" s="35">
        <v>5.8934421589134693</v>
      </c>
      <c r="K431" s="35">
        <f t="shared" si="46"/>
        <v>4.4417380176980603E-2</v>
      </c>
      <c r="L431" s="36">
        <v>9.15</v>
      </c>
      <c r="M431" s="36">
        <v>0.19600000000000001</v>
      </c>
      <c r="N431" s="36">
        <v>0.59099999999999997</v>
      </c>
      <c r="O431" s="36">
        <v>10.6</v>
      </c>
      <c r="P431" s="36">
        <v>0.439</v>
      </c>
      <c r="Q431" s="36">
        <v>1.06</v>
      </c>
      <c r="R431" s="46">
        <f t="shared" si="42"/>
        <v>0.86320754716981141</v>
      </c>
      <c r="S431" s="47">
        <f t="shared" si="43"/>
        <v>4.6626807884687989E-2</v>
      </c>
      <c r="T431" s="48">
        <f t="shared" si="44"/>
        <v>0.11904574447277003</v>
      </c>
      <c r="U431" s="35">
        <v>-21.380647889999999</v>
      </c>
      <c r="V431" s="35">
        <v>-41.965783889999997</v>
      </c>
      <c r="W431" s="25">
        <v>-21.3</v>
      </c>
      <c r="X431" s="25">
        <v>-41.9</v>
      </c>
      <c r="Y431" s="15">
        <v>209.47352950699999</v>
      </c>
      <c r="Z431" s="42">
        <v>234.48</v>
      </c>
      <c r="AA431" s="37">
        <v>233.504171632896</v>
      </c>
      <c r="AB431" s="37">
        <v>232.90338164251199</v>
      </c>
      <c r="AC431" s="37">
        <f t="shared" si="47"/>
        <v>233.629184425136</v>
      </c>
      <c r="AD431" s="37">
        <v>22.395077970711792</v>
      </c>
      <c r="AE431" s="37">
        <v>14.386326415909405</v>
      </c>
      <c r="AF431" s="37">
        <v>11.693779111763318</v>
      </c>
      <c r="AG431" s="37">
        <f t="shared" si="48"/>
        <v>16.158394499461505</v>
      </c>
      <c r="AH431" s="37">
        <v>321.218507462687</v>
      </c>
      <c r="AI431" s="37">
        <v>176.988040790464</v>
      </c>
      <c r="AJ431" s="37">
        <v>1217.4360902255601</v>
      </c>
      <c r="AK431" s="37">
        <v>9147.1127819548892</v>
      </c>
      <c r="AL431" s="37">
        <v>0.159253688741334</v>
      </c>
      <c r="AM431" s="37">
        <v>0</v>
      </c>
      <c r="AN431" s="37" t="str">
        <f t="shared" si="45"/>
        <v>Post-Orogenic</v>
      </c>
      <c r="AO431" s="8" t="s">
        <v>1154</v>
      </c>
      <c r="AP431" s="8">
        <v>2</v>
      </c>
    </row>
    <row r="432" spans="1:42">
      <c r="A432" s="39" t="s">
        <v>487</v>
      </c>
      <c r="B432" s="39" t="s">
        <v>486</v>
      </c>
      <c r="C432" s="39" t="s">
        <v>467</v>
      </c>
      <c r="D432" s="40">
        <v>2016</v>
      </c>
      <c r="E432" s="8" t="s">
        <v>1343</v>
      </c>
      <c r="F432" s="15">
        <v>238000</v>
      </c>
      <c r="G432" s="15">
        <v>5000</v>
      </c>
      <c r="H432" s="15">
        <v>1618975.9252900339</v>
      </c>
      <c r="I432" s="15">
        <v>57211.998092965274</v>
      </c>
      <c r="J432" s="35">
        <v>6.8024198541598064</v>
      </c>
      <c r="K432" s="35">
        <f t="shared" si="46"/>
        <v>4.1111490130031361E-2</v>
      </c>
      <c r="L432" s="36">
        <v>14.2</v>
      </c>
      <c r="M432" s="36">
        <v>0.30399999999999999</v>
      </c>
      <c r="N432" s="36">
        <v>0.90700000000000003</v>
      </c>
      <c r="O432" s="36">
        <v>14.3</v>
      </c>
      <c r="P432" s="36">
        <v>0.52500000000000002</v>
      </c>
      <c r="Q432" s="36">
        <v>1.38</v>
      </c>
      <c r="R432" s="46">
        <f t="shared" si="42"/>
        <v>0.99300699300699291</v>
      </c>
      <c r="S432" s="47">
        <f t="shared" si="43"/>
        <v>4.249926096824793E-2</v>
      </c>
      <c r="T432" s="48">
        <f t="shared" si="44"/>
        <v>0.11572690073413403</v>
      </c>
      <c r="U432" s="35">
        <v>-27.58587224</v>
      </c>
      <c r="V432" s="35">
        <v>-49.481235030000001</v>
      </c>
      <c r="W432" s="25">
        <v>-27.334322</v>
      </c>
      <c r="X432" s="25">
        <v>-49.62</v>
      </c>
      <c r="Y432" s="15">
        <v>1839.1515373899999</v>
      </c>
      <c r="Z432" s="42">
        <v>694.73</v>
      </c>
      <c r="AA432" s="37">
        <v>694.20709817786201</v>
      </c>
      <c r="AB432" s="37">
        <v>694.66847826086996</v>
      </c>
      <c r="AC432" s="37">
        <f t="shared" si="47"/>
        <v>694.53519214624396</v>
      </c>
      <c r="AD432" s="37">
        <v>18.253092821679715</v>
      </c>
      <c r="AE432" s="37">
        <v>16.647031776120279</v>
      </c>
      <c r="AF432" s="37">
        <v>15.319573186406233</v>
      </c>
      <c r="AG432" s="37">
        <f t="shared" si="48"/>
        <v>16.739899261402076</v>
      </c>
      <c r="AH432" s="37">
        <v>335.22736849259201</v>
      </c>
      <c r="AI432" s="37">
        <v>142.87855884298901</v>
      </c>
      <c r="AJ432" s="37">
        <v>1621.36536082474</v>
      </c>
      <c r="AK432" s="37">
        <v>14728.5006185567</v>
      </c>
      <c r="AL432" s="37">
        <v>8.4883860250187002E-2</v>
      </c>
      <c r="AM432" s="37">
        <v>0</v>
      </c>
      <c r="AN432" s="37" t="str">
        <f t="shared" si="45"/>
        <v>Post-Orogenic</v>
      </c>
      <c r="AO432" s="8" t="s">
        <v>1153</v>
      </c>
      <c r="AP432" s="8">
        <v>3</v>
      </c>
    </row>
    <row r="433" spans="1:42">
      <c r="A433" s="39" t="s">
        <v>471</v>
      </c>
      <c r="B433" s="39" t="s">
        <v>470</v>
      </c>
      <c r="C433" s="39" t="s">
        <v>467</v>
      </c>
      <c r="D433" s="40">
        <v>2016</v>
      </c>
      <c r="E433" s="8" t="s">
        <v>1343</v>
      </c>
      <c r="F433" s="15">
        <v>137000</v>
      </c>
      <c r="G433" s="15">
        <v>2600</v>
      </c>
      <c r="H433" s="15">
        <v>211806.74070084665</v>
      </c>
      <c r="I433" s="15">
        <v>27397.590083277053</v>
      </c>
      <c r="J433" s="35">
        <v>1.546034603655815</v>
      </c>
      <c r="K433" s="35">
        <f t="shared" si="46"/>
        <v>0.13073662447824969</v>
      </c>
      <c r="L433" s="36">
        <v>18.600000000000001</v>
      </c>
      <c r="M433" s="36">
        <v>0.35799999999999998</v>
      </c>
      <c r="N433" s="36">
        <v>1.17</v>
      </c>
      <c r="O433" s="36">
        <v>86</v>
      </c>
      <c r="P433" s="36">
        <v>11.2</v>
      </c>
      <c r="Q433" s="36">
        <v>13.4</v>
      </c>
      <c r="R433" s="46">
        <f t="shared" si="42"/>
        <v>0.21627906976744188</v>
      </c>
      <c r="S433" s="47">
        <f t="shared" si="43"/>
        <v>0.13164717320235153</v>
      </c>
      <c r="T433" s="48">
        <f t="shared" si="44"/>
        <v>0.16803215144291292</v>
      </c>
      <c r="U433" s="35">
        <v>8.4364667200000003</v>
      </c>
      <c r="V433" s="35">
        <v>-80.713815400000001</v>
      </c>
      <c r="W433" s="25">
        <v>8.3000000000000007</v>
      </c>
      <c r="X433" s="35">
        <v>-80.519141000000005</v>
      </c>
      <c r="Y433" s="15">
        <v>362.20822388099998</v>
      </c>
      <c r="Z433" s="42">
        <v>444.43</v>
      </c>
      <c r="AA433" s="37">
        <v>439.58974358974399</v>
      </c>
      <c r="AB433" s="37">
        <v>439.26243093922699</v>
      </c>
      <c r="AC433" s="37">
        <f t="shared" si="47"/>
        <v>441.09405817632364</v>
      </c>
      <c r="AD433" s="37">
        <v>18.585845138123499</v>
      </c>
      <c r="AE433" s="37">
        <v>18.091407470936439</v>
      </c>
      <c r="AF433" s="37">
        <v>18.76302557352426</v>
      </c>
      <c r="AG433" s="37">
        <f t="shared" si="48"/>
        <v>18.480092727528064</v>
      </c>
      <c r="AH433" s="37">
        <v>391.16203623813601</v>
      </c>
      <c r="AI433" s="37">
        <v>283.71566927451198</v>
      </c>
      <c r="AJ433" s="37">
        <v>2460.0257009345801</v>
      </c>
      <c r="AK433" s="37">
        <v>14990.6028037383</v>
      </c>
      <c r="AL433" s="37">
        <v>0.22732558239661199</v>
      </c>
      <c r="AM433" s="37">
        <v>0</v>
      </c>
      <c r="AN433" s="37" t="str">
        <f t="shared" si="45"/>
        <v>Post-Orogenic</v>
      </c>
      <c r="AO433" s="8" t="s">
        <v>1150</v>
      </c>
      <c r="AP433" s="8">
        <v>2</v>
      </c>
    </row>
    <row r="434" spans="1:42">
      <c r="A434" s="39" t="s">
        <v>473</v>
      </c>
      <c r="B434" s="39" t="s">
        <v>472</v>
      </c>
      <c r="C434" s="39" t="s">
        <v>467</v>
      </c>
      <c r="D434" s="40">
        <v>2016</v>
      </c>
      <c r="E434" s="8" t="s">
        <v>1343</v>
      </c>
      <c r="F434" s="15">
        <v>95400</v>
      </c>
      <c r="G434" s="15">
        <v>1800</v>
      </c>
      <c r="H434" s="15">
        <v>797065.34131177154</v>
      </c>
      <c r="I434" s="15">
        <v>28098.154785311061</v>
      </c>
      <c r="J434" s="35">
        <v>8.3549826133309377</v>
      </c>
      <c r="K434" s="35">
        <f t="shared" si="46"/>
        <v>3.9983780864433313E-2</v>
      </c>
      <c r="L434" s="36">
        <v>22.2</v>
      </c>
      <c r="M434" s="36">
        <v>0.42399999999999999</v>
      </c>
      <c r="N434" s="36">
        <v>1.39</v>
      </c>
      <c r="O434" s="36">
        <v>18.100000000000001</v>
      </c>
      <c r="P434" s="36">
        <v>0.65900000000000003</v>
      </c>
      <c r="Q434" s="36">
        <v>1.74</v>
      </c>
      <c r="R434" s="46">
        <f t="shared" si="42"/>
        <v>1.2265193370165743</v>
      </c>
      <c r="S434" s="47">
        <f t="shared" si="43"/>
        <v>4.1114221389325897E-2</v>
      </c>
      <c r="T434" s="48">
        <f t="shared" si="44"/>
        <v>0.11472495545256883</v>
      </c>
      <c r="U434" s="35">
        <v>8.8782434699999992</v>
      </c>
      <c r="V434" s="35">
        <v>-79.883394859999996</v>
      </c>
      <c r="W434" s="25">
        <v>8.9</v>
      </c>
      <c r="X434" s="35">
        <v>-79.744220999999996</v>
      </c>
      <c r="Y434" s="15">
        <v>314.51091538600002</v>
      </c>
      <c r="Z434" s="42">
        <v>150.16999999999999</v>
      </c>
      <c r="AA434" s="37">
        <v>150.74126984127</v>
      </c>
      <c r="AB434" s="37">
        <v>148.32154340835999</v>
      </c>
      <c r="AC434" s="37">
        <f t="shared" si="47"/>
        <v>149.74427108321001</v>
      </c>
      <c r="AD434" s="37">
        <v>8.6839529843853196</v>
      </c>
      <c r="AE434" s="37">
        <v>5.5156273896194374</v>
      </c>
      <c r="AF434" s="37">
        <v>4.5285613437732737</v>
      </c>
      <c r="AG434" s="37">
        <f t="shared" si="48"/>
        <v>6.2427139059260099</v>
      </c>
      <c r="AH434" s="37">
        <v>126.48540798094101</v>
      </c>
      <c r="AI434" s="37">
        <v>68.400167557363801</v>
      </c>
      <c r="AJ434" s="37">
        <v>2416.2559999999999</v>
      </c>
      <c r="AK434" s="37">
        <v>14114.0773333333</v>
      </c>
      <c r="AL434" s="37">
        <v>0.40134109266930201</v>
      </c>
      <c r="AM434" s="37">
        <v>0</v>
      </c>
      <c r="AN434" s="37" t="str">
        <f t="shared" si="45"/>
        <v>Post-Orogenic</v>
      </c>
      <c r="AO434" s="8" t="s">
        <v>1149</v>
      </c>
      <c r="AP434" s="8">
        <v>1</v>
      </c>
    </row>
    <row r="435" spans="1:42">
      <c r="A435" s="39" t="s">
        <v>466</v>
      </c>
      <c r="B435" s="39" t="s">
        <v>465</v>
      </c>
      <c r="C435" s="39" t="s">
        <v>467</v>
      </c>
      <c r="D435" s="40">
        <v>2016</v>
      </c>
      <c r="E435" s="8" t="s">
        <v>1343</v>
      </c>
      <c r="F435" s="14">
        <v>39400</v>
      </c>
      <c r="G435" s="14">
        <v>1200</v>
      </c>
      <c r="H435" s="15">
        <v>152243.40816421999</v>
      </c>
      <c r="I435" s="15">
        <v>15955.158443874556</v>
      </c>
      <c r="J435" s="35">
        <v>3.8640458924928933</v>
      </c>
      <c r="K435" s="35">
        <f t="shared" si="46"/>
        <v>0.10913628045619761</v>
      </c>
      <c r="L435" s="36">
        <v>100</v>
      </c>
      <c r="M435" s="36">
        <v>3.06</v>
      </c>
      <c r="N435" s="36">
        <v>6.66</v>
      </c>
      <c r="O435" s="36">
        <v>179</v>
      </c>
      <c r="P435" s="36">
        <v>18.8</v>
      </c>
      <c r="Q435" s="36">
        <v>24.4</v>
      </c>
      <c r="R435" s="46">
        <f t="shared" si="42"/>
        <v>0.55865921787709494</v>
      </c>
      <c r="S435" s="47">
        <f t="shared" si="43"/>
        <v>0.10939482027060519</v>
      </c>
      <c r="T435" s="48">
        <f t="shared" si="44"/>
        <v>0.15171273132689034</v>
      </c>
      <c r="U435" s="35">
        <v>9.0723275700000006</v>
      </c>
      <c r="V435" s="35">
        <v>-82.576792269999999</v>
      </c>
      <c r="W435" s="25">
        <v>9.4</v>
      </c>
      <c r="X435" s="35">
        <v>-82.531695999999997</v>
      </c>
      <c r="Y435" s="15">
        <v>1806.33799019</v>
      </c>
      <c r="Z435" s="42">
        <v>1180.32</v>
      </c>
      <c r="AA435" s="37">
        <v>1183.2197619706601</v>
      </c>
      <c r="AB435" s="37">
        <v>1175.7166666666701</v>
      </c>
      <c r="AC435" s="37">
        <f t="shared" si="47"/>
        <v>1179.7521428791099</v>
      </c>
      <c r="AD435" s="37">
        <v>31.847394426954356</v>
      </c>
      <c r="AE435" s="37">
        <v>31.050055096506689</v>
      </c>
      <c r="AF435" s="37">
        <v>31.536057366528745</v>
      </c>
      <c r="AG435" s="37">
        <f t="shared" si="48"/>
        <v>31.477835629996594</v>
      </c>
      <c r="AH435" s="37">
        <v>660.99142224681805</v>
      </c>
      <c r="AI435" s="37">
        <v>196.08162993714501</v>
      </c>
      <c r="AJ435" s="37">
        <v>3250.3043478260902</v>
      </c>
      <c r="AK435" s="37">
        <v>25552.069191210801</v>
      </c>
      <c r="AL435" s="37">
        <v>0.159004463530143</v>
      </c>
      <c r="AM435" s="37">
        <v>201.65501668005899</v>
      </c>
      <c r="AN435" s="37" t="str">
        <f t="shared" si="45"/>
        <v>Active</v>
      </c>
      <c r="AO435" s="8" t="s">
        <v>1149</v>
      </c>
      <c r="AP435" s="8">
        <v>4</v>
      </c>
    </row>
    <row r="436" spans="1:42">
      <c r="A436" s="39" t="s">
        <v>479</v>
      </c>
      <c r="B436" s="39" t="s">
        <v>478</v>
      </c>
      <c r="C436" s="39" t="s">
        <v>467</v>
      </c>
      <c r="D436" s="40">
        <v>2016</v>
      </c>
      <c r="E436" s="8" t="s">
        <v>1343</v>
      </c>
      <c r="F436" s="15">
        <v>36100</v>
      </c>
      <c r="G436" s="15">
        <v>1300</v>
      </c>
      <c r="H436" s="15">
        <v>276672.29904626397</v>
      </c>
      <c r="I436" s="15">
        <v>23511.006666148663</v>
      </c>
      <c r="J436" s="35">
        <v>7.6640526051596671</v>
      </c>
      <c r="K436" s="35">
        <f t="shared" si="46"/>
        <v>9.2293155060776857E-2</v>
      </c>
      <c r="L436" s="36">
        <v>198</v>
      </c>
      <c r="M436" s="36">
        <v>7.15</v>
      </c>
      <c r="N436" s="36">
        <v>13.7</v>
      </c>
      <c r="O436" s="36">
        <v>180</v>
      </c>
      <c r="P436" s="36">
        <v>15.4</v>
      </c>
      <c r="Q436" s="36">
        <v>21.9</v>
      </c>
      <c r="R436" s="46">
        <f t="shared" si="42"/>
        <v>1.1000000000000001</v>
      </c>
      <c r="S436" s="47">
        <f t="shared" si="43"/>
        <v>9.2864231177018669E-2</v>
      </c>
      <c r="T436" s="48">
        <f t="shared" si="44"/>
        <v>0.13996535092385848</v>
      </c>
      <c r="U436" s="35">
        <v>8.8730140500000001</v>
      </c>
      <c r="V436" s="35">
        <v>-82.578710409999999</v>
      </c>
      <c r="W436" s="25">
        <v>8.8000000000000007</v>
      </c>
      <c r="X436" s="35">
        <v>-82.598341000000005</v>
      </c>
      <c r="Y436" s="15">
        <v>71.084502005399997</v>
      </c>
      <c r="Z436" s="42">
        <v>2271.1799999999998</v>
      </c>
      <c r="AA436" s="37">
        <v>2271.7157894736802</v>
      </c>
      <c r="AB436" s="37">
        <v>2266.0684931506798</v>
      </c>
      <c r="AC436" s="37">
        <f t="shared" si="47"/>
        <v>2269.6547608747865</v>
      </c>
      <c r="AD436" s="37">
        <v>29.253132144402116</v>
      </c>
      <c r="AE436" s="37">
        <v>32.167107757638433</v>
      </c>
      <c r="AF436" s="37">
        <v>34.215772955267802</v>
      </c>
      <c r="AG436" s="37">
        <f t="shared" si="48"/>
        <v>31.878670952436114</v>
      </c>
      <c r="AH436" s="37">
        <v>703.96325459317598</v>
      </c>
      <c r="AI436" s="37">
        <v>172.86944906143501</v>
      </c>
      <c r="AJ436" s="37">
        <v>2735.8111111111102</v>
      </c>
      <c r="AK436" s="37">
        <v>26716.7</v>
      </c>
      <c r="AL436" s="37">
        <v>0.13485279147114099</v>
      </c>
      <c r="AM436" s="37">
        <v>236.008359217997</v>
      </c>
      <c r="AN436" s="37" t="str">
        <f t="shared" si="45"/>
        <v>Active</v>
      </c>
      <c r="AO436" s="8" t="s">
        <v>1149</v>
      </c>
      <c r="AP436" s="8">
        <v>1</v>
      </c>
    </row>
    <row r="437" spans="1:42">
      <c r="A437" s="39" t="s">
        <v>483</v>
      </c>
      <c r="B437" s="39" t="s">
        <v>482</v>
      </c>
      <c r="C437" s="39" t="s">
        <v>467</v>
      </c>
      <c r="D437" s="40">
        <v>2016</v>
      </c>
      <c r="E437" s="8" t="s">
        <v>1343</v>
      </c>
      <c r="F437" s="15">
        <v>13100</v>
      </c>
      <c r="G437" s="15">
        <v>1000</v>
      </c>
      <c r="H437" s="15">
        <v>109839.19482709818</v>
      </c>
      <c r="I437" s="15">
        <v>17065.955922958365</v>
      </c>
      <c r="J437" s="35">
        <v>8.3846713608471894</v>
      </c>
      <c r="K437" s="35">
        <f t="shared" si="46"/>
        <v>0.17311176376702755</v>
      </c>
      <c r="L437" s="36">
        <v>172</v>
      </c>
      <c r="M437" s="36">
        <v>13.2</v>
      </c>
      <c r="N437" s="36">
        <v>16.600000000000001</v>
      </c>
      <c r="O437" s="36">
        <v>148</v>
      </c>
      <c r="P437" s="36">
        <v>23.1</v>
      </c>
      <c r="Q437" s="36">
        <v>26.4</v>
      </c>
      <c r="R437" s="46">
        <f t="shared" si="42"/>
        <v>1.1621621621621621</v>
      </c>
      <c r="S437" s="47">
        <f t="shared" si="43"/>
        <v>0.17392807123457846</v>
      </c>
      <c r="T437" s="48">
        <f t="shared" si="44"/>
        <v>0.20281356018312643</v>
      </c>
      <c r="U437" s="35">
        <v>9.4716092799999991</v>
      </c>
      <c r="V437" s="35">
        <v>-79.253521129999996</v>
      </c>
      <c r="W437" s="25">
        <v>9.5</v>
      </c>
      <c r="X437" s="35">
        <v>-79.248355000000004</v>
      </c>
      <c r="Y437" s="15">
        <v>35.618886144000001</v>
      </c>
      <c r="Z437" s="42">
        <v>234.31</v>
      </c>
      <c r="AA437" s="37">
        <v>234.944827586207</v>
      </c>
      <c r="AB437" s="37">
        <v>244.62857142857101</v>
      </c>
      <c r="AC437" s="37">
        <f t="shared" si="47"/>
        <v>237.96113300492598</v>
      </c>
      <c r="AD437" s="37">
        <v>19.979783472852858</v>
      </c>
      <c r="AE437" s="37">
        <v>14.473656694051531</v>
      </c>
      <c r="AF437" s="37">
        <v>14.576675628791032</v>
      </c>
      <c r="AG437" s="37">
        <f t="shared" si="48"/>
        <v>16.343371931898471</v>
      </c>
      <c r="AH437" s="37">
        <v>305.93286219081301</v>
      </c>
      <c r="AI437" s="37">
        <v>69.694201420174394</v>
      </c>
      <c r="AJ437" s="37">
        <v>3061.9772727272698</v>
      </c>
      <c r="AK437" s="37">
        <v>18845.5454545455</v>
      </c>
      <c r="AL437" s="37">
        <v>0.25285020729769803</v>
      </c>
      <c r="AM437" s="37">
        <v>0</v>
      </c>
      <c r="AN437" s="37" t="str">
        <f t="shared" si="45"/>
        <v>Post-Orogenic</v>
      </c>
      <c r="AO437" s="8" t="s">
        <v>1152</v>
      </c>
      <c r="AP437" s="8">
        <v>1</v>
      </c>
    </row>
    <row r="438" spans="1:42">
      <c r="A438" s="39" t="s">
        <v>477</v>
      </c>
      <c r="B438" s="39" t="s">
        <v>476</v>
      </c>
      <c r="C438" s="39" t="s">
        <v>467</v>
      </c>
      <c r="D438" s="40">
        <v>2016</v>
      </c>
      <c r="E438" s="8" t="s">
        <v>1343</v>
      </c>
      <c r="F438" s="15">
        <v>35400</v>
      </c>
      <c r="G438" s="15">
        <v>1500</v>
      </c>
      <c r="H438" s="15">
        <v>167878.08886085264</v>
      </c>
      <c r="I438" s="15">
        <v>17359.057313757807</v>
      </c>
      <c r="J438" s="35">
        <v>4.7423188943743684</v>
      </c>
      <c r="K438" s="35">
        <f t="shared" si="46"/>
        <v>0.11174789185985182</v>
      </c>
      <c r="L438" s="36">
        <v>79.400000000000006</v>
      </c>
      <c r="M438" s="36">
        <v>3.38</v>
      </c>
      <c r="N438" s="36">
        <v>5.79</v>
      </c>
      <c r="O438" s="36">
        <v>118</v>
      </c>
      <c r="P438" s="36">
        <v>12.2</v>
      </c>
      <c r="Q438" s="36">
        <v>15.9</v>
      </c>
      <c r="R438" s="46">
        <f t="shared" si="42"/>
        <v>0.67288135593220344</v>
      </c>
      <c r="S438" s="47">
        <f t="shared" si="43"/>
        <v>0.11181055299101957</v>
      </c>
      <c r="T438" s="48">
        <f t="shared" si="44"/>
        <v>0.15321235642855727</v>
      </c>
      <c r="U438" s="35">
        <v>8.9552091899999997</v>
      </c>
      <c r="V438" s="35">
        <v>-82.25101454</v>
      </c>
      <c r="W438" s="25">
        <v>9</v>
      </c>
      <c r="X438" s="35">
        <v>-82.232508999999993</v>
      </c>
      <c r="Y438" s="15">
        <v>24.646915394400001</v>
      </c>
      <c r="Z438" s="42">
        <v>594.41</v>
      </c>
      <c r="AA438" s="37">
        <v>615.16999999999996</v>
      </c>
      <c r="AB438" s="37">
        <v>562.76</v>
      </c>
      <c r="AC438" s="37">
        <f t="shared" si="47"/>
        <v>590.78</v>
      </c>
      <c r="AD438" s="37">
        <v>30.31684001355401</v>
      </c>
      <c r="AE438" s="37">
        <v>30.428162876516595</v>
      </c>
      <c r="AF438" s="37">
        <v>31.570507293324841</v>
      </c>
      <c r="AG438" s="37">
        <f t="shared" si="48"/>
        <v>30.771836727798483</v>
      </c>
      <c r="AH438" s="37">
        <v>650.95707070707101</v>
      </c>
      <c r="AI438" s="37">
        <v>113.538231337544</v>
      </c>
      <c r="AJ438" s="37">
        <v>3108.37037037037</v>
      </c>
      <c r="AK438" s="37">
        <v>20782.777777777799</v>
      </c>
      <c r="AL438" s="37">
        <v>0.178702542656346</v>
      </c>
      <c r="AM438" s="37">
        <v>0</v>
      </c>
      <c r="AN438" s="37" t="str">
        <f t="shared" si="45"/>
        <v>Post-Orogenic</v>
      </c>
      <c r="AO438" s="8" t="s">
        <v>1149</v>
      </c>
      <c r="AP438" s="8">
        <v>3</v>
      </c>
    </row>
    <row r="439" spans="1:42">
      <c r="A439" s="39" t="s">
        <v>469</v>
      </c>
      <c r="B439" s="39" t="s">
        <v>468</v>
      </c>
      <c r="C439" s="39" t="s">
        <v>467</v>
      </c>
      <c r="D439" s="40">
        <v>2016</v>
      </c>
      <c r="E439" s="8" t="s">
        <v>1343</v>
      </c>
      <c r="F439" s="15">
        <v>66400</v>
      </c>
      <c r="G439" s="15">
        <v>1800</v>
      </c>
      <c r="H439" s="15">
        <v>419427.67719388049</v>
      </c>
      <c r="I439" s="15">
        <v>20397.350826423364</v>
      </c>
      <c r="J439" s="35">
        <v>6.3166818854500075</v>
      </c>
      <c r="K439" s="35">
        <f t="shared" si="46"/>
        <v>5.5676559206452418E-2</v>
      </c>
      <c r="L439" s="36">
        <v>35</v>
      </c>
      <c r="M439" s="36">
        <v>0.95799999999999996</v>
      </c>
      <c r="N439" s="36">
        <v>2.29</v>
      </c>
      <c r="O439" s="36">
        <v>38.9</v>
      </c>
      <c r="P439" s="36">
        <v>1.92</v>
      </c>
      <c r="Q439" s="36">
        <v>3.9</v>
      </c>
      <c r="R439" s="46">
        <f t="shared" si="42"/>
        <v>0.89974293059125965</v>
      </c>
      <c r="S439" s="47">
        <f t="shared" si="43"/>
        <v>5.6438823332094858E-2</v>
      </c>
      <c r="T439" s="48">
        <f t="shared" si="44"/>
        <v>0.11971790979470305</v>
      </c>
      <c r="U439" s="35">
        <v>8.8429576999999995</v>
      </c>
      <c r="V439" s="35">
        <v>-80.149271949999999</v>
      </c>
      <c r="W439" s="25">
        <v>9</v>
      </c>
      <c r="X439" s="35">
        <v>-80.172492000000005</v>
      </c>
      <c r="Y439" s="15">
        <v>373.68762489699998</v>
      </c>
      <c r="Z439" s="42">
        <v>275.45</v>
      </c>
      <c r="AA439" s="37">
        <v>276.06581598388198</v>
      </c>
      <c r="AB439" s="37">
        <v>274.77479892761397</v>
      </c>
      <c r="AC439" s="37">
        <f t="shared" si="47"/>
        <v>275.43020497049866</v>
      </c>
      <c r="AD439" s="37">
        <v>14.904146611683615</v>
      </c>
      <c r="AE439" s="37">
        <v>10.85744428074975</v>
      </c>
      <c r="AF439" s="37">
        <v>9.2699396518035879</v>
      </c>
      <c r="AG439" s="37">
        <f t="shared" si="48"/>
        <v>11.677176848078984</v>
      </c>
      <c r="AH439" s="37">
        <v>227.73051187688199</v>
      </c>
      <c r="AI439" s="37">
        <v>131.92311424476199</v>
      </c>
      <c r="AJ439" s="37">
        <v>2855.2081447963801</v>
      </c>
      <c r="AK439" s="37">
        <v>17121.3031674208</v>
      </c>
      <c r="AL439" s="37">
        <v>0.26700322672657101</v>
      </c>
      <c r="AM439" s="37">
        <v>0</v>
      </c>
      <c r="AN439" s="37" t="str">
        <f t="shared" si="45"/>
        <v>Post-Orogenic</v>
      </c>
      <c r="AO439" s="8" t="s">
        <v>1149</v>
      </c>
      <c r="AP439" s="8">
        <v>3</v>
      </c>
    </row>
    <row r="440" spans="1:42">
      <c r="A440" s="39" t="s">
        <v>475</v>
      </c>
      <c r="B440" s="39" t="s">
        <v>474</v>
      </c>
      <c r="C440" s="39" t="s">
        <v>467</v>
      </c>
      <c r="D440" s="40">
        <v>2016</v>
      </c>
      <c r="E440" s="8" t="s">
        <v>1343</v>
      </c>
      <c r="F440" s="15">
        <v>10900</v>
      </c>
      <c r="G440" s="15">
        <v>500</v>
      </c>
      <c r="H440" s="15">
        <v>85020.893913906722</v>
      </c>
      <c r="I440" s="15">
        <v>9156.0941441849682</v>
      </c>
      <c r="J440" s="35">
        <v>7.8000820104501578</v>
      </c>
      <c r="K440" s="35">
        <f t="shared" si="46"/>
        <v>0.11705480656450788</v>
      </c>
      <c r="L440" s="36">
        <v>216</v>
      </c>
      <c r="M440" s="36">
        <v>9.94</v>
      </c>
      <c r="N440" s="36">
        <v>16.2</v>
      </c>
      <c r="O440" s="36">
        <v>200</v>
      </c>
      <c r="P440" s="36">
        <v>21.6</v>
      </c>
      <c r="Q440" s="36">
        <v>27.6</v>
      </c>
      <c r="R440" s="46">
        <f t="shared" si="42"/>
        <v>1.08</v>
      </c>
      <c r="S440" s="47">
        <f t="shared" si="43"/>
        <v>0.11739550266785875</v>
      </c>
      <c r="T440" s="48">
        <f t="shared" si="44"/>
        <v>0.15706368135250109</v>
      </c>
      <c r="U440" s="35">
        <v>9.2049521599999995</v>
      </c>
      <c r="V440" s="35">
        <v>-79.282861350000005</v>
      </c>
      <c r="W440" s="35">
        <v>9.0743589999999994</v>
      </c>
      <c r="X440" s="35">
        <v>-79.284158000000005</v>
      </c>
      <c r="Y440" s="15">
        <v>271.24434710000003</v>
      </c>
      <c r="Z440" s="42">
        <v>313.26</v>
      </c>
      <c r="AA440" s="37">
        <v>310.51609935602602</v>
      </c>
      <c r="AB440" s="37">
        <v>314.95571955719601</v>
      </c>
      <c r="AC440" s="37">
        <f t="shared" si="47"/>
        <v>312.91060630440734</v>
      </c>
      <c r="AD440" s="37">
        <v>17.123227445236029</v>
      </c>
      <c r="AE440" s="37">
        <v>16.827346590249501</v>
      </c>
      <c r="AF440" s="37">
        <v>17.320044388634258</v>
      </c>
      <c r="AG440" s="37">
        <f t="shared" si="48"/>
        <v>17.090206141373262</v>
      </c>
      <c r="AH440" s="37">
        <v>358.18194380469799</v>
      </c>
      <c r="AI440" s="37">
        <v>184.24023296181201</v>
      </c>
      <c r="AJ440" s="37">
        <v>2531.8850931676998</v>
      </c>
      <c r="AK440" s="37">
        <v>15278.1677018634</v>
      </c>
      <c r="AL440" s="37">
        <v>0.216389074833086</v>
      </c>
      <c r="AM440" s="37">
        <v>0</v>
      </c>
      <c r="AN440" s="37" t="str">
        <f t="shared" si="45"/>
        <v>Post-Orogenic</v>
      </c>
      <c r="AO440" s="8" t="s">
        <v>1151</v>
      </c>
      <c r="AP440" s="8">
        <v>4</v>
      </c>
    </row>
    <row r="441" spans="1:42">
      <c r="A441" s="39" t="s">
        <v>485</v>
      </c>
      <c r="B441" s="39" t="s">
        <v>484</v>
      </c>
      <c r="C441" s="39" t="s">
        <v>467</v>
      </c>
      <c r="D441" s="40">
        <v>2016</v>
      </c>
      <c r="E441" s="8" t="s">
        <v>1343</v>
      </c>
      <c r="F441" s="15">
        <v>36100</v>
      </c>
      <c r="G441" s="15">
        <v>900</v>
      </c>
      <c r="H441" s="15">
        <v>242244.80071911996</v>
      </c>
      <c r="I441" s="15">
        <v>13001.277376774831</v>
      </c>
      <c r="J441" s="35">
        <v>6.7103822913883642</v>
      </c>
      <c r="K441" s="35">
        <f t="shared" si="46"/>
        <v>5.9177788184284541E-2</v>
      </c>
      <c r="L441" s="36">
        <v>67.599999999999994</v>
      </c>
      <c r="M441" s="36">
        <v>1.69</v>
      </c>
      <c r="N441" s="36">
        <v>4.3499999999999996</v>
      </c>
      <c r="O441" s="36">
        <v>71.2</v>
      </c>
      <c r="P441" s="36">
        <v>3.85</v>
      </c>
      <c r="Q441" s="36">
        <v>7.28</v>
      </c>
      <c r="R441" s="46">
        <f t="shared" si="42"/>
        <v>0.94943820224719089</v>
      </c>
      <c r="S441" s="47">
        <f t="shared" si="43"/>
        <v>5.957258576200905E-2</v>
      </c>
      <c r="T441" s="48">
        <f t="shared" si="44"/>
        <v>0.12081099428324696</v>
      </c>
      <c r="U441" s="35">
        <v>9.2337054599999995</v>
      </c>
      <c r="V441" s="35">
        <v>-78.463080680000004</v>
      </c>
      <c r="W441" s="35">
        <v>9.1958739999999999</v>
      </c>
      <c r="X441" s="35">
        <v>-78.476713000000004</v>
      </c>
      <c r="Y441" s="15">
        <v>25.590433481400002</v>
      </c>
      <c r="Z441" s="42">
        <v>347.06</v>
      </c>
      <c r="AA441" s="37">
        <v>344.32692307692298</v>
      </c>
      <c r="AB441" s="37">
        <v>335.538461538462</v>
      </c>
      <c r="AC441" s="37">
        <f t="shared" si="47"/>
        <v>342.3084615384617</v>
      </c>
      <c r="AD441" s="37">
        <v>18.821304818666306</v>
      </c>
      <c r="AE441" s="37">
        <v>16.966470641692968</v>
      </c>
      <c r="AF441" s="37">
        <v>12.213240032896728</v>
      </c>
      <c r="AG441" s="37">
        <f t="shared" si="48"/>
        <v>16.000338497752001</v>
      </c>
      <c r="AH441" s="37">
        <v>330.88943488943499</v>
      </c>
      <c r="AI441" s="37">
        <v>57.917250649322703</v>
      </c>
      <c r="AJ441" s="37">
        <v>2433.13333333333</v>
      </c>
      <c r="AK441" s="37">
        <v>14854</v>
      </c>
      <c r="AL441" s="37">
        <v>0.245123771429062</v>
      </c>
      <c r="AM441" s="37">
        <v>0</v>
      </c>
      <c r="AN441" s="37" t="str">
        <f t="shared" si="45"/>
        <v>Post-Orogenic</v>
      </c>
      <c r="AO441" s="8" t="s">
        <v>1152</v>
      </c>
      <c r="AP441" s="8">
        <v>2</v>
      </c>
    </row>
    <row r="442" spans="1:42">
      <c r="A442" s="39" t="s">
        <v>481</v>
      </c>
      <c r="B442" s="39" t="s">
        <v>480</v>
      </c>
      <c r="C442" s="39" t="s">
        <v>467</v>
      </c>
      <c r="D442" s="40">
        <v>2016</v>
      </c>
      <c r="E442" s="8" t="s">
        <v>1343</v>
      </c>
      <c r="F442" s="15">
        <v>112400</v>
      </c>
      <c r="G442" s="15">
        <v>2100</v>
      </c>
      <c r="H442" s="15">
        <v>757774.74847738259</v>
      </c>
      <c r="I442" s="15">
        <v>28980.59893405026</v>
      </c>
      <c r="J442" s="35">
        <v>6.7417682248877453</v>
      </c>
      <c r="K442" s="35">
        <f t="shared" si="46"/>
        <v>4.256400656370319E-2</v>
      </c>
      <c r="L442" s="36">
        <v>19.3</v>
      </c>
      <c r="M442" s="36">
        <v>0.36499999999999999</v>
      </c>
      <c r="N442" s="36">
        <v>1.21</v>
      </c>
      <c r="O442" s="36">
        <v>19.7</v>
      </c>
      <c r="P442" s="36">
        <v>0.77500000000000002</v>
      </c>
      <c r="Q442" s="36">
        <v>1.91</v>
      </c>
      <c r="R442" s="46">
        <f t="shared" si="42"/>
        <v>0.97969543147208127</v>
      </c>
      <c r="S442" s="47">
        <f t="shared" si="43"/>
        <v>4.3649790333586305E-2</v>
      </c>
      <c r="T442" s="48">
        <f t="shared" si="44"/>
        <v>0.1154587132287576</v>
      </c>
      <c r="U442" s="35">
        <v>8.7704771299999997</v>
      </c>
      <c r="V442" s="35">
        <v>-79.905486929999995</v>
      </c>
      <c r="W442" s="35">
        <v>8.8242170000000009</v>
      </c>
      <c r="X442" s="35">
        <v>-79.855902999999998</v>
      </c>
      <c r="Y442" s="15">
        <v>69.743150513900005</v>
      </c>
      <c r="Z442" s="42">
        <v>190.3</v>
      </c>
      <c r="AA442" s="37">
        <v>194.063829787234</v>
      </c>
      <c r="AB442" s="37">
        <v>192.054794520548</v>
      </c>
      <c r="AC442" s="37">
        <f t="shared" si="47"/>
        <v>192.13954143592733</v>
      </c>
      <c r="AD442" s="37">
        <v>13.05856848832406</v>
      </c>
      <c r="AE442" s="37">
        <v>12.36295712300978</v>
      </c>
      <c r="AF442" s="37">
        <v>12.030168401169057</v>
      </c>
      <c r="AG442" s="37">
        <f t="shared" si="48"/>
        <v>12.483898004167633</v>
      </c>
      <c r="AH442" s="37">
        <v>276.47931654676302</v>
      </c>
      <c r="AI442" s="37">
        <v>182.24945728343999</v>
      </c>
      <c r="AJ442" s="37">
        <v>2347.5121951219498</v>
      </c>
      <c r="AK442" s="37">
        <v>13665.9634146341</v>
      </c>
      <c r="AL442" s="37">
        <v>0.37196880602461102</v>
      </c>
      <c r="AM442" s="37">
        <v>0</v>
      </c>
      <c r="AN442" s="37" t="str">
        <f t="shared" si="45"/>
        <v>Post-Orogenic</v>
      </c>
      <c r="AO442" s="8" t="s">
        <v>1149</v>
      </c>
      <c r="AP442" s="8">
        <v>1</v>
      </c>
    </row>
    <row r="443" spans="1:42">
      <c r="A443" s="8" t="s">
        <v>1443</v>
      </c>
      <c r="B443" s="8" t="s">
        <v>1090</v>
      </c>
      <c r="C443" s="39" t="s">
        <v>467</v>
      </c>
      <c r="D443" s="40">
        <v>2017</v>
      </c>
      <c r="E443" s="9" t="s">
        <v>1442</v>
      </c>
      <c r="F443" s="15">
        <v>81000</v>
      </c>
      <c r="G443" s="15">
        <v>3000</v>
      </c>
      <c r="H443" s="15">
        <v>502052.30910461053</v>
      </c>
      <c r="I443" s="15">
        <v>23615.684338492294</v>
      </c>
      <c r="J443" s="35">
        <v>6.1981766556124755</v>
      </c>
      <c r="K443" s="35">
        <f t="shared" si="46"/>
        <v>5.9869384964561442E-2</v>
      </c>
      <c r="L443" s="36">
        <v>195</v>
      </c>
      <c r="M443" s="36">
        <v>7.23</v>
      </c>
      <c r="N443" s="36">
        <v>13.6</v>
      </c>
      <c r="O443" s="36">
        <v>213</v>
      </c>
      <c r="P443" s="36">
        <v>10.1</v>
      </c>
      <c r="Q443" s="36">
        <v>20.9</v>
      </c>
      <c r="R443" s="46">
        <f t="shared" si="42"/>
        <v>0.91549295774647887</v>
      </c>
      <c r="S443" s="47">
        <f t="shared" si="43"/>
        <v>6.0192605947381163E-2</v>
      </c>
      <c r="T443" s="48">
        <f t="shared" si="44"/>
        <v>0.12038317196765144</v>
      </c>
      <c r="U443" s="35">
        <v>28.784040489999999</v>
      </c>
      <c r="V443" s="35">
        <v>97.972988009999995</v>
      </c>
      <c r="W443" s="25">
        <v>21.8</v>
      </c>
      <c r="X443" s="25">
        <v>101</v>
      </c>
      <c r="Y443" s="15">
        <v>145144.39536600001</v>
      </c>
      <c r="Z443" s="37">
        <v>3300.0740117513501</v>
      </c>
      <c r="AA443" s="37">
        <v>3305.6598665116499</v>
      </c>
      <c r="AB443" s="37">
        <v>3305.6176847412798</v>
      </c>
      <c r="AC443" s="37">
        <f t="shared" si="47"/>
        <v>3303.7838543347593</v>
      </c>
      <c r="AD443" s="37">
        <v>33.336839780474101</v>
      </c>
      <c r="AE443" s="37">
        <v>33.142731851578752</v>
      </c>
      <c r="AF443" s="37">
        <v>31.912995680339236</v>
      </c>
      <c r="AG443" s="37">
        <f t="shared" si="48"/>
        <v>32.797522437464032</v>
      </c>
      <c r="AH443" s="37">
        <v>688.62844489036604</v>
      </c>
      <c r="AI443" s="37">
        <v>306.797032961306</v>
      </c>
      <c r="AJ443" s="37">
        <v>838.74608835175104</v>
      </c>
      <c r="AK443" s="37">
        <v>7152.0200305375101</v>
      </c>
      <c r="AL443" s="37">
        <v>0.28835336707516701</v>
      </c>
      <c r="AM443" s="37">
        <v>22.0455728749019</v>
      </c>
      <c r="AN443" s="37" t="str">
        <f t="shared" si="45"/>
        <v>Active</v>
      </c>
      <c r="AO443" s="8" t="s">
        <v>1155</v>
      </c>
      <c r="AP443" s="8">
        <v>12</v>
      </c>
    </row>
    <row r="444" spans="1:42">
      <c r="A444" s="8" t="s">
        <v>1444</v>
      </c>
      <c r="B444" s="8" t="s">
        <v>1091</v>
      </c>
      <c r="C444" s="39" t="s">
        <v>467</v>
      </c>
      <c r="D444" s="40">
        <v>2017</v>
      </c>
      <c r="E444" s="9" t="s">
        <v>1442</v>
      </c>
      <c r="F444" s="15">
        <v>160000</v>
      </c>
      <c r="G444" s="15">
        <v>4000</v>
      </c>
      <c r="H444" s="15">
        <v>1020076.677035513</v>
      </c>
      <c r="I444" s="15">
        <v>35939.461311939049</v>
      </c>
      <c r="J444" s="35">
        <v>6.3754792314719557</v>
      </c>
      <c r="K444" s="35">
        <f t="shared" si="46"/>
        <v>4.3200718759028617E-2</v>
      </c>
      <c r="L444" s="36">
        <v>32.299999999999997</v>
      </c>
      <c r="M444" s="36">
        <v>0.81599999999999995</v>
      </c>
      <c r="N444" s="36">
        <v>2.09</v>
      </c>
      <c r="O444" s="36">
        <v>34.9</v>
      </c>
      <c r="P444" s="36">
        <v>1.25</v>
      </c>
      <c r="Q444" s="36">
        <v>3.3</v>
      </c>
      <c r="R444" s="46">
        <f t="shared" si="42"/>
        <v>0.92550143266475637</v>
      </c>
      <c r="S444" s="47">
        <f t="shared" si="43"/>
        <v>4.3829868092919555E-2</v>
      </c>
      <c r="T444" s="48">
        <f t="shared" si="44"/>
        <v>0.11457602063646646</v>
      </c>
      <c r="U444" s="35">
        <v>22.19187891</v>
      </c>
      <c r="V444" s="35">
        <v>99.372313969999993</v>
      </c>
      <c r="W444" s="25">
        <v>22.2</v>
      </c>
      <c r="X444" s="25">
        <v>99.2</v>
      </c>
      <c r="Y444" s="15">
        <v>518.99034201500001</v>
      </c>
      <c r="Z444" s="37">
        <v>1403.1062885991601</v>
      </c>
      <c r="AA444" s="37">
        <v>1400.6170520231201</v>
      </c>
      <c r="AB444" s="37">
        <v>1402.6353166986601</v>
      </c>
      <c r="AC444" s="37">
        <f t="shared" si="47"/>
        <v>1402.1195524403136</v>
      </c>
      <c r="AD444" s="37">
        <v>28.994507486715889</v>
      </c>
      <c r="AE444" s="37">
        <v>28.774277441318436</v>
      </c>
      <c r="AF444" s="37">
        <v>30.523511771927669</v>
      </c>
      <c r="AG444" s="37">
        <f t="shared" si="48"/>
        <v>29.430765566653999</v>
      </c>
      <c r="AH444" s="37">
        <v>612.66285507944201</v>
      </c>
      <c r="AI444" s="37">
        <v>177.05630483407501</v>
      </c>
      <c r="AJ444" s="37">
        <v>1422.49384615385</v>
      </c>
      <c r="AK444" s="37">
        <v>9385.8492307692304</v>
      </c>
      <c r="AL444" s="37">
        <v>0.13199039442604299</v>
      </c>
      <c r="AM444" s="37">
        <v>26.624403832662601</v>
      </c>
      <c r="AN444" s="37" t="str">
        <f t="shared" si="45"/>
        <v>Active</v>
      </c>
      <c r="AO444" s="8" t="s">
        <v>1155</v>
      </c>
      <c r="AP444" s="8">
        <v>5</v>
      </c>
    </row>
    <row r="445" spans="1:42">
      <c r="A445" s="9" t="s">
        <v>1046</v>
      </c>
      <c r="B445" s="9">
        <v>1</v>
      </c>
      <c r="C445" s="8" t="s">
        <v>460</v>
      </c>
      <c r="D445" s="12">
        <v>2017</v>
      </c>
      <c r="E445" s="8" t="s">
        <v>1344</v>
      </c>
      <c r="F445" s="30">
        <v>640000</v>
      </c>
      <c r="G445" s="30">
        <v>22000</v>
      </c>
      <c r="H445" s="30">
        <v>4379000</v>
      </c>
      <c r="I445" s="30">
        <v>201000</v>
      </c>
      <c r="J445" s="35">
        <v>6.8</v>
      </c>
      <c r="K445" s="35">
        <f t="shared" si="46"/>
        <v>5.7345726817135394E-2</v>
      </c>
      <c r="L445" s="36">
        <v>11.3</v>
      </c>
      <c r="M445" s="36">
        <v>0.39900000000000002</v>
      </c>
      <c r="N445" s="36">
        <v>0.79300000000000004</v>
      </c>
      <c r="O445" s="36">
        <v>11.1</v>
      </c>
      <c r="P445" s="36">
        <v>0.53600000000000003</v>
      </c>
      <c r="Q445" s="36">
        <v>1.1399999999999999</v>
      </c>
      <c r="R445" s="46">
        <f t="shared" si="42"/>
        <v>1.0180180180180181</v>
      </c>
      <c r="S445" s="47">
        <f t="shared" si="43"/>
        <v>5.9820867071706314E-2</v>
      </c>
      <c r="T445" s="48">
        <f t="shared" si="44"/>
        <v>0.12438912826034684</v>
      </c>
      <c r="U445" s="35">
        <v>-19.481528529999999</v>
      </c>
      <c r="V445" s="35">
        <v>-69.670025649999999</v>
      </c>
      <c r="W445" s="25">
        <v>-19.550889999999999</v>
      </c>
      <c r="X445" s="25">
        <v>-70.194339999999997</v>
      </c>
      <c r="Y445" s="15">
        <v>4712.5713135100004</v>
      </c>
      <c r="Z445" s="37">
        <v>1972.07166960775</v>
      </c>
      <c r="AA445" s="37">
        <v>1970.6733156498699</v>
      </c>
      <c r="AB445" s="37">
        <v>1971.8813918947601</v>
      </c>
      <c r="AC445" s="37">
        <f t="shared" si="47"/>
        <v>1971.5421257174601</v>
      </c>
      <c r="AD445" s="37">
        <v>10.955688240313213</v>
      </c>
      <c r="AE445" s="37">
        <v>11.276953239062749</v>
      </c>
      <c r="AF445" s="37">
        <v>11.997931110485158</v>
      </c>
      <c r="AG445" s="37">
        <f t="shared" si="48"/>
        <v>11.410190863287042</v>
      </c>
      <c r="AH445" s="37">
        <v>249.95515379819901</v>
      </c>
      <c r="AI445" s="37">
        <v>208.86309692274</v>
      </c>
      <c r="AJ445" s="37">
        <v>40.3560281255359</v>
      </c>
      <c r="AK445" s="37">
        <v>247.21282798833801</v>
      </c>
      <c r="AL445" s="37">
        <v>0.56842595850178901</v>
      </c>
      <c r="AM445" s="37">
        <v>91.904298425931302</v>
      </c>
      <c r="AN445" s="37" t="str">
        <f t="shared" si="45"/>
        <v>Active</v>
      </c>
      <c r="AO445" s="8" t="s">
        <v>1158</v>
      </c>
      <c r="AP445" s="8">
        <v>9</v>
      </c>
    </row>
    <row r="446" spans="1:42">
      <c r="A446" s="9" t="s">
        <v>1049</v>
      </c>
      <c r="B446" s="9">
        <v>10</v>
      </c>
      <c r="C446" s="8" t="s">
        <v>460</v>
      </c>
      <c r="D446" s="12">
        <v>2017</v>
      </c>
      <c r="E446" s="8" t="s">
        <v>1344</v>
      </c>
      <c r="F446" s="30">
        <v>73000</v>
      </c>
      <c r="G446" s="30">
        <v>4000</v>
      </c>
      <c r="H446" s="30">
        <v>542000</v>
      </c>
      <c r="I446" s="30">
        <v>41000</v>
      </c>
      <c r="J446" s="35">
        <v>7.4</v>
      </c>
      <c r="K446" s="35">
        <f t="shared" si="46"/>
        <v>9.3406209387365477E-2</v>
      </c>
      <c r="L446" s="36">
        <v>196</v>
      </c>
      <c r="M446" s="36">
        <v>10.8</v>
      </c>
      <c r="N446" s="36">
        <v>15.8</v>
      </c>
      <c r="O446" s="36">
        <v>180</v>
      </c>
      <c r="P446" s="36">
        <v>13.7</v>
      </c>
      <c r="Q446" s="36">
        <v>20.7</v>
      </c>
      <c r="R446" s="46">
        <f t="shared" si="42"/>
        <v>1.0888888888888888</v>
      </c>
      <c r="S446" s="47">
        <f t="shared" si="43"/>
        <v>9.3963482995746889E-2</v>
      </c>
      <c r="T446" s="48">
        <f t="shared" si="44"/>
        <v>0.14043978790744646</v>
      </c>
      <c r="U446" s="35">
        <v>-18.962492019999999</v>
      </c>
      <c r="V446" s="35">
        <v>-69.382068219999994</v>
      </c>
      <c r="W446" s="25">
        <v>-19.007200000000001</v>
      </c>
      <c r="X446" s="25">
        <v>-69.820599999999999</v>
      </c>
      <c r="Y446" s="15">
        <v>1462.29744994</v>
      </c>
      <c r="Z446" s="37">
        <v>3489.3653205465798</v>
      </c>
      <c r="AA446" s="37">
        <v>3489.1402908468799</v>
      </c>
      <c r="AB446" s="37">
        <v>3485.7727583846699</v>
      </c>
      <c r="AC446" s="37">
        <f t="shared" si="47"/>
        <v>3488.0927899260437</v>
      </c>
      <c r="AD446" s="37">
        <v>24.213754924368033</v>
      </c>
      <c r="AE446" s="37">
        <v>26.202137197998816</v>
      </c>
      <c r="AF446" s="37">
        <v>29.667573470813945</v>
      </c>
      <c r="AG446" s="37">
        <f t="shared" si="48"/>
        <v>26.694488531060262</v>
      </c>
      <c r="AH446" s="37">
        <v>580.97427130523999</v>
      </c>
      <c r="AI446" s="37">
        <v>252.90125759704699</v>
      </c>
      <c r="AJ446" s="37">
        <v>146.25611111111101</v>
      </c>
      <c r="AK446" s="37">
        <v>926.54055555555601</v>
      </c>
      <c r="AL446" s="37">
        <v>0.53750943553776898</v>
      </c>
      <c r="AM446" s="37">
        <v>69.448605113456097</v>
      </c>
      <c r="AN446" s="37" t="str">
        <f t="shared" si="45"/>
        <v>Active</v>
      </c>
      <c r="AO446" s="8" t="s">
        <v>1159</v>
      </c>
      <c r="AP446" s="8">
        <v>7</v>
      </c>
    </row>
    <row r="447" spans="1:42">
      <c r="A447" s="9" t="s">
        <v>1052</v>
      </c>
      <c r="B447" s="9">
        <v>11</v>
      </c>
      <c r="C447" s="8" t="s">
        <v>460</v>
      </c>
      <c r="D447" s="12">
        <v>2017</v>
      </c>
      <c r="E447" s="8" t="s">
        <v>1344</v>
      </c>
      <c r="F447" s="30">
        <v>782000</v>
      </c>
      <c r="G447" s="30">
        <v>25000</v>
      </c>
      <c r="H447" s="30">
        <v>4925000</v>
      </c>
      <c r="I447" s="30">
        <v>191000</v>
      </c>
      <c r="J447" s="35">
        <v>6.3</v>
      </c>
      <c r="K447" s="35">
        <f t="shared" si="46"/>
        <v>5.025991454840361E-2</v>
      </c>
      <c r="L447" s="36">
        <v>14.7</v>
      </c>
      <c r="M447" s="36">
        <v>0.48</v>
      </c>
      <c r="N447" s="36">
        <v>1.01</v>
      </c>
      <c r="O447" s="36">
        <v>15.6</v>
      </c>
      <c r="P447" s="36">
        <v>0.629</v>
      </c>
      <c r="Q447" s="36">
        <v>1.53</v>
      </c>
      <c r="R447" s="46">
        <f t="shared" si="42"/>
        <v>0.94230769230769229</v>
      </c>
      <c r="S447" s="47">
        <f t="shared" si="43"/>
        <v>5.1884160988103278E-2</v>
      </c>
      <c r="T447" s="48">
        <f t="shared" si="44"/>
        <v>0.11974890838540943</v>
      </c>
      <c r="U447" s="35">
        <v>-18.880950639999998</v>
      </c>
      <c r="V447" s="35">
        <v>-69.604313149999996</v>
      </c>
      <c r="W447" s="25">
        <v>-18.99569</v>
      </c>
      <c r="X447" s="25">
        <v>-69.848119999999994</v>
      </c>
      <c r="Y447" s="15">
        <v>413.76751962700001</v>
      </c>
      <c r="Z447" s="37">
        <v>2748.23417634729</v>
      </c>
      <c r="AA447" s="37">
        <v>2738.6254523522298</v>
      </c>
      <c r="AB447" s="37">
        <v>2736.4698795180698</v>
      </c>
      <c r="AC447" s="37">
        <f t="shared" si="47"/>
        <v>2741.10983607253</v>
      </c>
      <c r="AD447" s="37">
        <v>25.004725545066425</v>
      </c>
      <c r="AE447" s="37">
        <v>23.858564915652281</v>
      </c>
      <c r="AF447" s="37">
        <v>26.355354960717399</v>
      </c>
      <c r="AG447" s="37">
        <f t="shared" si="48"/>
        <v>25.072881807145365</v>
      </c>
      <c r="AH447" s="37">
        <v>528.94569316639001</v>
      </c>
      <c r="AI447" s="37">
        <v>198.65641789614801</v>
      </c>
      <c r="AJ447" s="37">
        <v>87.266666666666694</v>
      </c>
      <c r="AK447" s="37">
        <v>517.18627450980398</v>
      </c>
      <c r="AL447" s="37">
        <v>0.52949859768022101</v>
      </c>
      <c r="AM447" s="37">
        <v>96.087856902117196</v>
      </c>
      <c r="AN447" s="37" t="str">
        <f t="shared" si="45"/>
        <v>Active</v>
      </c>
      <c r="AO447" s="8" t="s">
        <v>1149</v>
      </c>
      <c r="AP447" s="8">
        <v>5</v>
      </c>
    </row>
    <row r="448" spans="1:42">
      <c r="A448" s="9" t="s">
        <v>1051</v>
      </c>
      <c r="B448" s="9">
        <v>15</v>
      </c>
      <c r="C448" s="8" t="s">
        <v>460</v>
      </c>
      <c r="D448" s="12">
        <v>2017</v>
      </c>
      <c r="E448" s="8" t="s">
        <v>1344</v>
      </c>
      <c r="F448" s="30">
        <v>255000</v>
      </c>
      <c r="G448" s="30">
        <v>10000</v>
      </c>
      <c r="H448" s="30">
        <v>1732000</v>
      </c>
      <c r="I448" s="30">
        <v>88000</v>
      </c>
      <c r="J448" s="35">
        <v>6.8</v>
      </c>
      <c r="K448" s="35">
        <f t="shared" si="46"/>
        <v>6.4182200261608577E-2</v>
      </c>
      <c r="L448" s="36">
        <v>79.400000000000006</v>
      </c>
      <c r="M448" s="36">
        <v>3.12</v>
      </c>
      <c r="N448" s="36">
        <v>5.64</v>
      </c>
      <c r="O448" s="36">
        <v>78.599999999999994</v>
      </c>
      <c r="P448" s="36">
        <v>4.0199999999999996</v>
      </c>
      <c r="Q448" s="36">
        <v>7.9</v>
      </c>
      <c r="R448" s="46">
        <f t="shared" si="42"/>
        <v>1.0101781170483461</v>
      </c>
      <c r="S448" s="47">
        <f t="shared" si="43"/>
        <v>6.4497202954225855E-2</v>
      </c>
      <c r="T448" s="48">
        <f t="shared" si="44"/>
        <v>0.12307595663645801</v>
      </c>
      <c r="U448" s="35">
        <v>-18.960559329999999</v>
      </c>
      <c r="V448" s="35">
        <v>-69.275683369999996</v>
      </c>
      <c r="W448" s="25">
        <v>-18.950959999999998</v>
      </c>
      <c r="X448" s="25">
        <v>-69.491129999999998</v>
      </c>
      <c r="Y448" s="15">
        <v>989.64910703500004</v>
      </c>
      <c r="Z448" s="37">
        <v>3993.5997591822002</v>
      </c>
      <c r="AA448" s="37">
        <v>3991.4853683148299</v>
      </c>
      <c r="AB448" s="37">
        <v>3989.2985829959498</v>
      </c>
      <c r="AC448" s="37">
        <f t="shared" si="47"/>
        <v>3991.4612368309936</v>
      </c>
      <c r="AD448" s="37">
        <v>19.782121628520358</v>
      </c>
      <c r="AE448" s="37">
        <v>21.649898752549248</v>
      </c>
      <c r="AF448" s="37">
        <v>24.351028282441437</v>
      </c>
      <c r="AG448" s="37">
        <f t="shared" si="48"/>
        <v>21.927682887837012</v>
      </c>
      <c r="AH448" s="37">
        <v>490.59601060472198</v>
      </c>
      <c r="AI448" s="37">
        <v>202.94898129381701</v>
      </c>
      <c r="AJ448" s="37">
        <v>187.218032786885</v>
      </c>
      <c r="AK448" s="37">
        <v>1205.00983606557</v>
      </c>
      <c r="AL448" s="37">
        <v>0.55155847733975805</v>
      </c>
      <c r="AM448" s="37">
        <v>58.128765638233702</v>
      </c>
      <c r="AN448" s="37" t="str">
        <f t="shared" si="45"/>
        <v>Active</v>
      </c>
      <c r="AO448" s="8" t="s">
        <v>1159</v>
      </c>
      <c r="AP448" s="8">
        <v>6</v>
      </c>
    </row>
    <row r="449" spans="1:42">
      <c r="A449" s="9" t="s">
        <v>1053</v>
      </c>
      <c r="B449" s="9">
        <v>18</v>
      </c>
      <c r="C449" s="8" t="s">
        <v>460</v>
      </c>
      <c r="D449" s="12">
        <v>2017</v>
      </c>
      <c r="E449" s="8" t="s">
        <v>1344</v>
      </c>
      <c r="F449" s="30">
        <v>3221000</v>
      </c>
      <c r="G449" s="30">
        <v>100000</v>
      </c>
      <c r="H449" s="30">
        <v>21385000</v>
      </c>
      <c r="I449" s="30">
        <v>711000</v>
      </c>
      <c r="J449" s="35">
        <v>6.6</v>
      </c>
      <c r="K449" s="35">
        <f t="shared" si="46"/>
        <v>4.5489266087130373E-2</v>
      </c>
      <c r="L449" s="36">
        <v>5.34</v>
      </c>
      <c r="M449" s="36">
        <v>0.17499999999999999</v>
      </c>
      <c r="N449" s="36">
        <v>0.376</v>
      </c>
      <c r="O449" s="36">
        <v>5.15</v>
      </c>
      <c r="P449" s="36">
        <v>0.19</v>
      </c>
      <c r="Q449" s="36">
        <v>0.52800000000000002</v>
      </c>
      <c r="R449" s="46">
        <f t="shared" si="42"/>
        <v>1.036893203883495</v>
      </c>
      <c r="S449" s="47">
        <f t="shared" si="43"/>
        <v>4.9346550407244422E-2</v>
      </c>
      <c r="T449" s="48">
        <f t="shared" si="44"/>
        <v>0.12437473196576208</v>
      </c>
      <c r="U449" s="35">
        <v>-18.84459292</v>
      </c>
      <c r="V449" s="35">
        <v>-69.479380410000005</v>
      </c>
      <c r="W449" s="25">
        <v>-18.86675</v>
      </c>
      <c r="X449" s="25">
        <v>-69.681319999999999</v>
      </c>
      <c r="Y449" s="15">
        <v>218.925654229</v>
      </c>
      <c r="Z449" s="37">
        <v>3425.4885959715598</v>
      </c>
      <c r="AA449" s="37">
        <v>3420.8502304147501</v>
      </c>
      <c r="AB449" s="37">
        <v>3431.1198156681999</v>
      </c>
      <c r="AC449" s="37">
        <f t="shared" si="47"/>
        <v>3425.8195473515029</v>
      </c>
      <c r="AD449" s="37">
        <v>24.016710828795709</v>
      </c>
      <c r="AE449" s="37">
        <v>22.125545736887251</v>
      </c>
      <c r="AF449" s="37">
        <v>22.974653215048249</v>
      </c>
      <c r="AG449" s="37">
        <f t="shared" si="48"/>
        <v>23.038969926910401</v>
      </c>
      <c r="AH449" s="37">
        <v>477.10344827586198</v>
      </c>
      <c r="AI449" s="37">
        <v>120.97339540660499</v>
      </c>
      <c r="AJ449" s="37">
        <v>138.27407407407401</v>
      </c>
      <c r="AK449" s="37">
        <v>834.38888888888903</v>
      </c>
      <c r="AL449" s="37">
        <v>0.54147313949757003</v>
      </c>
      <c r="AM449" s="37">
        <v>79.156239519612299</v>
      </c>
      <c r="AN449" s="37" t="str">
        <f t="shared" si="45"/>
        <v>Active</v>
      </c>
      <c r="AO449" s="8" t="s">
        <v>1149</v>
      </c>
      <c r="AP449" s="8">
        <v>4</v>
      </c>
    </row>
    <row r="450" spans="1:42">
      <c r="A450" s="9" t="s">
        <v>1048</v>
      </c>
      <c r="B450" s="9">
        <v>2</v>
      </c>
      <c r="C450" s="8" t="s">
        <v>460</v>
      </c>
      <c r="D450" s="12">
        <v>2017</v>
      </c>
      <c r="E450" s="8" t="s">
        <v>1344</v>
      </c>
      <c r="F450" s="30">
        <v>3170000</v>
      </c>
      <c r="G450" s="30">
        <v>97000</v>
      </c>
      <c r="H450" s="30">
        <v>949000</v>
      </c>
      <c r="I450" s="30">
        <v>58000</v>
      </c>
      <c r="J450" s="35">
        <v>6.7</v>
      </c>
      <c r="K450" s="35">
        <f t="shared" si="46"/>
        <v>6.8349139181956897E-2</v>
      </c>
      <c r="L450" s="36">
        <v>1.36</v>
      </c>
      <c r="M450" s="36">
        <v>5.0799999999999998E-2</v>
      </c>
      <c r="N450" s="36">
        <v>0.11</v>
      </c>
      <c r="O450" s="36">
        <v>36.799999999999997</v>
      </c>
      <c r="P450" s="36">
        <v>2.2799999999999998</v>
      </c>
      <c r="Q450" s="36">
        <v>3.94</v>
      </c>
      <c r="R450" s="46">
        <f t="shared" ref="R450:R513" si="49">L450/O450</f>
        <v>3.6956521739130443E-2</v>
      </c>
      <c r="S450" s="47">
        <f t="shared" ref="S450:S513" si="50">SQRT((M450/L450)^2+(P450/O450)^2)</f>
        <v>7.2345371659451804E-2</v>
      </c>
      <c r="T450" s="48">
        <f t="shared" ref="T450:T513" si="51">SQRT((N450/L450)^2+(Q450/O450)^2)</f>
        <v>0.13418239747578031</v>
      </c>
      <c r="U450" s="35">
        <v>-19.68561351</v>
      </c>
      <c r="V450" s="35">
        <v>-69.766991259999998</v>
      </c>
      <c r="W450" s="25">
        <v>-19.602630000000001</v>
      </c>
      <c r="X450" s="25">
        <v>-69.963120000000004</v>
      </c>
      <c r="Y450" s="15">
        <v>1513.4046662799999</v>
      </c>
      <c r="Z450" s="37">
        <v>1433.2236640567301</v>
      </c>
      <c r="AA450" s="37">
        <v>1432.7332563510399</v>
      </c>
      <c r="AB450" s="37">
        <v>1433.2378737541501</v>
      </c>
      <c r="AC450" s="37">
        <f t="shared" si="47"/>
        <v>1433.0649313873066</v>
      </c>
      <c r="AD450" s="37">
        <v>5.2060864611321955</v>
      </c>
      <c r="AE450" s="37">
        <v>5.7370801248983438</v>
      </c>
      <c r="AF450" s="37">
        <v>6.6751726291625557</v>
      </c>
      <c r="AG450" s="37">
        <f t="shared" si="48"/>
        <v>5.872779738397699</v>
      </c>
      <c r="AH450" s="37">
        <v>131.88997272050901</v>
      </c>
      <c r="AI450" s="37">
        <v>129.55785339893799</v>
      </c>
      <c r="AJ450" s="37">
        <v>11.0399361022364</v>
      </c>
      <c r="AK450" s="37">
        <v>58.570820021299298</v>
      </c>
      <c r="AL450" s="37">
        <v>0.58192040874766704</v>
      </c>
      <c r="AM450" s="37">
        <v>105.609823746941</v>
      </c>
      <c r="AN450" s="37" t="str">
        <f t="shared" ref="AN450:AN513" si="52">IF(AM450&gt;1,"Active","Post-Orogenic")</f>
        <v>Active</v>
      </c>
      <c r="AO450" s="8" t="s">
        <v>1158</v>
      </c>
      <c r="AP450" s="8">
        <v>8</v>
      </c>
    </row>
    <row r="451" spans="1:42">
      <c r="A451" s="9" t="s">
        <v>1047</v>
      </c>
      <c r="B451" s="9">
        <v>8</v>
      </c>
      <c r="C451" s="8" t="s">
        <v>460</v>
      </c>
      <c r="D451" s="12">
        <v>2017</v>
      </c>
      <c r="E451" s="8" t="s">
        <v>1344</v>
      </c>
      <c r="F451" s="30">
        <v>760000</v>
      </c>
      <c r="G451" s="30">
        <v>26000</v>
      </c>
      <c r="H451" s="30">
        <v>4930000</v>
      </c>
      <c r="I451" s="30">
        <v>198000</v>
      </c>
      <c r="J451" s="35">
        <v>6.5</v>
      </c>
      <c r="K451" s="35">
        <f t="shared" ref="K451:K514" si="53">SQRT((I451/H451)^2+(G451/F451)^2)</f>
        <v>5.2757636294322528E-2</v>
      </c>
      <c r="L451" s="36">
        <v>16.7</v>
      </c>
      <c r="M451" s="36">
        <v>0.58299999999999996</v>
      </c>
      <c r="N451" s="36">
        <v>1.1599999999999999</v>
      </c>
      <c r="O451" s="36">
        <v>17.3</v>
      </c>
      <c r="P451" s="36">
        <v>0.71699999999999997</v>
      </c>
      <c r="Q451" s="36">
        <v>1.69</v>
      </c>
      <c r="R451" s="46">
        <f t="shared" si="49"/>
        <v>0.96531791907514441</v>
      </c>
      <c r="S451" s="47">
        <f t="shared" si="50"/>
        <v>5.4188705968577784E-2</v>
      </c>
      <c r="T451" s="48">
        <f t="shared" si="51"/>
        <v>0.11986558962074044</v>
      </c>
      <c r="U451" s="35">
        <v>-18.521463170000001</v>
      </c>
      <c r="V451" s="35">
        <v>-69.66491474</v>
      </c>
      <c r="W451" s="25">
        <v>-18.518709999999999</v>
      </c>
      <c r="X451" s="25">
        <v>-70.189409999999995</v>
      </c>
      <c r="Y451" s="15">
        <v>1725.7287895899999</v>
      </c>
      <c r="Z451" s="37">
        <v>2927.923592487</v>
      </c>
      <c r="AA451" s="37">
        <v>2925.2163259388099</v>
      </c>
      <c r="AB451" s="37">
        <v>2925.3492520138102</v>
      </c>
      <c r="AC451" s="37">
        <f t="shared" ref="AC451:AC514" si="54">AVERAGE(Z451:AB451)</f>
        <v>2926.1630568132064</v>
      </c>
      <c r="AD451" s="37">
        <v>23.200970707261071</v>
      </c>
      <c r="AE451" s="37">
        <v>26.963258791202186</v>
      </c>
      <c r="AF451" s="37">
        <v>31.981116913499822</v>
      </c>
      <c r="AG451" s="37">
        <f t="shared" ref="AG451:AG514" si="55">AVERAGE(AD451:AF451)</f>
        <v>27.381782137321025</v>
      </c>
      <c r="AH451" s="37">
        <v>593.66893654013302</v>
      </c>
      <c r="AI451" s="37">
        <v>330.30950818838102</v>
      </c>
      <c r="AJ451" s="37">
        <v>122.617191169563</v>
      </c>
      <c r="AK451" s="37">
        <v>752.18271488962</v>
      </c>
      <c r="AL451" s="37">
        <v>0.540571825823012</v>
      </c>
      <c r="AM451" s="37">
        <v>111.080812434999</v>
      </c>
      <c r="AN451" s="37" t="str">
        <f t="shared" si="52"/>
        <v>Active</v>
      </c>
      <c r="AO451" s="8" t="s">
        <v>1149</v>
      </c>
      <c r="AP451" s="8">
        <v>7</v>
      </c>
    </row>
    <row r="452" spans="1:42">
      <c r="A452" s="9" t="s">
        <v>1050</v>
      </c>
      <c r="B452" s="9">
        <v>9</v>
      </c>
      <c r="C452" s="8" t="s">
        <v>460</v>
      </c>
      <c r="D452" s="12">
        <v>2017</v>
      </c>
      <c r="E452" s="8" t="s">
        <v>1344</v>
      </c>
      <c r="F452" s="30">
        <v>654000</v>
      </c>
      <c r="G452" s="30">
        <v>22000</v>
      </c>
      <c r="H452" s="30">
        <v>4498000</v>
      </c>
      <c r="I452" s="30">
        <v>183000</v>
      </c>
      <c r="J452" s="35">
        <v>6.9</v>
      </c>
      <c r="K452" s="35">
        <f t="shared" si="53"/>
        <v>5.2790536784673193E-2</v>
      </c>
      <c r="L452" s="36">
        <v>14</v>
      </c>
      <c r="M452" s="36">
        <v>0.48099999999999998</v>
      </c>
      <c r="N452" s="36">
        <v>0.97099999999999997</v>
      </c>
      <c r="O452" s="36">
        <v>13.7</v>
      </c>
      <c r="P452" s="36">
        <v>0.57999999999999996</v>
      </c>
      <c r="Q452" s="36">
        <v>1.36</v>
      </c>
      <c r="R452" s="46">
        <f t="shared" si="49"/>
        <v>1.0218978102189782</v>
      </c>
      <c r="S452" s="47">
        <f t="shared" si="50"/>
        <v>5.4522751067414242E-2</v>
      </c>
      <c r="T452" s="48">
        <f t="shared" si="51"/>
        <v>0.12109897050463417</v>
      </c>
      <c r="U452" s="35">
        <v>-18.798134619999999</v>
      </c>
      <c r="V452" s="35">
        <v>-69.744459829999997</v>
      </c>
      <c r="W452" s="25">
        <v>-18.777159999999999</v>
      </c>
      <c r="X452" s="25">
        <v>-70.268379999999993</v>
      </c>
      <c r="Y452" s="15">
        <v>1419.7110857800001</v>
      </c>
      <c r="Z452" s="37">
        <v>2365.62609683552</v>
      </c>
      <c r="AA452" s="37">
        <v>2362.6704265068702</v>
      </c>
      <c r="AB452" s="37">
        <v>2362.2647887323901</v>
      </c>
      <c r="AC452" s="37">
        <f t="shared" si="54"/>
        <v>2363.5204373582601</v>
      </c>
      <c r="AD452" s="37">
        <v>19.265833266428928</v>
      </c>
      <c r="AE452" s="37">
        <v>18.662425018523624</v>
      </c>
      <c r="AF452" s="37">
        <v>20.470937296088429</v>
      </c>
      <c r="AG452" s="37">
        <f t="shared" si="55"/>
        <v>19.466398527013659</v>
      </c>
      <c r="AH452" s="37">
        <v>410.80341654559101</v>
      </c>
      <c r="AI452" s="37">
        <v>147.859356943618</v>
      </c>
      <c r="AJ452" s="37">
        <v>77.594994311717898</v>
      </c>
      <c r="AK452" s="37">
        <v>483.15984072809999</v>
      </c>
      <c r="AL452" s="37">
        <v>0.54150688104838796</v>
      </c>
      <c r="AM452" s="37">
        <v>115.008738624283</v>
      </c>
      <c r="AN452" s="37" t="str">
        <f t="shared" si="52"/>
        <v>Active</v>
      </c>
      <c r="AO452" s="8" t="s">
        <v>1158</v>
      </c>
      <c r="AP452" s="8">
        <v>7</v>
      </c>
    </row>
    <row r="453" spans="1:42">
      <c r="A453" s="9" t="s">
        <v>834</v>
      </c>
      <c r="B453" s="8" t="s">
        <v>272</v>
      </c>
      <c r="C453" s="8" t="s">
        <v>253</v>
      </c>
      <c r="D453" s="12">
        <v>2018</v>
      </c>
      <c r="E453" s="8" t="s">
        <v>1345</v>
      </c>
      <c r="F453" s="8">
        <v>1335000</v>
      </c>
      <c r="G453" s="8">
        <v>31000</v>
      </c>
      <c r="H453" s="8">
        <v>5584000</v>
      </c>
      <c r="I453" s="8">
        <v>383000</v>
      </c>
      <c r="J453" s="35">
        <v>4.1812673661771269</v>
      </c>
      <c r="K453" s="35">
        <f t="shared" si="53"/>
        <v>7.2412986181901284E-2</v>
      </c>
      <c r="L453" s="36">
        <v>1.68</v>
      </c>
      <c r="M453" s="36">
        <v>4.6399999999999997E-2</v>
      </c>
      <c r="N453" s="36">
        <v>0.126</v>
      </c>
      <c r="O453" s="36">
        <v>2.74</v>
      </c>
      <c r="P453" s="36">
        <v>0.22800000000000001</v>
      </c>
      <c r="Q453" s="36">
        <v>0.36599999999999999</v>
      </c>
      <c r="R453" s="46">
        <f t="shared" si="49"/>
        <v>0.61313868613138678</v>
      </c>
      <c r="S453" s="47">
        <f t="shared" si="50"/>
        <v>8.7675511321249636E-2</v>
      </c>
      <c r="T453" s="48">
        <f t="shared" si="51"/>
        <v>0.15319177320501667</v>
      </c>
      <c r="U453" s="35">
        <v>-26.707983590000001</v>
      </c>
      <c r="V453" s="35">
        <v>133.38856487000001</v>
      </c>
      <c r="W453" s="35">
        <v>-27.153811000000001</v>
      </c>
      <c r="X453" s="35">
        <v>134.75368399999999</v>
      </c>
      <c r="Y453" s="15">
        <v>14090.115687</v>
      </c>
      <c r="Z453" s="8">
        <v>418.18999999999897</v>
      </c>
      <c r="AA453" s="37">
        <v>417.97837387123701</v>
      </c>
      <c r="AB453" s="37">
        <v>417.91190679170199</v>
      </c>
      <c r="AC453" s="37">
        <f t="shared" si="54"/>
        <v>418.02676022097938</v>
      </c>
      <c r="AD453" s="37">
        <v>1.7115517411433023</v>
      </c>
      <c r="AE453" s="37">
        <v>1.2771433293184593</v>
      </c>
      <c r="AF453" s="37">
        <v>1.354933425741619</v>
      </c>
      <c r="AG453" s="37">
        <f t="shared" si="55"/>
        <v>1.4478761654011267</v>
      </c>
      <c r="AH453" s="37">
        <v>29.6065337443722</v>
      </c>
      <c r="AI453" s="37">
        <v>17.9105327520695</v>
      </c>
      <c r="AJ453" s="37">
        <v>222.758703090208</v>
      </c>
      <c r="AK453" s="37">
        <v>745.03959159289604</v>
      </c>
      <c r="AL453" s="37">
        <v>0.95360153259248004</v>
      </c>
      <c r="AM453" s="37">
        <v>0</v>
      </c>
      <c r="AN453" s="37" t="str">
        <f t="shared" si="52"/>
        <v>Post-Orogenic</v>
      </c>
      <c r="AO453" s="8" t="s">
        <v>1158</v>
      </c>
      <c r="AP453" s="8">
        <v>7</v>
      </c>
    </row>
    <row r="454" spans="1:42">
      <c r="A454" s="9" t="s">
        <v>832</v>
      </c>
      <c r="B454" s="8" t="s">
        <v>324</v>
      </c>
      <c r="C454" s="8" t="s">
        <v>253</v>
      </c>
      <c r="D454" s="12">
        <v>2018</v>
      </c>
      <c r="E454" s="8" t="s">
        <v>1345</v>
      </c>
      <c r="F454" s="8">
        <v>1404000</v>
      </c>
      <c r="G454" s="8">
        <v>34000</v>
      </c>
      <c r="H454" s="8">
        <v>5697000</v>
      </c>
      <c r="I454" s="8">
        <v>324000</v>
      </c>
      <c r="J454" s="35">
        <v>4.0570464016491918</v>
      </c>
      <c r="K454" s="35">
        <f t="shared" si="53"/>
        <v>6.1813176117229744E-2</v>
      </c>
      <c r="L454" s="36">
        <v>1.41</v>
      </c>
      <c r="M454" s="36">
        <v>4.1399999999999999E-2</v>
      </c>
      <c r="N454" s="36">
        <v>0.109</v>
      </c>
      <c r="O454" s="36">
        <v>2.36</v>
      </c>
      <c r="P454" s="36">
        <v>0.16800000000000001</v>
      </c>
      <c r="Q454" s="36">
        <v>0.30399999999999999</v>
      </c>
      <c r="R454" s="46">
        <f t="shared" si="49"/>
        <v>0.59745762711864403</v>
      </c>
      <c r="S454" s="47">
        <f t="shared" si="50"/>
        <v>7.7004018649879533E-2</v>
      </c>
      <c r="T454" s="48">
        <f t="shared" si="51"/>
        <v>0.15022979267638056</v>
      </c>
      <c r="U454" s="35">
        <v>-27.151567740000001</v>
      </c>
      <c r="V454" s="35">
        <v>134.17665965</v>
      </c>
      <c r="W454" s="35">
        <v>-27.130915000000002</v>
      </c>
      <c r="X454" s="35">
        <v>134.43460400000001</v>
      </c>
      <c r="Y454" s="15">
        <v>1351.30953131</v>
      </c>
      <c r="Z454" s="8">
        <v>288.77999999999901</v>
      </c>
      <c r="AA454" s="37">
        <v>288.70024025134001</v>
      </c>
      <c r="AB454" s="37">
        <v>288.23551263001502</v>
      </c>
      <c r="AC454" s="37">
        <f t="shared" si="54"/>
        <v>288.57191762711801</v>
      </c>
      <c r="AD454" s="37">
        <v>2.8149678119644062</v>
      </c>
      <c r="AE454" s="37">
        <v>2.1484785882359905</v>
      </c>
      <c r="AF454" s="37">
        <v>2.0803661970241389</v>
      </c>
      <c r="AG454" s="37">
        <f t="shared" si="55"/>
        <v>2.3479375324081784</v>
      </c>
      <c r="AH454" s="37">
        <v>47.577598964113903</v>
      </c>
      <c r="AI454" s="37">
        <v>18.913553890295201</v>
      </c>
      <c r="AJ454" s="37">
        <v>212.00338409475501</v>
      </c>
      <c r="AK454" s="37">
        <v>703.56288776085705</v>
      </c>
      <c r="AL454" s="37">
        <v>0.94745316356933296</v>
      </c>
      <c r="AM454" s="37">
        <v>0</v>
      </c>
      <c r="AN454" s="37" t="str">
        <f t="shared" si="52"/>
        <v>Post-Orogenic</v>
      </c>
      <c r="AO454" s="8" t="s">
        <v>1153</v>
      </c>
      <c r="AP454" s="8">
        <v>2</v>
      </c>
    </row>
    <row r="455" spans="1:42">
      <c r="A455" s="9" t="s">
        <v>831</v>
      </c>
      <c r="B455" s="8" t="s">
        <v>355</v>
      </c>
      <c r="C455" s="8" t="s">
        <v>253</v>
      </c>
      <c r="D455" s="12">
        <v>2018</v>
      </c>
      <c r="E455" s="8" t="s">
        <v>1345</v>
      </c>
      <c r="F455" s="8">
        <v>1427000</v>
      </c>
      <c r="G455" s="8">
        <v>38000</v>
      </c>
      <c r="H455" s="8">
        <v>6348000</v>
      </c>
      <c r="I455" s="8">
        <v>353000</v>
      </c>
      <c r="J455" s="35">
        <v>4.4478427430012575</v>
      </c>
      <c r="K455" s="35">
        <f t="shared" si="53"/>
        <v>6.1655301122258893E-2</v>
      </c>
      <c r="L455" s="36">
        <v>1.35</v>
      </c>
      <c r="M455" s="36">
        <v>4.3200000000000002E-2</v>
      </c>
      <c r="N455" s="36">
        <v>0.106</v>
      </c>
      <c r="O455" s="36">
        <v>2</v>
      </c>
      <c r="P455" s="36">
        <v>0.14399999999999999</v>
      </c>
      <c r="Q455" s="36">
        <v>0.26500000000000001</v>
      </c>
      <c r="R455" s="46">
        <f t="shared" si="49"/>
        <v>0.67500000000000004</v>
      </c>
      <c r="S455" s="47">
        <f t="shared" si="50"/>
        <v>7.8790862414368834E-2</v>
      </c>
      <c r="T455" s="48">
        <f t="shared" si="51"/>
        <v>0.15401755663021971</v>
      </c>
      <c r="U455" s="35">
        <v>-27.055962099999999</v>
      </c>
      <c r="V455" s="35">
        <v>134.2409437</v>
      </c>
      <c r="W455" s="35">
        <v>-27.129881999999998</v>
      </c>
      <c r="X455" s="35">
        <v>134.38928100000001</v>
      </c>
      <c r="Y455" s="15">
        <v>243.73030613200001</v>
      </c>
      <c r="Z455" s="8">
        <v>268.58999999999901</v>
      </c>
      <c r="AA455" s="37">
        <v>268.67009249743103</v>
      </c>
      <c r="AB455" s="37">
        <v>268.213114754098</v>
      </c>
      <c r="AC455" s="37">
        <f t="shared" si="54"/>
        <v>268.49106908384266</v>
      </c>
      <c r="AD455" s="37">
        <v>2.5501571030713213</v>
      </c>
      <c r="AE455" s="37">
        <v>1.9253852219334719</v>
      </c>
      <c r="AF455" s="37">
        <v>1.940026100937722</v>
      </c>
      <c r="AG455" s="37">
        <f t="shared" si="55"/>
        <v>2.138522808647505</v>
      </c>
      <c r="AH455" s="37">
        <v>46.452564102564097</v>
      </c>
      <c r="AI455" s="37">
        <v>19.848207465139598</v>
      </c>
      <c r="AJ455" s="37">
        <v>210.210526315789</v>
      </c>
      <c r="AK455" s="37">
        <v>695.959752321981</v>
      </c>
      <c r="AL455" s="37">
        <v>0.94419376077232797</v>
      </c>
      <c r="AM455" s="37">
        <v>0</v>
      </c>
      <c r="AN455" s="37" t="str">
        <f t="shared" si="52"/>
        <v>Post-Orogenic</v>
      </c>
      <c r="AO455" s="8" t="s">
        <v>1158</v>
      </c>
      <c r="AP455" s="8">
        <v>2</v>
      </c>
    </row>
    <row r="456" spans="1:42">
      <c r="A456" s="9" t="s">
        <v>830</v>
      </c>
      <c r="B456" s="8" t="s">
        <v>356</v>
      </c>
      <c r="C456" s="8" t="s">
        <v>253</v>
      </c>
      <c r="D456" s="12">
        <v>2018</v>
      </c>
      <c r="E456" s="8" t="s">
        <v>1345</v>
      </c>
      <c r="F456" s="8">
        <v>1695000</v>
      </c>
      <c r="G456" s="8">
        <v>42000</v>
      </c>
      <c r="H456" s="8">
        <v>6868000</v>
      </c>
      <c r="I456" s="8">
        <v>481000</v>
      </c>
      <c r="J456" s="35">
        <v>4.0519174041297932</v>
      </c>
      <c r="K456" s="35">
        <f t="shared" si="53"/>
        <v>7.4289167950828183E-2</v>
      </c>
      <c r="L456" s="36">
        <v>1.0900000000000001</v>
      </c>
      <c r="M456" s="36">
        <v>3.4299999999999997E-2</v>
      </c>
      <c r="N456" s="36">
        <v>8.8700000000000001E-2</v>
      </c>
      <c r="O456" s="36">
        <v>1.81</v>
      </c>
      <c r="P456" s="36">
        <v>0.16800000000000001</v>
      </c>
      <c r="Q456" s="36">
        <v>0.26600000000000001</v>
      </c>
      <c r="R456" s="46">
        <f t="shared" si="49"/>
        <v>0.60220994475138123</v>
      </c>
      <c r="S456" s="47">
        <f t="shared" si="50"/>
        <v>9.8006886155064629E-2</v>
      </c>
      <c r="T456" s="48">
        <f t="shared" si="51"/>
        <v>0.1679872274792294</v>
      </c>
      <c r="U456" s="35">
        <v>-27.229927180000001</v>
      </c>
      <c r="V456" s="35">
        <v>134.32779704000001</v>
      </c>
      <c r="W456" s="35">
        <v>-27.23</v>
      </c>
      <c r="X456" s="35">
        <v>134.37555499999999</v>
      </c>
      <c r="Y456" s="15">
        <v>238.669130733</v>
      </c>
      <c r="Z456" s="8">
        <v>269.88999999999902</v>
      </c>
      <c r="AA456" s="37">
        <v>270.221525600836</v>
      </c>
      <c r="AB456" s="37">
        <v>270.42500000000001</v>
      </c>
      <c r="AC456" s="37">
        <f t="shared" si="54"/>
        <v>270.17884186694499</v>
      </c>
      <c r="AD456" s="37">
        <v>2.8364373449303462</v>
      </c>
      <c r="AE456" s="37">
        <v>2.2820302116409219</v>
      </c>
      <c r="AF456" s="37">
        <v>2.2673345735068295</v>
      </c>
      <c r="AG456" s="37">
        <f t="shared" si="55"/>
        <v>2.4619340433593657</v>
      </c>
      <c r="AH456" s="37">
        <v>49.787044322056097</v>
      </c>
      <c r="AI456" s="37">
        <v>18.365130473439301</v>
      </c>
      <c r="AJ456" s="37">
        <v>207.12063492063501</v>
      </c>
      <c r="AK456" s="37">
        <v>682.53968253968299</v>
      </c>
      <c r="AL456" s="37">
        <v>0.94227946398442997</v>
      </c>
      <c r="AM456" s="37">
        <v>0</v>
      </c>
      <c r="AN456" s="37" t="str">
        <f t="shared" si="52"/>
        <v>Post-Orogenic</v>
      </c>
      <c r="AO456" s="8" t="s">
        <v>1158</v>
      </c>
      <c r="AP456" s="8">
        <v>2</v>
      </c>
    </row>
    <row r="457" spans="1:42">
      <c r="A457" s="9" t="s">
        <v>824</v>
      </c>
      <c r="B457" s="8" t="s">
        <v>327</v>
      </c>
      <c r="C457" s="8" t="s">
        <v>253</v>
      </c>
      <c r="D457" s="12">
        <v>2018</v>
      </c>
      <c r="E457" s="8" t="s">
        <v>1345</v>
      </c>
      <c r="F457" s="8">
        <v>461000</v>
      </c>
      <c r="G457" s="8">
        <v>17000</v>
      </c>
      <c r="H457" s="8">
        <v>2358000</v>
      </c>
      <c r="I457" s="8">
        <v>114000</v>
      </c>
      <c r="J457" s="35">
        <v>5.111123595690418</v>
      </c>
      <c r="K457" s="35">
        <f t="shared" si="53"/>
        <v>6.0804660529168476E-2</v>
      </c>
      <c r="L457" s="36">
        <v>6.86</v>
      </c>
      <c r="M457" s="36">
        <v>0.26500000000000001</v>
      </c>
      <c r="N457" s="36">
        <v>0.499</v>
      </c>
      <c r="O457" s="36">
        <v>9.18</v>
      </c>
      <c r="P457" s="36">
        <v>0.47199999999999998</v>
      </c>
      <c r="Q457" s="36">
        <v>0.96299999999999997</v>
      </c>
      <c r="R457" s="46">
        <f t="shared" si="49"/>
        <v>0.74727668845315909</v>
      </c>
      <c r="S457" s="47">
        <f t="shared" si="50"/>
        <v>6.4310762938505059E-2</v>
      </c>
      <c r="T457" s="48">
        <f t="shared" si="51"/>
        <v>0.12765424129992153</v>
      </c>
      <c r="U457" s="35">
        <v>-23.84937644</v>
      </c>
      <c r="V457" s="35">
        <v>132.99992509</v>
      </c>
      <c r="W457" s="35">
        <v>-24.087429</v>
      </c>
      <c r="X457" s="35">
        <v>132.83902499999999</v>
      </c>
      <c r="Y457" s="15">
        <v>1613.18997382</v>
      </c>
      <c r="Z457" s="8">
        <v>709.71</v>
      </c>
      <c r="AA457" s="37">
        <v>709.47637490317595</v>
      </c>
      <c r="AB457" s="37">
        <v>709.24257425742599</v>
      </c>
      <c r="AC457" s="37">
        <f t="shared" si="54"/>
        <v>709.47631638686732</v>
      </c>
      <c r="AD457" s="37">
        <v>7.2673866410508019</v>
      </c>
      <c r="AE457" s="37">
        <v>4.9909571841141567</v>
      </c>
      <c r="AF457" s="37">
        <v>5.0895791836774436</v>
      </c>
      <c r="AG457" s="37">
        <f t="shared" si="55"/>
        <v>5.7826410029474671</v>
      </c>
      <c r="AH457" s="37">
        <v>116.704032226827</v>
      </c>
      <c r="AI457" s="37">
        <v>90.101086213913604</v>
      </c>
      <c r="AJ457" s="37">
        <v>312.42502434274598</v>
      </c>
      <c r="AK457" s="37">
        <v>1092.56864654333</v>
      </c>
      <c r="AL457" s="37">
        <v>0.92777598673399597</v>
      </c>
      <c r="AM457" s="37">
        <v>0</v>
      </c>
      <c r="AN457" s="37" t="str">
        <f t="shared" si="52"/>
        <v>Post-Orogenic</v>
      </c>
      <c r="AO457" s="8" t="s">
        <v>1153</v>
      </c>
      <c r="AP457" s="8">
        <v>7</v>
      </c>
    </row>
    <row r="458" spans="1:42">
      <c r="A458" s="9" t="s">
        <v>822</v>
      </c>
      <c r="B458" s="8" t="s">
        <v>318</v>
      </c>
      <c r="C458" s="8" t="s">
        <v>253</v>
      </c>
      <c r="D458" s="12">
        <v>2018</v>
      </c>
      <c r="E458" s="8" t="s">
        <v>1345</v>
      </c>
      <c r="F458" s="8">
        <v>450000</v>
      </c>
      <c r="G458" s="8">
        <v>16000</v>
      </c>
      <c r="H458" s="8">
        <v>2454000</v>
      </c>
      <c r="I458" s="8">
        <v>122000</v>
      </c>
      <c r="J458" s="35">
        <v>5.4551714765527146</v>
      </c>
      <c r="K458" s="35">
        <f t="shared" si="53"/>
        <v>6.1120815114307128E-2</v>
      </c>
      <c r="L458" s="36">
        <v>7.53</v>
      </c>
      <c r="M458" s="36">
        <v>0.27700000000000002</v>
      </c>
      <c r="N458" s="36">
        <v>0.53800000000000003</v>
      </c>
      <c r="O458" s="36">
        <v>9.41</v>
      </c>
      <c r="P458" s="36">
        <v>0.497</v>
      </c>
      <c r="Q458" s="36">
        <v>0.99299999999999999</v>
      </c>
      <c r="R458" s="46">
        <f t="shared" si="49"/>
        <v>0.80021253985122209</v>
      </c>
      <c r="S458" s="47">
        <f t="shared" si="50"/>
        <v>6.4364351087549426E-2</v>
      </c>
      <c r="T458" s="48">
        <f t="shared" si="51"/>
        <v>0.12743820355522659</v>
      </c>
      <c r="U458" s="35">
        <v>-23.598389770000001</v>
      </c>
      <c r="V458" s="35">
        <v>132.61652132</v>
      </c>
      <c r="W458" s="35">
        <v>-23.678979999999999</v>
      </c>
      <c r="X458" s="35">
        <v>132.67171200000001</v>
      </c>
      <c r="Y458" s="15">
        <v>1544.6049561100001</v>
      </c>
      <c r="Z458" s="8">
        <v>802.27999999999895</v>
      </c>
      <c r="AA458" s="37">
        <v>801.87742561448897</v>
      </c>
      <c r="AB458" s="37">
        <v>801.95531088082896</v>
      </c>
      <c r="AC458" s="37">
        <f t="shared" si="54"/>
        <v>802.03757883177229</v>
      </c>
      <c r="AD458" s="37">
        <v>9.8134150794442601</v>
      </c>
      <c r="AE458" s="37">
        <v>7.0449076742733441</v>
      </c>
      <c r="AF458" s="37">
        <v>6.8801844676605377</v>
      </c>
      <c r="AG458" s="37">
        <f t="shared" si="55"/>
        <v>7.9128357404593812</v>
      </c>
      <c r="AH458" s="37">
        <v>167.53957911776601</v>
      </c>
      <c r="AI458" s="37">
        <v>120.14481259374401</v>
      </c>
      <c r="AJ458" s="37">
        <v>338.28950050968399</v>
      </c>
      <c r="AK458" s="37">
        <v>1185.3990825688099</v>
      </c>
      <c r="AL458" s="37">
        <v>0.91451163697780102</v>
      </c>
      <c r="AM458" s="37">
        <v>0</v>
      </c>
      <c r="AN458" s="37" t="str">
        <f t="shared" si="52"/>
        <v>Post-Orogenic</v>
      </c>
      <c r="AO458" s="8" t="s">
        <v>1151</v>
      </c>
      <c r="AP458" s="8">
        <v>7</v>
      </c>
    </row>
    <row r="459" spans="1:42">
      <c r="A459" s="9" t="s">
        <v>823</v>
      </c>
      <c r="B459" s="8" t="s">
        <v>313</v>
      </c>
      <c r="C459" s="8" t="s">
        <v>253</v>
      </c>
      <c r="D459" s="12">
        <v>2018</v>
      </c>
      <c r="E459" s="8" t="s">
        <v>1345</v>
      </c>
      <c r="F459" s="8">
        <v>510000</v>
      </c>
      <c r="G459" s="8">
        <v>15000</v>
      </c>
      <c r="H459" s="8">
        <v>2412000</v>
      </c>
      <c r="I459" s="8">
        <v>116000</v>
      </c>
      <c r="J459" s="35">
        <v>4.7263792429746232</v>
      </c>
      <c r="K459" s="35">
        <f t="shared" si="53"/>
        <v>5.6373539454683562E-2</v>
      </c>
      <c r="L459" s="36">
        <v>6.4</v>
      </c>
      <c r="M459" s="36">
        <v>0.19600000000000001</v>
      </c>
      <c r="N459" s="36">
        <v>0.441</v>
      </c>
      <c r="O459" s="36">
        <v>9.31</v>
      </c>
      <c r="P459" s="36">
        <v>0.47399999999999998</v>
      </c>
      <c r="Q459" s="36">
        <v>0.97399999999999998</v>
      </c>
      <c r="R459" s="46">
        <f t="shared" si="49"/>
        <v>0.68743286788399571</v>
      </c>
      <c r="S459" s="47">
        <f t="shared" si="50"/>
        <v>5.9414003954302366E-2</v>
      </c>
      <c r="T459" s="48">
        <f t="shared" si="51"/>
        <v>0.12527226947225048</v>
      </c>
      <c r="U459" s="35">
        <v>-23.745976540000001</v>
      </c>
      <c r="V459" s="35">
        <v>132.52331221</v>
      </c>
      <c r="W459" s="35">
        <v>-23.951370000000001</v>
      </c>
      <c r="X459" s="35">
        <v>132.77417199999999</v>
      </c>
      <c r="Y459" s="15">
        <v>4013.00685866</v>
      </c>
      <c r="Z459" s="8">
        <v>761.05999999999904</v>
      </c>
      <c r="AA459" s="37">
        <v>760.73217066334496</v>
      </c>
      <c r="AB459" s="37">
        <v>760.83785128077602</v>
      </c>
      <c r="AC459" s="37">
        <f t="shared" si="54"/>
        <v>760.8766739813733</v>
      </c>
      <c r="AD459" s="37">
        <v>7.0861625669917254</v>
      </c>
      <c r="AE459" s="37">
        <v>4.9968434597350626</v>
      </c>
      <c r="AF459" s="37">
        <v>5.0607836238354711</v>
      </c>
      <c r="AG459" s="37">
        <f t="shared" si="55"/>
        <v>5.7145965501874203</v>
      </c>
      <c r="AH459" s="37">
        <v>116.217568072777</v>
      </c>
      <c r="AI459" s="37">
        <v>95.975384088020107</v>
      </c>
      <c r="AJ459" s="37">
        <v>325.13623018203202</v>
      </c>
      <c r="AK459" s="37">
        <v>1133.1742023879401</v>
      </c>
      <c r="AL459" s="37">
        <v>0.92445587014898301</v>
      </c>
      <c r="AM459" s="37">
        <v>0</v>
      </c>
      <c r="AN459" s="37" t="str">
        <f t="shared" si="52"/>
        <v>Post-Orogenic</v>
      </c>
      <c r="AO459" s="8" t="s">
        <v>1153</v>
      </c>
      <c r="AP459" s="8">
        <v>7</v>
      </c>
    </row>
    <row r="460" spans="1:42">
      <c r="A460" s="9" t="s">
        <v>825</v>
      </c>
      <c r="B460" s="8" t="s">
        <v>287</v>
      </c>
      <c r="C460" s="8" t="s">
        <v>253</v>
      </c>
      <c r="D460" s="12">
        <v>2018</v>
      </c>
      <c r="E460" s="8" t="s">
        <v>1345</v>
      </c>
      <c r="F460" s="8">
        <v>548000</v>
      </c>
      <c r="G460" s="8">
        <v>16000</v>
      </c>
      <c r="H460" s="8">
        <v>2744000</v>
      </c>
      <c r="I460" s="8">
        <v>132000</v>
      </c>
      <c r="J460" s="35">
        <v>5.0077102227454695</v>
      </c>
      <c r="K460" s="35">
        <f t="shared" si="53"/>
        <v>5.6272162879556178E-2</v>
      </c>
      <c r="L460" s="36">
        <v>5.63</v>
      </c>
      <c r="M460" s="36">
        <v>0.17799999999999999</v>
      </c>
      <c r="N460" s="36">
        <v>0.39200000000000002</v>
      </c>
      <c r="O460" s="36">
        <v>7.67</v>
      </c>
      <c r="P460" s="36">
        <v>0.39800000000000002</v>
      </c>
      <c r="Q460" s="36">
        <v>0.81399999999999995</v>
      </c>
      <c r="R460" s="46">
        <f t="shared" si="49"/>
        <v>0.73402868318122549</v>
      </c>
      <c r="S460" s="47">
        <f t="shared" si="50"/>
        <v>6.0763600812773433E-2</v>
      </c>
      <c r="T460" s="48">
        <f t="shared" si="51"/>
        <v>0.12692920294515103</v>
      </c>
      <c r="U460" s="35">
        <v>-23.95113336</v>
      </c>
      <c r="V460" s="35">
        <v>132.72997477000001</v>
      </c>
      <c r="W460" s="35">
        <v>-24.552859999999999</v>
      </c>
      <c r="X460" s="35">
        <v>133.23842999999999</v>
      </c>
      <c r="Y460" s="15">
        <v>8645.2877991200003</v>
      </c>
      <c r="Z460" s="8">
        <v>691.14999999999895</v>
      </c>
      <c r="AA460" s="37">
        <v>690.73224249082102</v>
      </c>
      <c r="AB460" s="37">
        <v>690.77980802590503</v>
      </c>
      <c r="AC460" s="37">
        <f t="shared" si="54"/>
        <v>690.88735017224155</v>
      </c>
      <c r="AD460" s="37">
        <v>7.6062946960824362</v>
      </c>
      <c r="AE460" s="37">
        <v>5.0584255211553435</v>
      </c>
      <c r="AF460" s="37">
        <v>5.0024195151562338</v>
      </c>
      <c r="AG460" s="37">
        <f t="shared" si="55"/>
        <v>5.8890465774646712</v>
      </c>
      <c r="AH460" s="37">
        <v>114.95647804744</v>
      </c>
      <c r="AI460" s="37">
        <v>87.260077318736805</v>
      </c>
      <c r="AJ460" s="37">
        <v>309.23240010872502</v>
      </c>
      <c r="AK460" s="37">
        <v>1075.9729999094</v>
      </c>
      <c r="AL460" s="37">
        <v>0.92725928045195205</v>
      </c>
      <c r="AM460" s="37">
        <v>0</v>
      </c>
      <c r="AN460" s="37" t="str">
        <f t="shared" si="52"/>
        <v>Post-Orogenic</v>
      </c>
      <c r="AO460" s="8" t="s">
        <v>1153</v>
      </c>
      <c r="AP460" s="8">
        <v>7</v>
      </c>
    </row>
    <row r="461" spans="1:42">
      <c r="A461" s="9" t="s">
        <v>827</v>
      </c>
      <c r="B461" s="8" t="s">
        <v>263</v>
      </c>
      <c r="C461" s="8" t="s">
        <v>253</v>
      </c>
      <c r="D461" s="12">
        <v>2018</v>
      </c>
      <c r="E461" s="8" t="s">
        <v>1345</v>
      </c>
      <c r="F461" s="8">
        <v>590000</v>
      </c>
      <c r="G461" s="8">
        <v>17000</v>
      </c>
      <c r="H461" s="8">
        <v>2813000</v>
      </c>
      <c r="I461" s="8">
        <v>135000</v>
      </c>
      <c r="J461" s="35">
        <v>4.7678541488053394</v>
      </c>
      <c r="K461" s="35">
        <f t="shared" si="53"/>
        <v>5.5976800723209701E-2</v>
      </c>
      <c r="L461" s="36">
        <v>4.92</v>
      </c>
      <c r="M461" s="36">
        <v>0.15</v>
      </c>
      <c r="N461" s="36">
        <v>0.34200000000000003</v>
      </c>
      <c r="O461" s="36">
        <v>7.07</v>
      </c>
      <c r="P461" s="36">
        <v>0.36699999999999999</v>
      </c>
      <c r="Q461" s="36">
        <v>0.753</v>
      </c>
      <c r="R461" s="46">
        <f t="shared" si="49"/>
        <v>0.69589816124469583</v>
      </c>
      <c r="S461" s="47">
        <f t="shared" si="50"/>
        <v>6.0200498449761233E-2</v>
      </c>
      <c r="T461" s="48">
        <f t="shared" si="51"/>
        <v>0.12718313976158332</v>
      </c>
      <c r="U461" s="35">
        <v>-24.257863889999999</v>
      </c>
      <c r="V461" s="35">
        <v>132.68800585</v>
      </c>
      <c r="W461" s="35">
        <v>-24.929894000000001</v>
      </c>
      <c r="X461" s="35">
        <v>133.64017799999999</v>
      </c>
      <c r="Y461" s="15">
        <v>20613.039094</v>
      </c>
      <c r="Z461" s="8">
        <v>617.22</v>
      </c>
      <c r="AA461" s="37">
        <v>616.745270663562</v>
      </c>
      <c r="AB461" s="37">
        <v>616.70879200814704</v>
      </c>
      <c r="AC461" s="37">
        <f t="shared" si="54"/>
        <v>616.89135422390302</v>
      </c>
      <c r="AD461" s="37">
        <v>6.2089588862819962</v>
      </c>
      <c r="AE461" s="37">
        <v>4.0677711220703747</v>
      </c>
      <c r="AF461" s="37">
        <v>3.9793093200120491</v>
      </c>
      <c r="AG461" s="37">
        <f t="shared" si="55"/>
        <v>4.7520131094548068</v>
      </c>
      <c r="AH461" s="37">
        <v>91.309448950200903</v>
      </c>
      <c r="AI461" s="37">
        <v>73.279554627208697</v>
      </c>
      <c r="AJ461" s="37">
        <v>300.83690954583398</v>
      </c>
      <c r="AK461" s="37">
        <v>1039.16892865267</v>
      </c>
      <c r="AL461" s="37">
        <v>0.93982739139217597</v>
      </c>
      <c r="AM461" s="37">
        <v>0</v>
      </c>
      <c r="AN461" s="37" t="str">
        <f t="shared" si="52"/>
        <v>Post-Orogenic</v>
      </c>
      <c r="AO461" s="8" t="s">
        <v>1158</v>
      </c>
      <c r="AP461" s="8">
        <v>7</v>
      </c>
    </row>
    <row r="462" spans="1:42">
      <c r="A462" s="9" t="s">
        <v>829</v>
      </c>
      <c r="B462" s="8" t="s">
        <v>256</v>
      </c>
      <c r="C462" s="8" t="s">
        <v>253</v>
      </c>
      <c r="D462" s="12">
        <v>2018</v>
      </c>
      <c r="E462" s="8" t="s">
        <v>1345</v>
      </c>
      <c r="F462" s="8">
        <v>582000</v>
      </c>
      <c r="G462" s="8">
        <v>16000</v>
      </c>
      <c r="H462" s="8">
        <v>2531000</v>
      </c>
      <c r="I462" s="8">
        <v>124000</v>
      </c>
      <c r="J462" s="35">
        <v>4.3445305574668049</v>
      </c>
      <c r="K462" s="35">
        <f t="shared" si="53"/>
        <v>5.6178660930742301E-2</v>
      </c>
      <c r="L462" s="36">
        <v>4.82</v>
      </c>
      <c r="M462" s="36">
        <v>0.14299999999999999</v>
      </c>
      <c r="N462" s="36">
        <v>0.33400000000000002</v>
      </c>
      <c r="O462" s="36">
        <v>7.7</v>
      </c>
      <c r="P462" s="36">
        <v>0.40699999999999997</v>
      </c>
      <c r="Q462" s="36">
        <v>0.82</v>
      </c>
      <c r="R462" s="46">
        <f t="shared" si="49"/>
        <v>0.62597402597402596</v>
      </c>
      <c r="S462" s="47">
        <f t="shared" si="50"/>
        <v>6.0614113286531823E-2</v>
      </c>
      <c r="T462" s="48">
        <f t="shared" si="51"/>
        <v>0.12705356870046994</v>
      </c>
      <c r="U462" s="35">
        <v>-24.320435679999999</v>
      </c>
      <c r="V462" s="35">
        <v>133.05071867000001</v>
      </c>
      <c r="W462" s="35">
        <v>-25.217345999999999</v>
      </c>
      <c r="X462" s="35">
        <v>134.241625</v>
      </c>
      <c r="Y462" s="15">
        <v>31697.7241822</v>
      </c>
      <c r="Z462" s="8">
        <v>576.12999999999897</v>
      </c>
      <c r="AA462" s="37">
        <v>575.66719250366805</v>
      </c>
      <c r="AB462" s="37">
        <v>575.59928071171703</v>
      </c>
      <c r="AC462" s="37">
        <f t="shared" si="54"/>
        <v>575.79882440512802</v>
      </c>
      <c r="AD462" s="37">
        <v>5.3430846330096298</v>
      </c>
      <c r="AE462" s="37">
        <v>3.5837431805034061</v>
      </c>
      <c r="AF462" s="37">
        <v>3.5117912183705156</v>
      </c>
      <c r="AG462" s="37">
        <f t="shared" si="55"/>
        <v>4.1462063439611834</v>
      </c>
      <c r="AH462" s="37">
        <v>80.583581765842496</v>
      </c>
      <c r="AI462" s="37">
        <v>70.127062518285896</v>
      </c>
      <c r="AJ462" s="37">
        <v>287.22687854151297</v>
      </c>
      <c r="AK462" s="37">
        <v>990.411135747721</v>
      </c>
      <c r="AL462" s="37">
        <v>0.93842065933665497</v>
      </c>
      <c r="AM462" s="37">
        <v>0</v>
      </c>
      <c r="AN462" s="37" t="str">
        <f t="shared" si="52"/>
        <v>Post-Orogenic</v>
      </c>
      <c r="AO462" s="8" t="s">
        <v>1158</v>
      </c>
      <c r="AP462" s="8">
        <v>7</v>
      </c>
    </row>
    <row r="463" spans="1:42">
      <c r="A463" s="9" t="s">
        <v>828</v>
      </c>
      <c r="B463" s="8" t="s">
        <v>302</v>
      </c>
      <c r="C463" s="8" t="s">
        <v>253</v>
      </c>
      <c r="D463" s="12">
        <v>2018</v>
      </c>
      <c r="E463" s="8" t="s">
        <v>1345</v>
      </c>
      <c r="F463" s="8">
        <v>598000</v>
      </c>
      <c r="G463" s="8">
        <v>17000</v>
      </c>
      <c r="H463" s="8">
        <v>2656000</v>
      </c>
      <c r="I463" s="8">
        <v>128000</v>
      </c>
      <c r="J463" s="35">
        <v>4.4418124364662681</v>
      </c>
      <c r="K463" s="35">
        <f t="shared" si="53"/>
        <v>5.5952655818145076E-2</v>
      </c>
      <c r="L463" s="36">
        <v>4.67</v>
      </c>
      <c r="M463" s="36">
        <v>0.14499999999999999</v>
      </c>
      <c r="N463" s="36">
        <v>0.32700000000000001</v>
      </c>
      <c r="O463" s="36">
        <v>7.26</v>
      </c>
      <c r="P463" s="36">
        <v>0.378</v>
      </c>
      <c r="Q463" s="36">
        <v>0.77300000000000002</v>
      </c>
      <c r="R463" s="46">
        <f t="shared" si="49"/>
        <v>0.64325068870523416</v>
      </c>
      <c r="S463" s="47">
        <f t="shared" si="50"/>
        <v>6.0621253394744112E-2</v>
      </c>
      <c r="T463" s="48">
        <f t="shared" si="51"/>
        <v>0.12743498193960009</v>
      </c>
      <c r="U463" s="35">
        <v>-24.17435927</v>
      </c>
      <c r="V463" s="35">
        <v>133.55327621999999</v>
      </c>
      <c r="W463" s="35">
        <v>-24.677768</v>
      </c>
      <c r="X463" s="35">
        <v>134.05999800000001</v>
      </c>
      <c r="Y463" s="15">
        <v>6859.4496454199998</v>
      </c>
      <c r="Z463" s="8">
        <v>572.78999999999905</v>
      </c>
      <c r="AA463" s="37">
        <v>572.36612579763005</v>
      </c>
      <c r="AB463" s="37">
        <v>572.02186907712496</v>
      </c>
      <c r="AC463" s="37">
        <f t="shared" si="54"/>
        <v>572.39266495825132</v>
      </c>
      <c r="AD463" s="37">
        <v>4.5356706960399338</v>
      </c>
      <c r="AE463" s="37">
        <v>3.3337041344920313</v>
      </c>
      <c r="AF463" s="37">
        <v>3.2823208323227893</v>
      </c>
      <c r="AG463" s="37">
        <f t="shared" si="55"/>
        <v>3.7172318876182513</v>
      </c>
      <c r="AH463" s="37">
        <v>74.518498947732795</v>
      </c>
      <c r="AI463" s="37">
        <v>70.2443648575276</v>
      </c>
      <c r="AJ463" s="37">
        <v>282.118055555556</v>
      </c>
      <c r="AK463" s="37">
        <v>975.23360655737702</v>
      </c>
      <c r="AL463" s="37">
        <v>0.92949521059171503</v>
      </c>
      <c r="AM463" s="37">
        <v>0</v>
      </c>
      <c r="AN463" s="37" t="str">
        <f t="shared" si="52"/>
        <v>Post-Orogenic</v>
      </c>
      <c r="AO463" s="8" t="s">
        <v>1158</v>
      </c>
      <c r="AP463" s="8">
        <v>6</v>
      </c>
    </row>
    <row r="464" spans="1:42">
      <c r="A464" s="9" t="s">
        <v>835</v>
      </c>
      <c r="B464" s="8" t="s">
        <v>252</v>
      </c>
      <c r="C464" s="8" t="s">
        <v>253</v>
      </c>
      <c r="D464" s="12">
        <v>2018</v>
      </c>
      <c r="E464" s="8" t="s">
        <v>1345</v>
      </c>
      <c r="F464" s="8">
        <v>1612000</v>
      </c>
      <c r="G464" s="8">
        <v>38000</v>
      </c>
      <c r="H464" s="8">
        <v>4838000</v>
      </c>
      <c r="I464" s="8">
        <v>467000</v>
      </c>
      <c r="J464" s="35">
        <v>3.0001648922542068</v>
      </c>
      <c r="K464" s="35">
        <f t="shared" si="53"/>
        <v>9.936424037655929E-2</v>
      </c>
      <c r="L464" s="36">
        <v>1.21</v>
      </c>
      <c r="M464" s="36">
        <v>3.5999999999999997E-2</v>
      </c>
      <c r="N464" s="36">
        <v>9.6100000000000005E-2</v>
      </c>
      <c r="O464" s="36">
        <v>2.99</v>
      </c>
      <c r="P464" s="36">
        <v>0.34399999999999997</v>
      </c>
      <c r="Q464" s="36">
        <v>0.46100000000000002</v>
      </c>
      <c r="R464" s="46">
        <f t="shared" si="49"/>
        <v>0.40468227424749159</v>
      </c>
      <c r="S464" s="47">
        <f t="shared" si="50"/>
        <v>0.1188348703724709</v>
      </c>
      <c r="T464" s="48">
        <f t="shared" si="51"/>
        <v>0.17343422594247965</v>
      </c>
      <c r="U464" s="35">
        <v>-26.647188539999998</v>
      </c>
      <c r="V464" s="35">
        <v>134.11826103000001</v>
      </c>
      <c r="W464" s="35">
        <v>-27.197277</v>
      </c>
      <c r="X464" s="35">
        <v>135.716094</v>
      </c>
      <c r="Y464" s="15">
        <v>39040.772660900002</v>
      </c>
      <c r="Z464" s="8">
        <v>321.99</v>
      </c>
      <c r="AA464" s="37">
        <v>321.70097778688501</v>
      </c>
      <c r="AB464" s="37">
        <v>321.61100438023499</v>
      </c>
      <c r="AC464" s="37">
        <f t="shared" si="54"/>
        <v>321.76732738904002</v>
      </c>
      <c r="AD464" s="37">
        <v>1.6419969819100373</v>
      </c>
      <c r="AE464" s="37">
        <v>1.1102031170565312</v>
      </c>
      <c r="AF464" s="37">
        <v>1.1829290274782063</v>
      </c>
      <c r="AG464" s="37">
        <f t="shared" si="55"/>
        <v>1.3117097088149248</v>
      </c>
      <c r="AH464" s="37">
        <v>25.6743976819761</v>
      </c>
      <c r="AI464" s="37">
        <v>17.356355961436201</v>
      </c>
      <c r="AJ464" s="37">
        <v>210.81999568382</v>
      </c>
      <c r="AK464" s="37">
        <v>698.85213160424598</v>
      </c>
      <c r="AL464" s="37">
        <v>0.94567139768504205</v>
      </c>
      <c r="AM464" s="37">
        <v>0</v>
      </c>
      <c r="AN464" s="37" t="str">
        <f t="shared" si="52"/>
        <v>Post-Orogenic</v>
      </c>
      <c r="AO464" s="8" t="s">
        <v>1158</v>
      </c>
      <c r="AP464" s="8">
        <v>9</v>
      </c>
    </row>
    <row r="465" spans="1:42">
      <c r="A465" s="9" t="s">
        <v>840</v>
      </c>
      <c r="B465" s="8" t="s">
        <v>333</v>
      </c>
      <c r="C465" s="8" t="s">
        <v>253</v>
      </c>
      <c r="D465" s="12">
        <v>2018</v>
      </c>
      <c r="E465" s="8" t="s">
        <v>1345</v>
      </c>
      <c r="F465" s="8">
        <v>1111000</v>
      </c>
      <c r="G465" s="8">
        <v>31000</v>
      </c>
      <c r="H465" s="8">
        <v>4460000</v>
      </c>
      <c r="I465" s="8">
        <v>405000</v>
      </c>
      <c r="J465" s="35">
        <v>4.0150468241305894</v>
      </c>
      <c r="K465" s="35">
        <f t="shared" si="53"/>
        <v>9.4997414262050758E-2</v>
      </c>
      <c r="L465" s="36">
        <v>1.73</v>
      </c>
      <c r="M465" s="36">
        <v>5.6599999999999998E-2</v>
      </c>
      <c r="N465" s="36">
        <v>0.13300000000000001</v>
      </c>
      <c r="O465" s="36">
        <v>2.99</v>
      </c>
      <c r="P465" s="36">
        <v>0.32500000000000001</v>
      </c>
      <c r="Q465" s="36">
        <v>0.44700000000000001</v>
      </c>
      <c r="R465" s="46">
        <f t="shared" si="49"/>
        <v>0.57859531772575246</v>
      </c>
      <c r="S465" s="47">
        <f t="shared" si="50"/>
        <v>0.11351269260786956</v>
      </c>
      <c r="T465" s="48">
        <f t="shared" si="51"/>
        <v>0.1681073201739009</v>
      </c>
      <c r="U465" s="35">
        <v>-27.451216030000001</v>
      </c>
      <c r="V465" s="35">
        <v>134.83822874000001</v>
      </c>
      <c r="W465" s="35">
        <v>-27.393263000000001</v>
      </c>
      <c r="X465" s="35">
        <v>135.263533</v>
      </c>
      <c r="Y465" s="15">
        <v>963.95267890599996</v>
      </c>
      <c r="Z465" s="8">
        <v>206.62</v>
      </c>
      <c r="AA465" s="37">
        <v>206.509875259875</v>
      </c>
      <c r="AB465" s="37">
        <v>206.238883143744</v>
      </c>
      <c r="AC465" s="37">
        <f t="shared" si="54"/>
        <v>206.45625280120635</v>
      </c>
      <c r="AD465" s="37">
        <v>1.4568513549545488</v>
      </c>
      <c r="AE465" s="37">
        <v>1.0711805591800938</v>
      </c>
      <c r="AF465" s="37">
        <v>1.0381163776933005</v>
      </c>
      <c r="AG465" s="37">
        <f t="shared" si="55"/>
        <v>1.1887160972759812</v>
      </c>
      <c r="AH465" s="37">
        <v>23.241446345256598</v>
      </c>
      <c r="AI465" s="37">
        <v>10.819206717174801</v>
      </c>
      <c r="AJ465" s="37">
        <v>189.85443037974699</v>
      </c>
      <c r="AK465" s="37">
        <v>622.75079113924096</v>
      </c>
      <c r="AL465" s="37">
        <v>0.94619609207983701</v>
      </c>
      <c r="AM465" s="37">
        <v>0</v>
      </c>
      <c r="AN465" s="37" t="str">
        <f t="shared" si="52"/>
        <v>Post-Orogenic</v>
      </c>
      <c r="AO465" s="8" t="s">
        <v>1155</v>
      </c>
      <c r="AP465" s="8">
        <v>3</v>
      </c>
    </row>
    <row r="466" spans="1:42">
      <c r="A466" s="9" t="s">
        <v>842</v>
      </c>
      <c r="B466" s="8" t="s">
        <v>360</v>
      </c>
      <c r="C466" s="8" t="s">
        <v>253</v>
      </c>
      <c r="D466" s="12">
        <v>2018</v>
      </c>
      <c r="E466" s="8" t="s">
        <v>1345</v>
      </c>
      <c r="F466" s="8">
        <v>700000</v>
      </c>
      <c r="G466" s="8">
        <v>17000</v>
      </c>
      <c r="H466" s="8">
        <v>3296000</v>
      </c>
      <c r="I466" s="8">
        <v>258000</v>
      </c>
      <c r="J466" s="35">
        <v>4.7105654702960029</v>
      </c>
      <c r="K466" s="35">
        <f t="shared" si="53"/>
        <v>8.1957534914513852E-2</v>
      </c>
      <c r="L466" s="36">
        <v>2.95</v>
      </c>
      <c r="M466" s="36">
        <v>8.0600000000000005E-2</v>
      </c>
      <c r="N466" s="36">
        <v>0.20799999999999999</v>
      </c>
      <c r="O466" s="36">
        <v>4.28</v>
      </c>
      <c r="P466" s="36">
        <v>0.38</v>
      </c>
      <c r="Q466" s="36">
        <v>0.56599999999999995</v>
      </c>
      <c r="R466" s="46">
        <f t="shared" si="49"/>
        <v>0.68925233644859818</v>
      </c>
      <c r="S466" s="47">
        <f t="shared" si="50"/>
        <v>9.2893907545144566E-2</v>
      </c>
      <c r="T466" s="48">
        <f t="shared" si="51"/>
        <v>0.14986545153650652</v>
      </c>
      <c r="U466" s="35">
        <v>-27.86517031</v>
      </c>
      <c r="V466" s="35">
        <v>134.93144297000001</v>
      </c>
      <c r="W466" s="35">
        <v>-27.867062000000001</v>
      </c>
      <c r="X466" s="35">
        <v>135.12348800000001</v>
      </c>
      <c r="Y466" s="15">
        <v>173.893454421</v>
      </c>
      <c r="Z466" s="8">
        <v>186.9</v>
      </c>
      <c r="AA466" s="37">
        <v>186.553468208092</v>
      </c>
      <c r="AB466" s="37">
        <v>186.767441860465</v>
      </c>
      <c r="AC466" s="37">
        <f t="shared" si="54"/>
        <v>186.74030335618568</v>
      </c>
      <c r="AD466" s="37">
        <v>2.121685942005656</v>
      </c>
      <c r="AE466" s="37">
        <v>1.4173677460979561</v>
      </c>
      <c r="AF466" s="37">
        <v>1.4930585967834258</v>
      </c>
      <c r="AG466" s="37">
        <f t="shared" si="55"/>
        <v>1.6773707616290128</v>
      </c>
      <c r="AH466" s="37">
        <v>33.9231045634208</v>
      </c>
      <c r="AI466" s="37">
        <v>15.802040107815699</v>
      </c>
      <c r="AJ466" s="37">
        <v>172.93013100436701</v>
      </c>
      <c r="AK466" s="37">
        <v>561.34934497816596</v>
      </c>
      <c r="AL466" s="37">
        <v>0.93077787674895096</v>
      </c>
      <c r="AM466" s="37">
        <v>0</v>
      </c>
      <c r="AN466" s="37" t="str">
        <f t="shared" si="52"/>
        <v>Post-Orogenic</v>
      </c>
      <c r="AO466" s="8" t="s">
        <v>1153</v>
      </c>
      <c r="AP466" s="8">
        <v>3</v>
      </c>
    </row>
    <row r="467" spans="1:42">
      <c r="A467" s="9" t="s">
        <v>845</v>
      </c>
      <c r="B467" s="8" t="s">
        <v>305</v>
      </c>
      <c r="C467" s="8" t="s">
        <v>253</v>
      </c>
      <c r="D467" s="12">
        <v>2018</v>
      </c>
      <c r="E467" s="8" t="s">
        <v>1345</v>
      </c>
      <c r="F467" s="8">
        <v>1246000</v>
      </c>
      <c r="G467" s="8">
        <v>29000</v>
      </c>
      <c r="H467" s="8">
        <v>4307000</v>
      </c>
      <c r="I467" s="8">
        <v>258000</v>
      </c>
      <c r="J467" s="35">
        <v>3.4553269498031649</v>
      </c>
      <c r="K467" s="35">
        <f t="shared" si="53"/>
        <v>6.4265145842915497E-2</v>
      </c>
      <c r="L467" s="36">
        <v>1.5</v>
      </c>
      <c r="M467" s="36">
        <v>4.1700000000000001E-2</v>
      </c>
      <c r="N467" s="36">
        <v>0.114</v>
      </c>
      <c r="O467" s="36">
        <v>3.11</v>
      </c>
      <c r="P467" s="36">
        <v>0.221</v>
      </c>
      <c r="Q467" s="36">
        <v>0.38700000000000001</v>
      </c>
      <c r="R467" s="46">
        <f t="shared" si="49"/>
        <v>0.48231511254019294</v>
      </c>
      <c r="S467" s="47">
        <f t="shared" si="50"/>
        <v>7.6305432136529169E-2</v>
      </c>
      <c r="T467" s="48">
        <f t="shared" si="51"/>
        <v>0.14581029247353577</v>
      </c>
      <c r="U467" s="35">
        <v>-27.531887869999998</v>
      </c>
      <c r="V467" s="35">
        <v>134.97581708000001</v>
      </c>
      <c r="W467" s="35">
        <v>-27.620241</v>
      </c>
      <c r="X467" s="35">
        <v>135.42726200000001</v>
      </c>
      <c r="Y467" s="15">
        <v>4408.2792937100003</v>
      </c>
      <c r="Z467" s="8">
        <v>199.06</v>
      </c>
      <c r="AA467" s="37">
        <v>198.85235394214399</v>
      </c>
      <c r="AB467" s="37">
        <v>198.691012514221</v>
      </c>
      <c r="AC467" s="37">
        <f t="shared" si="54"/>
        <v>198.86778881878834</v>
      </c>
      <c r="AD467" s="37">
        <v>1.7565569227914168</v>
      </c>
      <c r="AE467" s="37">
        <v>1.2339027490193717</v>
      </c>
      <c r="AF467" s="37">
        <v>1.2573565834991884</v>
      </c>
      <c r="AG467" s="37">
        <f t="shared" si="55"/>
        <v>1.4159387517699924</v>
      </c>
      <c r="AH467" s="37">
        <v>28.124298111281298</v>
      </c>
      <c r="AI467" s="37">
        <v>13.0690740939792</v>
      </c>
      <c r="AJ467" s="37">
        <v>188.05736005528701</v>
      </c>
      <c r="AK467" s="37">
        <v>616.04215618521096</v>
      </c>
      <c r="AL467" s="37">
        <v>0.93730421637662698</v>
      </c>
      <c r="AM467" s="37">
        <v>0</v>
      </c>
      <c r="AN467" s="37" t="str">
        <f t="shared" si="52"/>
        <v>Post-Orogenic</v>
      </c>
      <c r="AO467" s="8" t="s">
        <v>1155</v>
      </c>
      <c r="AP467" s="8">
        <v>4</v>
      </c>
    </row>
    <row r="468" spans="1:42">
      <c r="A468" s="9" t="s">
        <v>846</v>
      </c>
      <c r="B468" s="8" t="s">
        <v>377</v>
      </c>
      <c r="C468" s="8" t="s">
        <v>253</v>
      </c>
      <c r="D468" s="12">
        <v>2018</v>
      </c>
      <c r="E468" s="8" t="s">
        <v>1345</v>
      </c>
      <c r="F468" s="8">
        <v>282000</v>
      </c>
      <c r="G468" s="8">
        <v>7000</v>
      </c>
      <c r="H468" s="8">
        <v>1650000</v>
      </c>
      <c r="I468" s="8">
        <v>87000</v>
      </c>
      <c r="J468" s="35">
        <v>5.8587665650697476</v>
      </c>
      <c r="K468" s="35">
        <f t="shared" si="53"/>
        <v>5.8278053142496948E-2</v>
      </c>
      <c r="L468" s="36">
        <v>7.48</v>
      </c>
      <c r="M468" s="36">
        <v>0.19600000000000001</v>
      </c>
      <c r="N468" s="36">
        <v>0.499</v>
      </c>
      <c r="O468" s="36">
        <v>8.7100000000000009</v>
      </c>
      <c r="P468" s="36">
        <v>0.49099999999999999</v>
      </c>
      <c r="Q468" s="36">
        <v>0.93799999999999994</v>
      </c>
      <c r="R468" s="46">
        <f t="shared" si="49"/>
        <v>0.85878300803673935</v>
      </c>
      <c r="S468" s="47">
        <f t="shared" si="50"/>
        <v>6.2164370577791742E-2</v>
      </c>
      <c r="T468" s="48">
        <f t="shared" si="51"/>
        <v>0.12668078519283293</v>
      </c>
      <c r="U468" s="35">
        <v>-27.907210500000001</v>
      </c>
      <c r="V468" s="35">
        <v>135.79706332000001</v>
      </c>
      <c r="W468" s="35">
        <v>-27.900860999999999</v>
      </c>
      <c r="X468" s="35">
        <v>135.80288400000001</v>
      </c>
      <c r="Y468" s="15">
        <v>0.65472613283799996</v>
      </c>
      <c r="Z468" s="8">
        <v>82.15</v>
      </c>
      <c r="AA468" s="37">
        <v>83</v>
      </c>
      <c r="AB468" s="37">
        <v>81.632659016797106</v>
      </c>
      <c r="AC468" s="37">
        <f t="shared" si="54"/>
        <v>82.260886338932366</v>
      </c>
      <c r="AD468" s="37">
        <v>4.080159990252529</v>
      </c>
      <c r="AE468" s="37">
        <v>2.3506455744306249</v>
      </c>
      <c r="AF468" s="37">
        <v>2.137607867512</v>
      </c>
      <c r="AG468" s="37">
        <f t="shared" si="55"/>
        <v>2.8561378107317181</v>
      </c>
      <c r="AH468" s="37">
        <v>38</v>
      </c>
      <c r="AI468" s="37">
        <v>0.77459666924148296</v>
      </c>
      <c r="AJ468" s="37">
        <v>175.57090345062201</v>
      </c>
      <c r="AK468" s="37">
        <v>562.73869195401005</v>
      </c>
      <c r="AL468" s="37" t="s">
        <v>1233</v>
      </c>
      <c r="AM468" s="37">
        <v>0</v>
      </c>
      <c r="AN468" s="37" t="str">
        <f t="shared" si="52"/>
        <v>Post-Orogenic</v>
      </c>
      <c r="AO468" s="8" t="s">
        <v>1154</v>
      </c>
      <c r="AP468" s="8">
        <v>2</v>
      </c>
    </row>
    <row r="469" spans="1:42">
      <c r="A469" s="9" t="s">
        <v>848</v>
      </c>
      <c r="B469" s="8" t="s">
        <v>257</v>
      </c>
      <c r="C469" s="8" t="s">
        <v>253</v>
      </c>
      <c r="D469" s="12">
        <v>2018</v>
      </c>
      <c r="E469" s="8" t="s">
        <v>1345</v>
      </c>
      <c r="F469" s="8">
        <v>774000</v>
      </c>
      <c r="G469" s="8">
        <v>20000</v>
      </c>
      <c r="H469" s="8">
        <v>3400000</v>
      </c>
      <c r="I469" s="8">
        <v>164000</v>
      </c>
      <c r="J469" s="35">
        <v>4.3910323028705474</v>
      </c>
      <c r="K469" s="35">
        <f t="shared" si="53"/>
        <v>5.4720549297814204E-2</v>
      </c>
      <c r="L469" s="36">
        <v>2.58</v>
      </c>
      <c r="M469" s="36">
        <v>7.3599999999999999E-2</v>
      </c>
      <c r="N469" s="36">
        <v>0.185</v>
      </c>
      <c r="O469" s="36">
        <v>4.0599999999999996</v>
      </c>
      <c r="P469" s="36">
        <v>0.224</v>
      </c>
      <c r="Q469" s="36">
        <v>0.45800000000000002</v>
      </c>
      <c r="R469" s="46">
        <f t="shared" si="49"/>
        <v>0.63546798029556661</v>
      </c>
      <c r="S469" s="47">
        <f t="shared" si="50"/>
        <v>6.2111130174220666E-2</v>
      </c>
      <c r="T469" s="48">
        <f t="shared" si="51"/>
        <v>0.13366856907733171</v>
      </c>
      <c r="U469" s="35">
        <v>-28.010054490000002</v>
      </c>
      <c r="V469" s="35">
        <v>135.03841335000001</v>
      </c>
      <c r="W469" s="35">
        <v>-28.114007000000001</v>
      </c>
      <c r="X469" s="35">
        <v>136.300039</v>
      </c>
      <c r="Y469" s="15">
        <v>27343.9623082</v>
      </c>
      <c r="Z469" s="8">
        <v>166.05</v>
      </c>
      <c r="AA469" s="37">
        <v>165.807619517815</v>
      </c>
      <c r="AB469" s="37">
        <v>165.769239213964</v>
      </c>
      <c r="AC469" s="37">
        <f t="shared" si="54"/>
        <v>165.87561957725967</v>
      </c>
      <c r="AD469" s="37">
        <v>1.8342915345102651</v>
      </c>
      <c r="AE469" s="37">
        <v>1.2406954155528249</v>
      </c>
      <c r="AF469" s="37">
        <v>1.2976169528546186</v>
      </c>
      <c r="AG469" s="37">
        <f t="shared" si="55"/>
        <v>1.4575346343059028</v>
      </c>
      <c r="AH469" s="37">
        <v>27.904621601914599</v>
      </c>
      <c r="AI469" s="37">
        <v>17.6172473404912</v>
      </c>
      <c r="AJ469" s="37">
        <v>179.35991140642301</v>
      </c>
      <c r="AK469" s="37">
        <v>584.71251384274603</v>
      </c>
      <c r="AL469" s="37">
        <v>0.91534326548912603</v>
      </c>
      <c r="AM469" s="37">
        <v>0</v>
      </c>
      <c r="AN469" s="37" t="str">
        <f t="shared" si="52"/>
        <v>Post-Orogenic</v>
      </c>
      <c r="AO469" s="8" t="s">
        <v>1158</v>
      </c>
      <c r="AP469" s="8">
        <v>8</v>
      </c>
    </row>
    <row r="470" spans="1:42">
      <c r="A470" s="9" t="s">
        <v>843</v>
      </c>
      <c r="B470" s="8" t="s">
        <v>376</v>
      </c>
      <c r="C470" s="8" t="s">
        <v>253</v>
      </c>
      <c r="D470" s="12">
        <v>2018</v>
      </c>
      <c r="E470" s="8" t="s">
        <v>1345</v>
      </c>
      <c r="F470" s="15">
        <v>496000</v>
      </c>
      <c r="G470" s="15">
        <v>19000</v>
      </c>
      <c r="H470" s="15">
        <v>3005000</v>
      </c>
      <c r="I470" s="15">
        <v>149000</v>
      </c>
      <c r="J470" s="35">
        <v>6.0630739626235197</v>
      </c>
      <c r="K470" s="35">
        <f t="shared" si="53"/>
        <v>6.265748104777491E-2</v>
      </c>
      <c r="L470" s="36">
        <v>5.13</v>
      </c>
      <c r="M470" s="36">
        <v>0.21199999999999999</v>
      </c>
      <c r="N470" s="36">
        <v>0.38400000000000001</v>
      </c>
      <c r="O470" s="36">
        <v>5.65</v>
      </c>
      <c r="P470" s="36">
        <v>0.308</v>
      </c>
      <c r="Q470" s="36">
        <v>0.61899999999999999</v>
      </c>
      <c r="R470" s="46">
        <f t="shared" si="49"/>
        <v>0.90796460176991145</v>
      </c>
      <c r="S470" s="47">
        <f t="shared" si="50"/>
        <v>6.8406849143238496E-2</v>
      </c>
      <c r="T470" s="48">
        <f t="shared" si="51"/>
        <v>0.13268738524616458</v>
      </c>
      <c r="U470" s="35">
        <v>-28.48031495</v>
      </c>
      <c r="V470" s="35">
        <v>136.00850618999999</v>
      </c>
      <c r="W470" s="35">
        <v>-28.482968</v>
      </c>
      <c r="X470" s="35">
        <v>135.999887</v>
      </c>
      <c r="Y470" s="15">
        <v>1.26340616563</v>
      </c>
      <c r="Z470" s="8">
        <v>367.20999999999901</v>
      </c>
      <c r="AA470" s="37">
        <v>355.5</v>
      </c>
      <c r="AB470" s="37">
        <v>358.66388966791999</v>
      </c>
      <c r="AC470" s="37">
        <f t="shared" si="54"/>
        <v>360.45796322263965</v>
      </c>
      <c r="AD470" s="37">
        <v>11.45504664455493</v>
      </c>
      <c r="AE470" s="37">
        <v>10.669594009717311</v>
      </c>
      <c r="AF470" s="37">
        <v>11.114448834996278</v>
      </c>
      <c r="AG470" s="37">
        <f t="shared" si="55"/>
        <v>11.079696496422841</v>
      </c>
      <c r="AH470" s="37">
        <v>159.28571428571399</v>
      </c>
      <c r="AI470" s="37">
        <v>11.3647024855486</v>
      </c>
      <c r="AJ470" s="37">
        <v>191</v>
      </c>
      <c r="AK470" s="37">
        <v>639.5</v>
      </c>
      <c r="AL470" s="37" t="s">
        <v>1233</v>
      </c>
      <c r="AM470" s="37">
        <v>0</v>
      </c>
      <c r="AN470" s="37" t="str">
        <f t="shared" si="52"/>
        <v>Post-Orogenic</v>
      </c>
      <c r="AO470" s="8" t="s">
        <v>1155</v>
      </c>
      <c r="AP470" s="8">
        <v>1</v>
      </c>
    </row>
    <row r="471" spans="1:42">
      <c r="A471" s="9" t="s">
        <v>833</v>
      </c>
      <c r="B471" s="8" t="s">
        <v>320</v>
      </c>
      <c r="C471" s="8" t="s">
        <v>253</v>
      </c>
      <c r="D471" s="12">
        <v>2018</v>
      </c>
      <c r="E471" s="8" t="s">
        <v>1345</v>
      </c>
      <c r="F471" s="8">
        <v>4200000</v>
      </c>
      <c r="G471" s="8">
        <v>95000</v>
      </c>
      <c r="H471" s="8">
        <v>6183000</v>
      </c>
      <c r="I471" s="8">
        <v>439000</v>
      </c>
      <c r="J471" s="35">
        <v>1.4720268215759162</v>
      </c>
      <c r="K471" s="35">
        <f t="shared" si="53"/>
        <v>7.4516991886803566E-2</v>
      </c>
      <c r="L471" s="36">
        <v>0.25700000000000001</v>
      </c>
      <c r="M471" s="36">
        <v>1.2500000000000001E-2</v>
      </c>
      <c r="N471" s="36">
        <v>3.5000000000000003E-2</v>
      </c>
      <c r="O471" s="36">
        <v>2.08</v>
      </c>
      <c r="P471" s="36">
        <v>0.189</v>
      </c>
      <c r="Q471" s="36">
        <v>0.29799999999999999</v>
      </c>
      <c r="R471" s="46">
        <f t="shared" si="49"/>
        <v>0.12355769230769231</v>
      </c>
      <c r="S471" s="47">
        <f t="shared" si="50"/>
        <v>0.10306398999901818</v>
      </c>
      <c r="T471" s="48">
        <f t="shared" si="51"/>
        <v>0.19766868473488691</v>
      </c>
      <c r="U471" s="35">
        <v>-27.322086689999999</v>
      </c>
      <c r="V471" s="35">
        <v>134.39020159</v>
      </c>
      <c r="W471" s="35">
        <v>-27.164221000000001</v>
      </c>
      <c r="X471" s="35">
        <v>134.62119000000001</v>
      </c>
      <c r="Y471" s="15">
        <v>793.17236984600004</v>
      </c>
      <c r="Z471" s="8">
        <v>268.00999999999902</v>
      </c>
      <c r="AA471" s="37">
        <v>267.87034700315502</v>
      </c>
      <c r="AB471" s="37">
        <v>267.97861635220102</v>
      </c>
      <c r="AC471" s="37">
        <f t="shared" si="54"/>
        <v>267.95298778511835</v>
      </c>
      <c r="AD471" s="37">
        <v>2.587989379467567</v>
      </c>
      <c r="AE471" s="37">
        <v>1.9610345233668811</v>
      </c>
      <c r="AF471" s="37">
        <v>2.0076699627572645</v>
      </c>
      <c r="AG471" s="37">
        <f t="shared" si="55"/>
        <v>2.1855646218639042</v>
      </c>
      <c r="AH471" s="37">
        <v>42.640157480314997</v>
      </c>
      <c r="AI471" s="37">
        <v>16.926923807399099</v>
      </c>
      <c r="AJ471" s="37">
        <v>204.28914505283399</v>
      </c>
      <c r="AK471" s="37">
        <v>676.24303554274695</v>
      </c>
      <c r="AL471" s="37">
        <v>0.94772316255455402</v>
      </c>
      <c r="AM471" s="37">
        <v>0</v>
      </c>
      <c r="AN471" s="37" t="str">
        <f t="shared" si="52"/>
        <v>Post-Orogenic</v>
      </c>
      <c r="AO471" s="8" t="s">
        <v>1153</v>
      </c>
      <c r="AP471" s="8">
        <v>2</v>
      </c>
    </row>
    <row r="472" spans="1:42">
      <c r="A472" s="9" t="s">
        <v>826</v>
      </c>
      <c r="B472" s="8" t="s">
        <v>299</v>
      </c>
      <c r="C472" s="8" t="s">
        <v>253</v>
      </c>
      <c r="D472" s="12">
        <v>2018</v>
      </c>
      <c r="E472" s="8" t="s">
        <v>1345</v>
      </c>
      <c r="F472" s="8">
        <v>606000</v>
      </c>
      <c r="G472" s="8">
        <v>17000</v>
      </c>
      <c r="H472" s="8">
        <v>3149000</v>
      </c>
      <c r="I472" s="8">
        <v>151000</v>
      </c>
      <c r="J472" s="35">
        <v>5.1994111681693971</v>
      </c>
      <c r="K472" s="35">
        <f t="shared" si="53"/>
        <v>5.5554733029826033E-2</v>
      </c>
      <c r="L472" s="36">
        <v>4.8600000000000003</v>
      </c>
      <c r="M472" s="36">
        <v>0.14499999999999999</v>
      </c>
      <c r="N472" s="36">
        <v>0.33700000000000002</v>
      </c>
      <c r="O472" s="36">
        <v>6.34</v>
      </c>
      <c r="P472" s="36">
        <v>0.33200000000000002</v>
      </c>
      <c r="Q472" s="36">
        <v>0.68200000000000005</v>
      </c>
      <c r="R472" s="46">
        <f t="shared" si="49"/>
        <v>0.76656151419558372</v>
      </c>
      <c r="S472" s="47">
        <f t="shared" si="50"/>
        <v>6.0268907742455032E-2</v>
      </c>
      <c r="T472" s="48">
        <f t="shared" si="51"/>
        <v>0.12798346673894961</v>
      </c>
      <c r="U472" s="35">
        <v>-24.291229000000001</v>
      </c>
      <c r="V472" s="35">
        <v>132.27021091</v>
      </c>
      <c r="W472" s="35">
        <v>-24.750439</v>
      </c>
      <c r="X472" s="35">
        <v>133.186722</v>
      </c>
      <c r="Y472" s="15">
        <v>7243.9325939399996</v>
      </c>
      <c r="Z472" s="8">
        <v>638.37999999999897</v>
      </c>
      <c r="AA472" s="37">
        <v>637.78890691333299</v>
      </c>
      <c r="AB472" s="37">
        <v>637.74558255107695</v>
      </c>
      <c r="AC472" s="37">
        <f t="shared" si="54"/>
        <v>637.97149648813627</v>
      </c>
      <c r="AD472" s="37">
        <v>7.0943084336130378</v>
      </c>
      <c r="AE472" s="37">
        <v>4.5955836162147188</v>
      </c>
      <c r="AF472" s="37">
        <v>4.40800818888395</v>
      </c>
      <c r="AG472" s="37">
        <f t="shared" si="55"/>
        <v>5.3659667462372349</v>
      </c>
      <c r="AH472" s="37">
        <v>99.445107748580895</v>
      </c>
      <c r="AI472" s="37">
        <v>55.466897048304702</v>
      </c>
      <c r="AJ472" s="37">
        <v>313.16558721934399</v>
      </c>
      <c r="AK472" s="37">
        <v>1081.69214162349</v>
      </c>
      <c r="AL472" s="37">
        <v>0.94860028629965598</v>
      </c>
      <c r="AM472" s="37">
        <v>0</v>
      </c>
      <c r="AN472" s="37" t="str">
        <f t="shared" si="52"/>
        <v>Post-Orogenic</v>
      </c>
      <c r="AO472" s="8" t="s">
        <v>1153</v>
      </c>
      <c r="AP472" s="8">
        <v>4</v>
      </c>
    </row>
    <row r="473" spans="1:42">
      <c r="A473" s="9" t="s">
        <v>836</v>
      </c>
      <c r="B473" s="8" t="s">
        <v>373</v>
      </c>
      <c r="C473" s="8" t="s">
        <v>253</v>
      </c>
      <c r="D473" s="12">
        <v>2018</v>
      </c>
      <c r="E473" s="8" t="s">
        <v>1345</v>
      </c>
      <c r="F473" s="8">
        <v>3105000</v>
      </c>
      <c r="G473" s="8">
        <v>72000</v>
      </c>
      <c r="H473" s="8">
        <v>11292000</v>
      </c>
      <c r="I473" s="8">
        <v>724000</v>
      </c>
      <c r="J473" s="35">
        <v>3.6364640733272173</v>
      </c>
      <c r="K473" s="35">
        <f t="shared" si="53"/>
        <v>6.8180552836007477E-2</v>
      </c>
      <c r="L473" s="36">
        <v>0.51200000000000001</v>
      </c>
      <c r="M473" s="36">
        <v>1.8800000000000001E-2</v>
      </c>
      <c r="N473" s="36">
        <v>5.1299999999999998E-2</v>
      </c>
      <c r="O473" s="36">
        <v>0.96299999999999997</v>
      </c>
      <c r="P473" s="36">
        <v>9.9099999999999994E-2</v>
      </c>
      <c r="Q473" s="36">
        <v>0.16600000000000001</v>
      </c>
      <c r="R473" s="46">
        <f t="shared" si="49"/>
        <v>0.5316718587746625</v>
      </c>
      <c r="S473" s="47">
        <f t="shared" si="50"/>
        <v>0.10926223831375338</v>
      </c>
      <c r="T473" s="48">
        <f t="shared" si="51"/>
        <v>0.19938222217375298</v>
      </c>
      <c r="U473" s="35">
        <v>-27.329699699999999</v>
      </c>
      <c r="V473" s="35">
        <v>133.97226963</v>
      </c>
      <c r="W473" s="35">
        <v>-27.348123999999999</v>
      </c>
      <c r="X473" s="35">
        <v>133.969076</v>
      </c>
      <c r="Y473" s="15">
        <v>8.3268338489900007</v>
      </c>
      <c r="Z473" s="8">
        <v>354.50999999999902</v>
      </c>
      <c r="AA473" s="37">
        <v>354.51428571428602</v>
      </c>
      <c r="AB473" s="37">
        <v>353.25</v>
      </c>
      <c r="AC473" s="37">
        <f t="shared" si="54"/>
        <v>354.09142857142837</v>
      </c>
      <c r="AD473" s="37">
        <v>1.585738342731128</v>
      </c>
      <c r="AE473" s="37">
        <v>1.6124888948564029</v>
      </c>
      <c r="AF473" s="37">
        <v>1.3867530704480135</v>
      </c>
      <c r="AG473" s="37">
        <f t="shared" si="55"/>
        <v>1.5283267693451814</v>
      </c>
      <c r="AH473" s="37">
        <v>30.576923076923102</v>
      </c>
      <c r="AI473" s="37">
        <v>4.2550700701369299</v>
      </c>
      <c r="AJ473" s="37">
        <v>222</v>
      </c>
      <c r="AK473" s="37">
        <v>742.81818181818198</v>
      </c>
      <c r="AL473" s="37" t="s">
        <v>1233</v>
      </c>
      <c r="AM473" s="37">
        <v>0</v>
      </c>
      <c r="AN473" s="37" t="str">
        <f t="shared" si="52"/>
        <v>Post-Orogenic</v>
      </c>
      <c r="AO473" s="8" t="s">
        <v>1158</v>
      </c>
      <c r="AP473" s="8">
        <v>1</v>
      </c>
    </row>
    <row r="474" spans="1:42">
      <c r="A474" s="9" t="s">
        <v>837</v>
      </c>
      <c r="B474" s="8" t="s">
        <v>361</v>
      </c>
      <c r="C474" s="8" t="s">
        <v>253</v>
      </c>
      <c r="D474" s="12">
        <v>2018</v>
      </c>
      <c r="E474" s="8" t="s">
        <v>1345</v>
      </c>
      <c r="F474" s="8">
        <v>4172000</v>
      </c>
      <c r="G474" s="8">
        <v>105000</v>
      </c>
      <c r="H474" s="8">
        <v>15885000</v>
      </c>
      <c r="I474" s="8">
        <v>958000</v>
      </c>
      <c r="J474" s="35">
        <v>3.8072615538561387</v>
      </c>
      <c r="K474" s="35">
        <f t="shared" si="53"/>
        <v>6.5349281698167117E-2</v>
      </c>
      <c r="L474" s="36">
        <v>0.27200000000000002</v>
      </c>
      <c r="M474" s="36">
        <v>1.43E-2</v>
      </c>
      <c r="N474" s="36">
        <v>3.6499999999999998E-2</v>
      </c>
      <c r="O474" s="36">
        <v>0.46</v>
      </c>
      <c r="P474" s="36">
        <v>6.2899999999999998E-2</v>
      </c>
      <c r="Q474" s="36">
        <v>0.111</v>
      </c>
      <c r="R474" s="46">
        <f t="shared" si="49"/>
        <v>0.59130434782608698</v>
      </c>
      <c r="S474" s="47">
        <f t="shared" si="50"/>
        <v>0.14649766478299295</v>
      </c>
      <c r="T474" s="48">
        <f t="shared" si="51"/>
        <v>0.27610697224505887</v>
      </c>
      <c r="U474" s="35">
        <v>-27.96201387</v>
      </c>
      <c r="V474" s="35">
        <v>134.08150402000001</v>
      </c>
      <c r="W474" s="35">
        <v>-27.943413</v>
      </c>
      <c r="X474" s="35">
        <v>134.153153</v>
      </c>
      <c r="Y474" s="15">
        <v>173.498654604</v>
      </c>
      <c r="Z474" s="8">
        <v>281.32999999999902</v>
      </c>
      <c r="AA474" s="37">
        <v>281.12554112554102</v>
      </c>
      <c r="AB474" s="37">
        <v>280.89080459770099</v>
      </c>
      <c r="AC474" s="37">
        <f t="shared" si="54"/>
        <v>281.11544857441368</v>
      </c>
      <c r="AD474" s="37">
        <v>1.030266068581374</v>
      </c>
      <c r="AE474" s="37">
        <v>0.53010501341610627</v>
      </c>
      <c r="AF474" s="37">
        <v>0.5775783401568072</v>
      </c>
      <c r="AG474" s="37">
        <f t="shared" si="55"/>
        <v>0.71264980738476247</v>
      </c>
      <c r="AH474" s="37">
        <v>12.765596826541699</v>
      </c>
      <c r="AI474" s="37">
        <v>5.15226634762411</v>
      </c>
      <c r="AJ474" s="37">
        <v>195.554112554113</v>
      </c>
      <c r="AK474" s="37">
        <v>642.70562770562799</v>
      </c>
      <c r="AL474" s="37">
        <v>0.86326887052525902</v>
      </c>
      <c r="AM474" s="37">
        <v>0</v>
      </c>
      <c r="AN474" s="37" t="str">
        <f t="shared" si="52"/>
        <v>Post-Orogenic</v>
      </c>
      <c r="AO474" s="8" t="s">
        <v>1158</v>
      </c>
      <c r="AP474" s="8">
        <v>3</v>
      </c>
    </row>
    <row r="475" spans="1:42">
      <c r="A475" s="9" t="s">
        <v>838</v>
      </c>
      <c r="B475" s="8" t="s">
        <v>345</v>
      </c>
      <c r="C475" s="8" t="s">
        <v>253</v>
      </c>
      <c r="D475" s="12">
        <v>2018</v>
      </c>
      <c r="E475" s="8" t="s">
        <v>1345</v>
      </c>
      <c r="F475" s="8">
        <v>4250000</v>
      </c>
      <c r="G475" s="8">
        <v>98000</v>
      </c>
      <c r="H475" s="8">
        <v>14471000</v>
      </c>
      <c r="I475" s="8">
        <v>779000</v>
      </c>
      <c r="J475" s="35">
        <v>3.4054048629721034</v>
      </c>
      <c r="K475" s="35">
        <f t="shared" si="53"/>
        <v>5.8562549457546458E-2</v>
      </c>
      <c r="L475" s="36">
        <v>0.253</v>
      </c>
      <c r="M475" s="36">
        <v>1.26E-2</v>
      </c>
      <c r="N475" s="36">
        <v>3.49E-2</v>
      </c>
      <c r="O475" s="36">
        <v>0.54600000000000004</v>
      </c>
      <c r="P475" s="36">
        <v>6.0699999999999997E-2</v>
      </c>
      <c r="Q475" s="36">
        <v>0.115</v>
      </c>
      <c r="R475" s="46">
        <f t="shared" si="49"/>
        <v>0.46336996336996333</v>
      </c>
      <c r="S475" s="47">
        <f t="shared" si="50"/>
        <v>0.12181759163128608</v>
      </c>
      <c r="T475" s="48">
        <f t="shared" si="51"/>
        <v>0.25177501179595796</v>
      </c>
      <c r="U475" s="35">
        <v>-28.23463048</v>
      </c>
      <c r="V475" s="35">
        <v>134.28589686999999</v>
      </c>
      <c r="W475" s="35">
        <v>-28.210211999999999</v>
      </c>
      <c r="X475" s="35">
        <v>134.48105000000001</v>
      </c>
      <c r="Y475" s="15">
        <v>461.24112714400002</v>
      </c>
      <c r="Z475" s="8">
        <v>258.92</v>
      </c>
      <c r="AA475" s="37">
        <v>258.993499458288</v>
      </c>
      <c r="AB475" s="37">
        <v>258.695464362851</v>
      </c>
      <c r="AC475" s="37">
        <f t="shared" si="54"/>
        <v>258.86965460704636</v>
      </c>
      <c r="AD475" s="37">
        <v>1.812812441837224</v>
      </c>
      <c r="AE475" s="37">
        <v>1.1781693276244687</v>
      </c>
      <c r="AF475" s="37">
        <v>1.1688105517991478</v>
      </c>
      <c r="AG475" s="37">
        <f t="shared" si="55"/>
        <v>1.3865974404202801</v>
      </c>
      <c r="AH475" s="37">
        <v>25.494850948509502</v>
      </c>
      <c r="AI475" s="37">
        <v>13.454504309872901</v>
      </c>
      <c r="AJ475" s="37">
        <v>183.14006514658001</v>
      </c>
      <c r="AK475" s="37">
        <v>602.69218241042302</v>
      </c>
      <c r="AL475" s="37">
        <v>0.88037661918633303</v>
      </c>
      <c r="AM475" s="37">
        <v>0</v>
      </c>
      <c r="AN475" s="37" t="str">
        <f t="shared" si="52"/>
        <v>Post-Orogenic</v>
      </c>
      <c r="AO475" s="8" t="s">
        <v>1158</v>
      </c>
      <c r="AP475" s="8">
        <v>3</v>
      </c>
    </row>
    <row r="476" spans="1:42">
      <c r="A476" s="9" t="s">
        <v>839</v>
      </c>
      <c r="B476" s="8" t="s">
        <v>323</v>
      </c>
      <c r="C476" s="8" t="s">
        <v>253</v>
      </c>
      <c r="D476" s="12">
        <v>2018</v>
      </c>
      <c r="E476" s="8" t="s">
        <v>1345</v>
      </c>
      <c r="F476" s="8">
        <v>3261000</v>
      </c>
      <c r="G476" s="8">
        <v>77000</v>
      </c>
      <c r="H476" s="8">
        <v>11006000</v>
      </c>
      <c r="I476" s="8">
        <v>772000</v>
      </c>
      <c r="J476" s="35">
        <v>3.3754088269199154</v>
      </c>
      <c r="K476" s="35">
        <f t="shared" si="53"/>
        <v>7.4011239983103508E-2</v>
      </c>
      <c r="L476" s="36">
        <v>0.41299999999999998</v>
      </c>
      <c r="M476" s="36">
        <v>1.6799999999999999E-2</v>
      </c>
      <c r="N476" s="36">
        <v>4.5199999999999997E-2</v>
      </c>
      <c r="O476" s="36">
        <v>0.88500000000000001</v>
      </c>
      <c r="P476" s="36">
        <v>0.10299999999999999</v>
      </c>
      <c r="Q476" s="36">
        <v>0.16400000000000001</v>
      </c>
      <c r="R476" s="46">
        <f t="shared" si="49"/>
        <v>0.46666666666666662</v>
      </c>
      <c r="S476" s="47">
        <f t="shared" si="50"/>
        <v>0.12328817649942596</v>
      </c>
      <c r="T476" s="48">
        <f t="shared" si="51"/>
        <v>0.21521584580586034</v>
      </c>
      <c r="U476" s="35">
        <v>-28.005129709999999</v>
      </c>
      <c r="V476" s="35">
        <v>134.31468873</v>
      </c>
      <c r="W476" s="35">
        <v>-28.203679000000001</v>
      </c>
      <c r="X476" s="35">
        <v>134.66559100000001</v>
      </c>
      <c r="Y476" s="15">
        <v>1413.5861315100001</v>
      </c>
      <c r="Z476" s="8">
        <v>247.719999999999</v>
      </c>
      <c r="AA476" s="37">
        <v>247.49964601769901</v>
      </c>
      <c r="AB476" s="37">
        <v>247.33900709219901</v>
      </c>
      <c r="AC476" s="37">
        <f t="shared" si="54"/>
        <v>247.51955103663235</v>
      </c>
      <c r="AD476" s="37">
        <v>1.8813404079550897</v>
      </c>
      <c r="AE476" s="37">
        <v>1.3634737841022595</v>
      </c>
      <c r="AF476" s="37">
        <v>1.3738088783852871</v>
      </c>
      <c r="AG476" s="37">
        <f t="shared" si="55"/>
        <v>1.5395410234808786</v>
      </c>
      <c r="AH476" s="37">
        <v>30.720443894243498</v>
      </c>
      <c r="AI476" s="37">
        <v>15.746105642392401</v>
      </c>
      <c r="AJ476" s="37">
        <v>182.871175523349</v>
      </c>
      <c r="AK476" s="37">
        <v>603.06816961889399</v>
      </c>
      <c r="AL476" s="37">
        <v>0.895807452888016</v>
      </c>
      <c r="AM476" s="37">
        <v>0</v>
      </c>
      <c r="AN476" s="37" t="str">
        <f t="shared" si="52"/>
        <v>Post-Orogenic</v>
      </c>
      <c r="AO476" s="8" t="s">
        <v>1158</v>
      </c>
      <c r="AP476" s="8">
        <v>3</v>
      </c>
    </row>
    <row r="477" spans="1:42">
      <c r="A477" s="9" t="s">
        <v>841</v>
      </c>
      <c r="B477" s="8" t="s">
        <v>309</v>
      </c>
      <c r="C477" s="8" t="s">
        <v>253</v>
      </c>
      <c r="D477" s="12">
        <v>2018</v>
      </c>
      <c r="E477" s="8" t="s">
        <v>1345</v>
      </c>
      <c r="F477" s="8">
        <v>3134000</v>
      </c>
      <c r="G477" s="8">
        <v>71000</v>
      </c>
      <c r="H477" s="8">
        <v>10287000</v>
      </c>
      <c r="I477" s="8">
        <v>643000</v>
      </c>
      <c r="J477" s="35">
        <v>3.2826531188245243</v>
      </c>
      <c r="K477" s="35">
        <f t="shared" si="53"/>
        <v>6.6484941026747763E-2</v>
      </c>
      <c r="L477" s="36">
        <v>0.43099999999999999</v>
      </c>
      <c r="M477" s="36">
        <v>1.6500000000000001E-2</v>
      </c>
      <c r="N477" s="36">
        <v>4.6100000000000002E-2</v>
      </c>
      <c r="O477" s="36">
        <v>0.96599999999999997</v>
      </c>
      <c r="P477" s="36">
        <v>9.6799999999999997E-2</v>
      </c>
      <c r="Q477" s="36">
        <v>0.16500000000000001</v>
      </c>
      <c r="R477" s="46">
        <f t="shared" si="49"/>
        <v>0.44616977225672877</v>
      </c>
      <c r="S477" s="47">
        <f t="shared" si="50"/>
        <v>0.10727088895997819</v>
      </c>
      <c r="T477" s="48">
        <f t="shared" si="51"/>
        <v>0.20153348819242334</v>
      </c>
      <c r="U477" s="35">
        <v>-28.232350629999999</v>
      </c>
      <c r="V477" s="35">
        <v>134.41717267000001</v>
      </c>
      <c r="W477" s="35">
        <v>-28.313134000000002</v>
      </c>
      <c r="X477" s="35">
        <v>134.94604799999999</v>
      </c>
      <c r="Y477" s="15">
        <v>4184.6199696100002</v>
      </c>
      <c r="Z477" s="8">
        <v>225.729999999999</v>
      </c>
      <c r="AA477" s="37">
        <v>225.57674835624599</v>
      </c>
      <c r="AB477" s="37">
        <v>225.368521614521</v>
      </c>
      <c r="AC477" s="37">
        <f t="shared" si="54"/>
        <v>225.55842332358864</v>
      </c>
      <c r="AD477" s="37">
        <v>1.7371229494564016</v>
      </c>
      <c r="AE477" s="37">
        <v>1.2547530151805655</v>
      </c>
      <c r="AF477" s="37">
        <v>1.2852516249667802</v>
      </c>
      <c r="AG477" s="37">
        <f t="shared" si="55"/>
        <v>1.4257091965345825</v>
      </c>
      <c r="AH477" s="37">
        <v>28.3136124716282</v>
      </c>
      <c r="AI477" s="37">
        <v>15.216257318500199</v>
      </c>
      <c r="AJ477" s="37">
        <v>177.58695260407299</v>
      </c>
      <c r="AK477" s="37">
        <v>584.18471796720098</v>
      </c>
      <c r="AL477" s="37">
        <v>0.89623213944907298</v>
      </c>
      <c r="AM477" s="37">
        <v>0</v>
      </c>
      <c r="AN477" s="37" t="str">
        <f t="shared" si="52"/>
        <v>Post-Orogenic</v>
      </c>
      <c r="AO477" s="8" t="s">
        <v>1158</v>
      </c>
      <c r="AP477" s="8">
        <v>3</v>
      </c>
    </row>
    <row r="478" spans="1:42">
      <c r="A478" s="9" t="s">
        <v>844</v>
      </c>
      <c r="B478" s="8" t="s">
        <v>306</v>
      </c>
      <c r="C478" s="8" t="s">
        <v>253</v>
      </c>
      <c r="D478" s="12">
        <v>2018</v>
      </c>
      <c r="E478" s="8" t="s">
        <v>1345</v>
      </c>
      <c r="F478" s="8">
        <v>1523000</v>
      </c>
      <c r="G478" s="8">
        <v>37000</v>
      </c>
      <c r="H478" s="8">
        <v>5662000</v>
      </c>
      <c r="I478" s="8">
        <v>327000</v>
      </c>
      <c r="J478" s="35">
        <v>3.718577689590076</v>
      </c>
      <c r="K478" s="35">
        <f t="shared" si="53"/>
        <v>6.2655138051291109E-2</v>
      </c>
      <c r="L478" s="36">
        <v>1.23</v>
      </c>
      <c r="M478" s="36">
        <v>3.7199999999999997E-2</v>
      </c>
      <c r="N478" s="36">
        <v>9.74E-2</v>
      </c>
      <c r="O478" s="36">
        <v>2.2999999999999998</v>
      </c>
      <c r="P478" s="36">
        <v>0.16700000000000001</v>
      </c>
      <c r="Q478" s="36">
        <v>0.29899999999999999</v>
      </c>
      <c r="R478" s="46">
        <f t="shared" si="49"/>
        <v>0.5347826086956522</v>
      </c>
      <c r="S478" s="47">
        <f t="shared" si="50"/>
        <v>7.8655682051910564E-2</v>
      </c>
      <c r="T478" s="48">
        <f t="shared" si="51"/>
        <v>0.15221885455293169</v>
      </c>
      <c r="U478" s="35">
        <v>-27.748218990000002</v>
      </c>
      <c r="V478" s="35">
        <v>134.37574491000001</v>
      </c>
      <c r="W478" s="35">
        <v>-28.115500000000001</v>
      </c>
      <c r="X478" s="35">
        <v>135.08270899999999</v>
      </c>
      <c r="Y478" s="15">
        <v>4290.3029676300002</v>
      </c>
      <c r="Z478" s="8">
        <v>245.53</v>
      </c>
      <c r="AA478" s="37">
        <v>245.270678005592</v>
      </c>
      <c r="AB478" s="37">
        <v>245.38359356793299</v>
      </c>
      <c r="AC478" s="37">
        <f t="shared" si="54"/>
        <v>245.39475719117499</v>
      </c>
      <c r="AD478" s="37">
        <v>2.5031214095906025</v>
      </c>
      <c r="AE478" s="37">
        <v>1.8110763713001281</v>
      </c>
      <c r="AF478" s="37">
        <v>1.8433027394184844</v>
      </c>
      <c r="AG478" s="37">
        <f t="shared" si="55"/>
        <v>2.052500173436405</v>
      </c>
      <c r="AH478" s="37">
        <v>39.235065332342799</v>
      </c>
      <c r="AI478" s="37">
        <v>18.8208203093257</v>
      </c>
      <c r="AJ478" s="37">
        <v>187.97999645954999</v>
      </c>
      <c r="AK478" s="37">
        <v>620.67180031864098</v>
      </c>
      <c r="AL478" s="37">
        <v>0.93237899223609499</v>
      </c>
      <c r="AM478" s="37">
        <v>0</v>
      </c>
      <c r="AN478" s="37" t="str">
        <f t="shared" si="52"/>
        <v>Post-Orogenic</v>
      </c>
      <c r="AO478" s="8" t="s">
        <v>1158</v>
      </c>
      <c r="AP478" s="8">
        <v>3</v>
      </c>
    </row>
    <row r="479" spans="1:42">
      <c r="A479" s="9" t="s">
        <v>847</v>
      </c>
      <c r="B479" s="8" t="s">
        <v>267</v>
      </c>
      <c r="C479" s="8" t="s">
        <v>253</v>
      </c>
      <c r="D479" s="12">
        <v>2018</v>
      </c>
      <c r="E479" s="8" t="s">
        <v>1345</v>
      </c>
      <c r="F479" s="8">
        <v>799000</v>
      </c>
      <c r="G479" s="8">
        <v>20000</v>
      </c>
      <c r="H479" s="8">
        <v>3671000</v>
      </c>
      <c r="I479" s="8">
        <v>179000</v>
      </c>
      <c r="J479" s="35">
        <v>4.5957460011175142</v>
      </c>
      <c r="K479" s="35">
        <f t="shared" si="53"/>
        <v>5.4810192732947557E-2</v>
      </c>
      <c r="L479" s="36">
        <v>2.52</v>
      </c>
      <c r="M479" s="36">
        <v>7.1499999999999994E-2</v>
      </c>
      <c r="N479" s="36">
        <v>0.18099999999999999</v>
      </c>
      <c r="O479" s="36">
        <v>3.75</v>
      </c>
      <c r="P479" s="36">
        <v>0.21199999999999999</v>
      </c>
      <c r="Q479" s="36">
        <v>0.42799999999999999</v>
      </c>
      <c r="R479" s="46">
        <f t="shared" si="49"/>
        <v>0.67200000000000004</v>
      </c>
      <c r="S479" s="47">
        <f t="shared" si="50"/>
        <v>6.3253820497327973E-2</v>
      </c>
      <c r="T479" s="48">
        <f t="shared" si="51"/>
        <v>0.13485290284937695</v>
      </c>
      <c r="U479" s="35">
        <v>-28.177602570000001</v>
      </c>
      <c r="V479" s="35">
        <v>134.87635463000001</v>
      </c>
      <c r="W479" s="35">
        <v>-28.035827999999999</v>
      </c>
      <c r="X479" s="35">
        <v>135.797</v>
      </c>
      <c r="Y479" s="15">
        <v>17518.714399799999</v>
      </c>
      <c r="Z479" s="8">
        <v>177.15</v>
      </c>
      <c r="AA479" s="37">
        <v>176.94690050802001</v>
      </c>
      <c r="AB479" s="37">
        <v>176.95911608519401</v>
      </c>
      <c r="AC479" s="37">
        <f t="shared" si="54"/>
        <v>177.01867219773803</v>
      </c>
      <c r="AD479" s="37">
        <v>1.7851962309904463</v>
      </c>
      <c r="AE479" s="37">
        <v>1.2213531358571532</v>
      </c>
      <c r="AF479" s="37">
        <v>1.2736826206974035</v>
      </c>
      <c r="AG479" s="37">
        <f t="shared" si="55"/>
        <v>1.4267439958483343</v>
      </c>
      <c r="AH479" s="37">
        <v>27.195154148872</v>
      </c>
      <c r="AI479" s="37">
        <v>17.231968951680599</v>
      </c>
      <c r="AJ479" s="37">
        <v>179.32723507076301</v>
      </c>
      <c r="AK479" s="37">
        <v>585.34406282361101</v>
      </c>
      <c r="AL479" s="37">
        <v>0.91175489858720105</v>
      </c>
      <c r="AM479" s="37">
        <v>0</v>
      </c>
      <c r="AN479" s="37" t="str">
        <f t="shared" si="52"/>
        <v>Post-Orogenic</v>
      </c>
      <c r="AO479" s="8" t="s">
        <v>1158</v>
      </c>
      <c r="AP479" s="8">
        <v>7</v>
      </c>
    </row>
    <row r="480" spans="1:42">
      <c r="A480" s="9" t="s">
        <v>821</v>
      </c>
      <c r="B480" s="8" t="s">
        <v>364</v>
      </c>
      <c r="C480" s="8" t="s">
        <v>253</v>
      </c>
      <c r="D480" s="12">
        <v>2018</v>
      </c>
      <c r="E480" s="8" t="s">
        <v>1345</v>
      </c>
      <c r="F480" s="8">
        <v>495000</v>
      </c>
      <c r="G480" s="8">
        <v>15000</v>
      </c>
      <c r="H480" s="8">
        <v>2786000</v>
      </c>
      <c r="I480" s="8">
        <v>140000</v>
      </c>
      <c r="J480" s="35">
        <v>5.6228167696291012</v>
      </c>
      <c r="K480" s="35">
        <f t="shared" si="53"/>
        <v>5.8681022515000736E-2</v>
      </c>
      <c r="L480" s="36">
        <v>6.68</v>
      </c>
      <c r="M480" s="36">
        <v>0.21299999999999999</v>
      </c>
      <c r="N480" s="36">
        <v>0.46400000000000002</v>
      </c>
      <c r="O480" s="36">
        <v>8.0500000000000007</v>
      </c>
      <c r="P480" s="36">
        <v>0.433</v>
      </c>
      <c r="Q480" s="36">
        <v>0.85899999999999999</v>
      </c>
      <c r="R480" s="46">
        <f t="shared" si="49"/>
        <v>0.82981366459627315</v>
      </c>
      <c r="S480" s="47">
        <f t="shared" si="50"/>
        <v>6.2529742128642318E-2</v>
      </c>
      <c r="T480" s="48">
        <f t="shared" si="51"/>
        <v>0.12732421021189039</v>
      </c>
      <c r="U480" s="35">
        <v>-23.713085159999999</v>
      </c>
      <c r="V480" s="35">
        <v>132.82393089000001</v>
      </c>
      <c r="W480" s="35">
        <v>-23.676542999999999</v>
      </c>
      <c r="X480" s="35">
        <v>132.71409199999999</v>
      </c>
      <c r="Y480" s="15">
        <v>98.085230124000006</v>
      </c>
      <c r="Z480" s="8">
        <v>776.80999999999904</v>
      </c>
      <c r="AA480" s="37">
        <v>776.78734177215199</v>
      </c>
      <c r="AB480" s="37">
        <v>775.23</v>
      </c>
      <c r="AC480" s="37">
        <f t="shared" si="54"/>
        <v>776.27578059071709</v>
      </c>
      <c r="AD480" s="37">
        <v>12.08002674508738</v>
      </c>
      <c r="AE480" s="37">
        <v>7.5299698280029066</v>
      </c>
      <c r="AF480" s="37">
        <v>7.0163119413927353</v>
      </c>
      <c r="AG480" s="37">
        <f t="shared" si="55"/>
        <v>8.8754361714943411</v>
      </c>
      <c r="AH480" s="37">
        <v>171.932020330368</v>
      </c>
      <c r="AI480" s="37">
        <v>82.074065963593398</v>
      </c>
      <c r="AJ480" s="37">
        <v>336.79365079365101</v>
      </c>
      <c r="AK480" s="37">
        <v>1190.5476190476199</v>
      </c>
      <c r="AL480" s="37">
        <v>0.90776960218654001</v>
      </c>
      <c r="AM480" s="37">
        <v>0</v>
      </c>
      <c r="AN480" s="37" t="str">
        <f t="shared" si="52"/>
        <v>Post-Orogenic</v>
      </c>
      <c r="AO480" s="8" t="s">
        <v>1155</v>
      </c>
      <c r="AP480" s="8">
        <v>5</v>
      </c>
    </row>
    <row r="481" spans="1:42">
      <c r="A481" s="9" t="s">
        <v>707</v>
      </c>
      <c r="B481" s="8" t="s">
        <v>73</v>
      </c>
      <c r="C481" s="8" t="s">
        <v>51</v>
      </c>
      <c r="D481" s="12">
        <v>2003</v>
      </c>
      <c r="E481" s="9" t="s">
        <v>1346</v>
      </c>
      <c r="F481" s="15">
        <v>17883.04</v>
      </c>
      <c r="G481" s="15">
        <v>2007.28</v>
      </c>
      <c r="H481" s="15">
        <v>137923.4</v>
      </c>
      <c r="I481" s="15">
        <v>44756.6</v>
      </c>
      <c r="J481" s="35">
        <v>7.7125253871824917</v>
      </c>
      <c r="K481" s="35">
        <f t="shared" si="53"/>
        <v>0.34336761078391548</v>
      </c>
      <c r="L481" s="36">
        <v>994</v>
      </c>
      <c r="M481" s="36">
        <v>112</v>
      </c>
      <c r="N481" s="36">
        <v>126</v>
      </c>
      <c r="O481" s="36">
        <v>885</v>
      </c>
      <c r="P481" s="36">
        <v>287</v>
      </c>
      <c r="Q481" s="36">
        <v>297</v>
      </c>
      <c r="R481" s="46">
        <f t="shared" si="49"/>
        <v>1.1231638418079095</v>
      </c>
      <c r="S481" s="47">
        <f t="shared" si="50"/>
        <v>0.34331086913037756</v>
      </c>
      <c r="T481" s="48">
        <f t="shared" si="51"/>
        <v>0.35873534808543139</v>
      </c>
      <c r="U481" s="35">
        <v>30.831271520000001</v>
      </c>
      <c r="V481" s="35">
        <v>78.776373480000004</v>
      </c>
      <c r="W481" s="35">
        <v>30.145828999999999</v>
      </c>
      <c r="X481" s="35">
        <v>78.599332000000004</v>
      </c>
      <c r="Y481" s="15">
        <v>7638.0939065000002</v>
      </c>
      <c r="Z481" s="8">
        <v>3501.13</v>
      </c>
      <c r="AA481" s="37">
        <v>3495.0561374795402</v>
      </c>
      <c r="AB481" s="37">
        <v>3496.8017794059901</v>
      </c>
      <c r="AC481" s="37">
        <f t="shared" si="54"/>
        <v>3497.6626389618436</v>
      </c>
      <c r="AD481" s="37">
        <v>48.830880362676069</v>
      </c>
      <c r="AE481" s="37">
        <v>53.26943682088563</v>
      </c>
      <c r="AF481" s="37">
        <v>54.303010817826461</v>
      </c>
      <c r="AG481" s="37">
        <f t="shared" si="55"/>
        <v>52.134442667129385</v>
      </c>
      <c r="AH481" s="37">
        <v>1170.57683180308</v>
      </c>
      <c r="AI481" s="37">
        <v>329.42833655978598</v>
      </c>
      <c r="AJ481" s="37">
        <v>1276.57713790447</v>
      </c>
      <c r="AK481" s="37">
        <v>10341.241910631699</v>
      </c>
      <c r="AL481" s="37">
        <v>0.19668654115206</v>
      </c>
      <c r="AM481" s="37">
        <v>64.592367391352397</v>
      </c>
      <c r="AN481" s="37" t="str">
        <f t="shared" si="52"/>
        <v>Active</v>
      </c>
      <c r="AO481" s="8" t="s">
        <v>1154</v>
      </c>
      <c r="AP481" s="8">
        <v>6</v>
      </c>
    </row>
    <row r="482" spans="1:42">
      <c r="A482" s="9" t="s">
        <v>706</v>
      </c>
      <c r="B482" s="8" t="s">
        <v>62</v>
      </c>
      <c r="C482" s="8" t="s">
        <v>51</v>
      </c>
      <c r="D482" s="12">
        <v>2003</v>
      </c>
      <c r="E482" s="9" t="s">
        <v>1346</v>
      </c>
      <c r="F482" s="15">
        <v>10401.36</v>
      </c>
      <c r="G482" s="15">
        <v>1368.6</v>
      </c>
      <c r="H482" s="15">
        <v>130616.2</v>
      </c>
      <c r="I482" s="15">
        <v>25575.200000000001</v>
      </c>
      <c r="J482" s="35">
        <v>12.557607851280986</v>
      </c>
      <c r="K482" s="35">
        <f t="shared" si="53"/>
        <v>0.23590740235335891</v>
      </c>
      <c r="L482" s="38">
        <v>1600</v>
      </c>
      <c r="M482" s="36">
        <v>211</v>
      </c>
      <c r="N482" s="36">
        <v>231</v>
      </c>
      <c r="O482" s="36">
        <v>906</v>
      </c>
      <c r="P482" s="36">
        <v>177</v>
      </c>
      <c r="Q482" s="36">
        <v>194</v>
      </c>
      <c r="R482" s="46">
        <f t="shared" si="49"/>
        <v>1.7660044150110374</v>
      </c>
      <c r="S482" s="47">
        <f t="shared" si="50"/>
        <v>0.23570787274665267</v>
      </c>
      <c r="T482" s="48">
        <f t="shared" si="51"/>
        <v>0.25825366625672708</v>
      </c>
      <c r="U482" s="35">
        <v>30.50085322</v>
      </c>
      <c r="V482" s="35">
        <v>79.516617019999998</v>
      </c>
      <c r="W482" s="35">
        <v>30.229469000000002</v>
      </c>
      <c r="X482" s="35">
        <v>78.772802999999996</v>
      </c>
      <c r="Y482" s="15">
        <v>10583.916110599999</v>
      </c>
      <c r="Z482" s="8">
        <v>3457.4299999999898</v>
      </c>
      <c r="AA482" s="37">
        <v>3463.6216024747901</v>
      </c>
      <c r="AB482" s="37">
        <v>3463.4905126026601</v>
      </c>
      <c r="AC482" s="37">
        <f t="shared" si="54"/>
        <v>3461.5140383591465</v>
      </c>
      <c r="AD482" s="37">
        <v>52.775959549779543</v>
      </c>
      <c r="AE482" s="37">
        <v>56.355610795995624</v>
      </c>
      <c r="AF482" s="37">
        <v>60.075779774383413</v>
      </c>
      <c r="AG482" s="37">
        <f t="shared" si="55"/>
        <v>56.402450040052862</v>
      </c>
      <c r="AH482" s="37">
        <v>1334.8562241643999</v>
      </c>
      <c r="AI482" s="37">
        <v>402.879426216529</v>
      </c>
      <c r="AJ482" s="37">
        <v>1360.3667737879</v>
      </c>
      <c r="AK482" s="37">
        <v>11452.073215034199</v>
      </c>
      <c r="AL482" s="37">
        <v>0.16789299530642801</v>
      </c>
      <c r="AM482" s="37">
        <v>95.306799753658296</v>
      </c>
      <c r="AN482" s="37" t="str">
        <f t="shared" si="52"/>
        <v>Active</v>
      </c>
      <c r="AO482" s="8" t="s">
        <v>1154</v>
      </c>
      <c r="AP482" s="8">
        <v>6</v>
      </c>
    </row>
    <row r="483" spans="1:42">
      <c r="A483" s="9" t="s">
        <v>708</v>
      </c>
      <c r="B483" s="8" t="s">
        <v>50</v>
      </c>
      <c r="C483" s="8" t="s">
        <v>51</v>
      </c>
      <c r="D483" s="12">
        <v>2003</v>
      </c>
      <c r="E483" s="9" t="s">
        <v>1346</v>
      </c>
      <c r="F483" s="15">
        <v>17426.84</v>
      </c>
      <c r="G483" s="15">
        <v>1824.8</v>
      </c>
      <c r="H483" s="15">
        <v>88234.44</v>
      </c>
      <c r="I483" s="15">
        <v>14614.4</v>
      </c>
      <c r="J483" s="35">
        <v>5.0631347966699645</v>
      </c>
      <c r="K483" s="35">
        <f t="shared" si="53"/>
        <v>0.19595508557623625</v>
      </c>
      <c r="L483" s="36">
        <v>845</v>
      </c>
      <c r="M483" s="36">
        <v>88.6</v>
      </c>
      <c r="N483" s="36">
        <v>102</v>
      </c>
      <c r="O483" s="38">
        <v>1130</v>
      </c>
      <c r="P483" s="36">
        <v>187</v>
      </c>
      <c r="Q483" s="36">
        <v>211</v>
      </c>
      <c r="R483" s="46">
        <f t="shared" si="49"/>
        <v>0.74778761061946908</v>
      </c>
      <c r="S483" s="47">
        <f t="shared" si="50"/>
        <v>0.19590766489631833</v>
      </c>
      <c r="T483" s="48">
        <f t="shared" si="51"/>
        <v>0.22234520879860525</v>
      </c>
      <c r="U483" s="35">
        <v>30.548019539999999</v>
      </c>
      <c r="V483" s="35">
        <v>79.133639869999996</v>
      </c>
      <c r="W483" s="35">
        <v>30.121849000000001</v>
      </c>
      <c r="X483" s="35">
        <v>78.312965000000005</v>
      </c>
      <c r="Y483" s="15">
        <v>21697.930364100001</v>
      </c>
      <c r="Z483" s="8">
        <v>3146.82</v>
      </c>
      <c r="AA483" s="37">
        <v>3147.3290548559198</v>
      </c>
      <c r="AB483" s="37">
        <v>3148.1948500621902</v>
      </c>
      <c r="AC483" s="37">
        <f t="shared" si="54"/>
        <v>3147.4479683060367</v>
      </c>
      <c r="AD483" s="37">
        <v>49.738065399261174</v>
      </c>
      <c r="AE483" s="37">
        <v>52.459550500693439</v>
      </c>
      <c r="AF483" s="37">
        <v>54.22298357067892</v>
      </c>
      <c r="AG483" s="37">
        <f t="shared" si="55"/>
        <v>52.140199823544513</v>
      </c>
      <c r="AH483" s="37">
        <v>1191.1530129887301</v>
      </c>
      <c r="AI483" s="37">
        <v>395.92950241820103</v>
      </c>
      <c r="AJ483" s="37">
        <v>1388.5703928109499</v>
      </c>
      <c r="AK483" s="37">
        <v>10957.581183198299</v>
      </c>
      <c r="AL483" s="37">
        <v>0.18550144448554801</v>
      </c>
      <c r="AM483" s="37">
        <v>82.970182785440102</v>
      </c>
      <c r="AN483" s="37" t="str">
        <f t="shared" si="52"/>
        <v>Active</v>
      </c>
      <c r="AO483" s="8" t="s">
        <v>1154</v>
      </c>
      <c r="AP483" s="8">
        <v>6</v>
      </c>
    </row>
    <row r="484" spans="1:42">
      <c r="A484" s="9" t="s">
        <v>705</v>
      </c>
      <c r="B484" s="8" t="s">
        <v>67</v>
      </c>
      <c r="C484" s="8" t="s">
        <v>51</v>
      </c>
      <c r="D484" s="12">
        <v>2003</v>
      </c>
      <c r="E484" s="9" t="s">
        <v>1346</v>
      </c>
      <c r="F484" s="15">
        <v>10401.36</v>
      </c>
      <c r="G484" s="15">
        <v>1186.1199999999999</v>
      </c>
      <c r="H484" s="15">
        <v>70240.460000000006</v>
      </c>
      <c r="I484" s="15">
        <v>10412.76</v>
      </c>
      <c r="J484" s="35">
        <v>6.7530072990455094</v>
      </c>
      <c r="K484" s="35">
        <f t="shared" si="53"/>
        <v>0.1870305459212365</v>
      </c>
      <c r="L484" s="38">
        <v>2750</v>
      </c>
      <c r="M484" s="36">
        <v>313</v>
      </c>
      <c r="N484" s="36">
        <v>353</v>
      </c>
      <c r="O484" s="38">
        <v>2730</v>
      </c>
      <c r="P484" s="36">
        <v>404</v>
      </c>
      <c r="Q484" s="36">
        <v>467</v>
      </c>
      <c r="R484" s="46">
        <f t="shared" si="49"/>
        <v>1.0073260073260073</v>
      </c>
      <c r="S484" s="47">
        <f t="shared" si="50"/>
        <v>0.18669290755339699</v>
      </c>
      <c r="T484" s="48">
        <f t="shared" si="51"/>
        <v>0.21386800537125175</v>
      </c>
      <c r="U484" s="35">
        <v>30.695361179999999</v>
      </c>
      <c r="V484" s="35">
        <v>79.729084310000005</v>
      </c>
      <c r="W484" s="35">
        <v>30.524045000000001</v>
      </c>
      <c r="X484" s="35">
        <v>79.503349999999998</v>
      </c>
      <c r="Y484" s="15">
        <v>4640.6374420399998</v>
      </c>
      <c r="Z484" s="8">
        <v>4646.2799999999897</v>
      </c>
      <c r="AA484" s="37">
        <v>4641.49054978192</v>
      </c>
      <c r="AB484" s="37">
        <v>4641.6667384284201</v>
      </c>
      <c r="AC484" s="37">
        <f t="shared" si="54"/>
        <v>4643.1457627367772</v>
      </c>
      <c r="AD484" s="37">
        <v>53.857933679672712</v>
      </c>
      <c r="AE484" s="37">
        <v>57.384578063982815</v>
      </c>
      <c r="AF484" s="37">
        <v>62.325521275884753</v>
      </c>
      <c r="AG484" s="37">
        <f t="shared" si="55"/>
        <v>57.856011006513427</v>
      </c>
      <c r="AH484" s="37">
        <v>1442.3683756769101</v>
      </c>
      <c r="AI484" s="37">
        <v>419.30363291880701</v>
      </c>
      <c r="AJ484" s="37">
        <v>1034.81780604134</v>
      </c>
      <c r="AK484" s="37">
        <v>10376.5344992051</v>
      </c>
      <c r="AL484" s="37">
        <v>0.22050519481969599</v>
      </c>
      <c r="AM484" s="37">
        <v>68.977170552783093</v>
      </c>
      <c r="AN484" s="37" t="str">
        <f t="shared" si="52"/>
        <v>Active</v>
      </c>
      <c r="AO484" s="8" t="s">
        <v>1154</v>
      </c>
      <c r="AP484" s="8">
        <v>6</v>
      </c>
    </row>
    <row r="485" spans="1:42">
      <c r="A485" s="9" t="s">
        <v>704</v>
      </c>
      <c r="B485" s="8" t="s">
        <v>93</v>
      </c>
      <c r="C485" s="8" t="s">
        <v>51</v>
      </c>
      <c r="D485" s="12">
        <v>2003</v>
      </c>
      <c r="E485" s="9" t="s">
        <v>1346</v>
      </c>
      <c r="F485" s="15">
        <v>23813.64</v>
      </c>
      <c r="G485" s="15">
        <v>2463.48</v>
      </c>
      <c r="H485" s="15">
        <v>167152.20000000001</v>
      </c>
      <c r="I485" s="15">
        <v>27402</v>
      </c>
      <c r="J485" s="35">
        <v>7.0191789243475595</v>
      </c>
      <c r="K485" s="35">
        <f t="shared" si="53"/>
        <v>0.1938454071729139</v>
      </c>
      <c r="L485" s="38">
        <v>1400</v>
      </c>
      <c r="M485" s="36">
        <v>145</v>
      </c>
      <c r="N485" s="36">
        <v>167</v>
      </c>
      <c r="O485" s="38">
        <v>1340</v>
      </c>
      <c r="P485" s="36">
        <v>220</v>
      </c>
      <c r="Q485" s="36">
        <v>249</v>
      </c>
      <c r="R485" s="46">
        <f t="shared" si="49"/>
        <v>1.044776119402985</v>
      </c>
      <c r="S485" s="47">
        <f t="shared" si="50"/>
        <v>0.19411805470743093</v>
      </c>
      <c r="T485" s="48">
        <f t="shared" si="51"/>
        <v>0.22081323974208458</v>
      </c>
      <c r="U485" s="35">
        <v>30.774733520000002</v>
      </c>
      <c r="V485" s="35">
        <v>79.906513430000004</v>
      </c>
      <c r="W485" s="35">
        <v>30.655866</v>
      </c>
      <c r="X485" s="35">
        <v>79.831976999999995</v>
      </c>
      <c r="Y485" s="15">
        <v>1676.03154395</v>
      </c>
      <c r="Z485" s="8">
        <v>4858.4399999999896</v>
      </c>
      <c r="AA485" s="37">
        <v>4873.8348254252496</v>
      </c>
      <c r="AB485" s="37">
        <v>4876.0315664085801</v>
      </c>
      <c r="AC485" s="37">
        <f t="shared" si="54"/>
        <v>4869.4354639446065</v>
      </c>
      <c r="AD485" s="37">
        <v>51.871058962367712</v>
      </c>
      <c r="AE485" s="37">
        <v>56.58276848964281</v>
      </c>
      <c r="AF485" s="37">
        <v>58.449750928440807</v>
      </c>
      <c r="AG485" s="37">
        <f t="shared" si="55"/>
        <v>55.634526126817114</v>
      </c>
      <c r="AH485" s="37">
        <v>1311.09760280356</v>
      </c>
      <c r="AI485" s="37">
        <v>368.76107115892398</v>
      </c>
      <c r="AJ485" s="37">
        <v>861.33216322948704</v>
      </c>
      <c r="AK485" s="37">
        <v>8813.3602457218094</v>
      </c>
      <c r="AL485" s="37">
        <v>0.25364459188329103</v>
      </c>
      <c r="AM485" s="37">
        <v>45.321130168216499</v>
      </c>
      <c r="AN485" s="37" t="str">
        <f t="shared" si="52"/>
        <v>Active</v>
      </c>
      <c r="AO485" s="8" t="s">
        <v>1155</v>
      </c>
      <c r="AP485" s="8">
        <v>6</v>
      </c>
    </row>
    <row r="486" spans="1:42">
      <c r="A486" s="8" t="s">
        <v>1405</v>
      </c>
      <c r="B486" s="8" t="s">
        <v>1129</v>
      </c>
      <c r="C486" s="39" t="s">
        <v>1404</v>
      </c>
      <c r="D486" s="40">
        <v>2022</v>
      </c>
      <c r="E486" s="9" t="s">
        <v>1403</v>
      </c>
      <c r="F486" s="15">
        <v>364000</v>
      </c>
      <c r="G486" s="15">
        <v>6520</v>
      </c>
      <c r="H486" s="15">
        <v>2300935.463953088</v>
      </c>
      <c r="I486" s="15">
        <v>100667.12106571106</v>
      </c>
      <c r="J486" s="35">
        <v>6.3212512745963956</v>
      </c>
      <c r="K486" s="35">
        <f t="shared" si="53"/>
        <v>4.7275266459058433E-2</v>
      </c>
      <c r="L486" s="36">
        <v>9.3800000000000008</v>
      </c>
      <c r="M486" s="36">
        <v>0.17299999999999999</v>
      </c>
      <c r="N486" s="36">
        <v>0.59699999999999998</v>
      </c>
      <c r="O486" s="36">
        <v>10.199999999999999</v>
      </c>
      <c r="P486" s="36">
        <v>0.47099999999999997</v>
      </c>
      <c r="Q486" s="36">
        <v>1.04</v>
      </c>
      <c r="R486" s="46">
        <f t="shared" si="49"/>
        <v>0.91960784313725508</v>
      </c>
      <c r="S486" s="47">
        <f t="shared" si="50"/>
        <v>4.9723525722344848E-2</v>
      </c>
      <c r="T486" s="48">
        <f t="shared" si="51"/>
        <v>0.12019493296546442</v>
      </c>
      <c r="U486" s="35">
        <v>-41.279215979999996</v>
      </c>
      <c r="V486" s="35">
        <v>148.02564477000001</v>
      </c>
      <c r="W486" s="25">
        <v>-41.290166999999997</v>
      </c>
      <c r="X486" s="25">
        <v>148.22216700000001</v>
      </c>
      <c r="Y486" s="15">
        <v>397.60391889599998</v>
      </c>
      <c r="Z486" s="37">
        <v>347.21951269201003</v>
      </c>
      <c r="AA486" s="37">
        <v>347.13739021330002</v>
      </c>
      <c r="AB486" s="37">
        <v>346.497474747475</v>
      </c>
      <c r="AC486" s="37">
        <f t="shared" si="54"/>
        <v>346.95145921759507</v>
      </c>
      <c r="AD486" s="37">
        <v>17.921231523820712</v>
      </c>
      <c r="AE486" s="37">
        <v>16.834872694662092</v>
      </c>
      <c r="AF486" s="37">
        <v>16.474173210941615</v>
      </c>
      <c r="AG486" s="37">
        <f t="shared" si="55"/>
        <v>17.076759143141473</v>
      </c>
      <c r="AH486" s="37">
        <v>352.91793743122201</v>
      </c>
      <c r="AI486" s="37">
        <v>132.82095088294901</v>
      </c>
      <c r="AJ486" s="37">
        <v>1092.10294117647</v>
      </c>
      <c r="AK486" s="37">
        <v>10009.5980392157</v>
      </c>
      <c r="AL486" s="37">
        <v>0.14890427957581201</v>
      </c>
      <c r="AM486" s="37">
        <v>0</v>
      </c>
      <c r="AN486" s="37" t="str">
        <f t="shared" si="52"/>
        <v>Post-Orogenic</v>
      </c>
      <c r="AO486" s="8" t="s">
        <v>1151</v>
      </c>
      <c r="AP486" s="8">
        <v>5</v>
      </c>
    </row>
    <row r="487" spans="1:42">
      <c r="A487" s="8" t="s">
        <v>1406</v>
      </c>
      <c r="B487" s="8" t="s">
        <v>1130</v>
      </c>
      <c r="C487" s="39" t="s">
        <v>1404</v>
      </c>
      <c r="D487" s="40">
        <v>2022</v>
      </c>
      <c r="E487" s="9" t="s">
        <v>1403</v>
      </c>
      <c r="F487" s="15">
        <v>397493.86646061257</v>
      </c>
      <c r="G487" s="15">
        <v>11660.048024380623</v>
      </c>
      <c r="H487" s="15">
        <v>2405129.5526945516</v>
      </c>
      <c r="I487" s="15">
        <v>61657.357722488101</v>
      </c>
      <c r="J487" s="35">
        <v>6.050733748700182</v>
      </c>
      <c r="K487" s="35">
        <f t="shared" si="53"/>
        <v>3.895729709599785E-2</v>
      </c>
      <c r="L487" s="36">
        <v>7.95</v>
      </c>
      <c r="M487" s="36">
        <v>0.24199999999999999</v>
      </c>
      <c r="N487" s="36">
        <v>0.54400000000000004</v>
      </c>
      <c r="O487" s="36">
        <v>9.0299999999999994</v>
      </c>
      <c r="P487" s="36">
        <v>0.246</v>
      </c>
      <c r="Q487" s="36">
        <v>0.86299999999999999</v>
      </c>
      <c r="R487" s="46">
        <f t="shared" si="49"/>
        <v>0.88039867109634562</v>
      </c>
      <c r="S487" s="47">
        <f t="shared" si="50"/>
        <v>4.0850508927513345E-2</v>
      </c>
      <c r="T487" s="48">
        <f t="shared" si="51"/>
        <v>0.11754162118676124</v>
      </c>
      <c r="U487" s="35">
        <v>-41.317884820000003</v>
      </c>
      <c r="V487" s="35">
        <v>148.07651340999999</v>
      </c>
      <c r="W487" s="25">
        <v>-41.282860999999997</v>
      </c>
      <c r="X487" s="25">
        <v>148.13247200000001</v>
      </c>
      <c r="Y487" s="15">
        <v>55.329161434500001</v>
      </c>
      <c r="Z487" s="37">
        <v>266.830501025491</v>
      </c>
      <c r="AA487" s="37">
        <v>264.92237442922402</v>
      </c>
      <c r="AB487" s="37">
        <v>267.052631578947</v>
      </c>
      <c r="AC487" s="37">
        <f t="shared" si="54"/>
        <v>266.26850234455401</v>
      </c>
      <c r="AD487" s="37">
        <v>18.231773243305714</v>
      </c>
      <c r="AE487" s="37">
        <v>15.332016186707875</v>
      </c>
      <c r="AF487" s="37">
        <v>12.66103173332</v>
      </c>
      <c r="AG487" s="37">
        <f t="shared" si="55"/>
        <v>15.408273721111195</v>
      </c>
      <c r="AH487" s="37">
        <v>316.76888387824101</v>
      </c>
      <c r="AI487" s="37">
        <v>87.850721631002898</v>
      </c>
      <c r="AJ487" s="37">
        <v>1052.8275862068999</v>
      </c>
      <c r="AK487" s="37">
        <v>9412.5517241379293</v>
      </c>
      <c r="AL487" s="37">
        <v>0.21507107356532701</v>
      </c>
      <c r="AM487" s="37">
        <v>0</v>
      </c>
      <c r="AN487" s="37" t="str">
        <f t="shared" si="52"/>
        <v>Post-Orogenic</v>
      </c>
      <c r="AO487" s="8" t="s">
        <v>1151</v>
      </c>
      <c r="AP487" s="8">
        <v>3</v>
      </c>
    </row>
    <row r="488" spans="1:42">
      <c r="A488" s="8" t="s">
        <v>1407</v>
      </c>
      <c r="B488" s="8" t="s">
        <v>1128</v>
      </c>
      <c r="C488" s="39" t="s">
        <v>1404</v>
      </c>
      <c r="D488" s="40">
        <v>2022</v>
      </c>
      <c r="E488" s="9" t="s">
        <v>1403</v>
      </c>
      <c r="F488" s="15">
        <v>411000</v>
      </c>
      <c r="G488" s="15">
        <v>9920</v>
      </c>
      <c r="H488" s="15">
        <v>2403136.0493010064</v>
      </c>
      <c r="I488" s="15">
        <v>96982.280680011201</v>
      </c>
      <c r="J488" s="35">
        <v>5.8470463486642492</v>
      </c>
      <c r="K488" s="35">
        <f t="shared" si="53"/>
        <v>4.7023503242932835E-2</v>
      </c>
      <c r="L488" s="36">
        <v>8.1199999999999992</v>
      </c>
      <c r="M488" s="36">
        <v>0.20300000000000001</v>
      </c>
      <c r="N488" s="36">
        <v>0.53700000000000003</v>
      </c>
      <c r="O488" s="36">
        <v>9.58</v>
      </c>
      <c r="P488" s="36">
        <v>0.41</v>
      </c>
      <c r="Q488" s="36">
        <v>0.96499999999999997</v>
      </c>
      <c r="R488" s="46">
        <f t="shared" si="49"/>
        <v>0.84759916492693099</v>
      </c>
      <c r="S488" s="47">
        <f t="shared" si="50"/>
        <v>4.9564357753450528E-2</v>
      </c>
      <c r="T488" s="48">
        <f t="shared" si="51"/>
        <v>0.12049998354329011</v>
      </c>
      <c r="U488" s="35">
        <v>-41.279140589999997</v>
      </c>
      <c r="V488" s="35">
        <v>148.03921554999999</v>
      </c>
      <c r="W488" s="25">
        <v>-41.313499999999998</v>
      </c>
      <c r="X488" s="25">
        <v>148.26530600000001</v>
      </c>
      <c r="Y488" s="15">
        <v>423.98640856999998</v>
      </c>
      <c r="Z488" s="37">
        <v>331.68000458391401</v>
      </c>
      <c r="AA488" s="37">
        <v>331.960541813899</v>
      </c>
      <c r="AB488" s="37">
        <v>329.385882352941</v>
      </c>
      <c r="AC488" s="37">
        <f t="shared" si="54"/>
        <v>331.00880958358471</v>
      </c>
      <c r="AD488" s="37">
        <v>17.476557811061106</v>
      </c>
      <c r="AE488" s="37">
        <v>16.255053623485658</v>
      </c>
      <c r="AF488" s="37">
        <v>15.789065389559596</v>
      </c>
      <c r="AG488" s="37">
        <f t="shared" si="55"/>
        <v>16.506892274702121</v>
      </c>
      <c r="AH488" s="37">
        <v>341.88238761974901</v>
      </c>
      <c r="AI488" s="37">
        <v>136.19888473909799</v>
      </c>
      <c r="AJ488" s="37">
        <v>1077.3782542113299</v>
      </c>
      <c r="AK488" s="37">
        <v>9830.5390505359901</v>
      </c>
      <c r="AL488" s="37">
        <v>0.15378546263979101</v>
      </c>
      <c r="AM488" s="37">
        <v>0</v>
      </c>
      <c r="AN488" s="37" t="str">
        <f t="shared" si="52"/>
        <v>Post-Orogenic</v>
      </c>
      <c r="AO488" s="8" t="s">
        <v>1151</v>
      </c>
      <c r="AP488" s="8">
        <v>5</v>
      </c>
    </row>
    <row r="489" spans="1:42">
      <c r="A489" s="9" t="s">
        <v>766</v>
      </c>
      <c r="B489" s="8" t="s">
        <v>209</v>
      </c>
      <c r="C489" s="8" t="s">
        <v>192</v>
      </c>
      <c r="D489" s="12">
        <v>2012</v>
      </c>
      <c r="E489" s="8" t="s">
        <v>1347</v>
      </c>
      <c r="F489" s="15">
        <v>1420000</v>
      </c>
      <c r="G489" s="15">
        <v>56900</v>
      </c>
      <c r="H489" s="15">
        <v>8279999.9999999991</v>
      </c>
      <c r="I489" s="15">
        <v>490000.00000000006</v>
      </c>
      <c r="J489" s="35">
        <v>5.8309859154929571</v>
      </c>
      <c r="K489" s="35">
        <f t="shared" si="53"/>
        <v>7.1468611984518787E-2</v>
      </c>
      <c r="L489" s="36">
        <v>10.1</v>
      </c>
      <c r="M489" s="36">
        <v>0.41599999999999998</v>
      </c>
      <c r="N489" s="36">
        <v>0.74</v>
      </c>
      <c r="O489" s="36">
        <v>11.6</v>
      </c>
      <c r="P489" s="36">
        <v>0.71799999999999997</v>
      </c>
      <c r="Q489" s="36">
        <v>1.27</v>
      </c>
      <c r="R489" s="46">
        <f t="shared" si="49"/>
        <v>0.87068965517241381</v>
      </c>
      <c r="S489" s="47">
        <f t="shared" si="50"/>
        <v>7.4348128736374544E-2</v>
      </c>
      <c r="T489" s="48">
        <f t="shared" si="51"/>
        <v>0.13173676632492728</v>
      </c>
      <c r="U489" s="35">
        <v>-32.353331140000002</v>
      </c>
      <c r="V489" s="35">
        <v>-69.031306240000006</v>
      </c>
      <c r="W489" s="35">
        <v>-32.344000000000001</v>
      </c>
      <c r="X489" s="35">
        <v>-69.025720000000007</v>
      </c>
      <c r="Y489" s="15">
        <v>1.5159114710299999</v>
      </c>
      <c r="Z489" s="8">
        <v>2652.01</v>
      </c>
      <c r="AA489" s="37">
        <v>2654.5</v>
      </c>
      <c r="AB489" s="37">
        <v>2625.93503148632</v>
      </c>
      <c r="AC489" s="37">
        <f t="shared" si="54"/>
        <v>2644.1483438287737</v>
      </c>
      <c r="AD489" s="37">
        <v>11.588395518427683</v>
      </c>
      <c r="AE489" s="37">
        <v>18.858868132034935</v>
      </c>
      <c r="AF489" s="37">
        <v>35.306179506711075</v>
      </c>
      <c r="AG489" s="37">
        <f t="shared" si="55"/>
        <v>21.917814385724565</v>
      </c>
      <c r="AH489" s="37">
        <v>617.36</v>
      </c>
      <c r="AI489" s="37">
        <v>59.592536445430802</v>
      </c>
      <c r="AJ489" s="37">
        <v>213</v>
      </c>
      <c r="AK489" s="37">
        <v>1318.5</v>
      </c>
      <c r="AL489" s="37" t="s">
        <v>1233</v>
      </c>
      <c r="AM489" s="37">
        <v>59.286845083880102</v>
      </c>
      <c r="AN489" s="37" t="str">
        <f t="shared" si="52"/>
        <v>Active</v>
      </c>
      <c r="AO489" s="8" t="s">
        <v>1153</v>
      </c>
      <c r="AP489" s="8">
        <v>1</v>
      </c>
    </row>
    <row r="490" spans="1:42">
      <c r="A490" s="9" t="s">
        <v>767</v>
      </c>
      <c r="B490" s="8" t="s">
        <v>191</v>
      </c>
      <c r="C490" s="8" t="s">
        <v>192</v>
      </c>
      <c r="D490" s="12">
        <v>2012</v>
      </c>
      <c r="E490" s="8" t="s">
        <v>1347</v>
      </c>
      <c r="F490" s="15">
        <v>2400000</v>
      </c>
      <c r="G490" s="15">
        <v>73900</v>
      </c>
      <c r="H490" s="15">
        <v>17600000</v>
      </c>
      <c r="I490" s="15">
        <v>1560000</v>
      </c>
      <c r="J490" s="35">
        <v>7.333333333333333</v>
      </c>
      <c r="K490" s="35">
        <f t="shared" si="53"/>
        <v>9.3832466102031012E-2</v>
      </c>
      <c r="L490" s="36">
        <v>8.49</v>
      </c>
      <c r="M490" s="36">
        <v>0.27100000000000002</v>
      </c>
      <c r="N490" s="36">
        <v>0.58499999999999996</v>
      </c>
      <c r="O490" s="36">
        <v>7.61</v>
      </c>
      <c r="P490" s="36">
        <v>0.72599999999999998</v>
      </c>
      <c r="Q490" s="36">
        <v>1.01</v>
      </c>
      <c r="R490" s="46">
        <f t="shared" si="49"/>
        <v>1.1156373193166886</v>
      </c>
      <c r="S490" s="47">
        <f t="shared" si="50"/>
        <v>0.1005991591352669</v>
      </c>
      <c r="T490" s="48">
        <f t="shared" si="51"/>
        <v>0.14954086173679265</v>
      </c>
      <c r="U490" s="35">
        <v>-32.550278759999998</v>
      </c>
      <c r="V490" s="35">
        <v>-69.140935020000001</v>
      </c>
      <c r="W490" s="35">
        <v>-32.553348</v>
      </c>
      <c r="X490" s="35">
        <v>-69.136988000000002</v>
      </c>
      <c r="Y490" s="15">
        <v>1.1997540018899999</v>
      </c>
      <c r="Z490" s="8">
        <v>3204.1999999999898</v>
      </c>
      <c r="AA490" s="37">
        <v>3202.8333333333298</v>
      </c>
      <c r="AB490" s="37">
        <v>3198.5</v>
      </c>
      <c r="AC490" s="37">
        <f t="shared" si="54"/>
        <v>3201.8444444444399</v>
      </c>
      <c r="AD490" s="37">
        <v>13.011257258135952</v>
      </c>
      <c r="AE490" s="37">
        <v>14.004877085487063</v>
      </c>
      <c r="AF490" s="37">
        <v>4.9029932161082952</v>
      </c>
      <c r="AG490" s="37">
        <f t="shared" si="55"/>
        <v>10.639709186577104</v>
      </c>
      <c r="AH490" s="37">
        <v>483.5</v>
      </c>
      <c r="AI490" s="37">
        <v>50.7912394020859</v>
      </c>
      <c r="AJ490" s="37">
        <v>224.666666666667</v>
      </c>
      <c r="AK490" s="37">
        <v>1530.6666666666699</v>
      </c>
      <c r="AL490" s="37" t="s">
        <v>1233</v>
      </c>
      <c r="AM490" s="37">
        <v>74.387835026971999</v>
      </c>
      <c r="AN490" s="37" t="str">
        <f t="shared" si="52"/>
        <v>Active</v>
      </c>
      <c r="AO490" s="8" t="s">
        <v>1153</v>
      </c>
      <c r="AP490" s="8">
        <v>2</v>
      </c>
    </row>
    <row r="491" spans="1:42">
      <c r="A491" s="9" t="s">
        <v>768</v>
      </c>
      <c r="B491" s="8" t="s">
        <v>208</v>
      </c>
      <c r="C491" s="8" t="s">
        <v>192</v>
      </c>
      <c r="D491" s="12">
        <v>2012</v>
      </c>
      <c r="E491" s="8" t="s">
        <v>1347</v>
      </c>
      <c r="F491" s="15">
        <v>3050000</v>
      </c>
      <c r="G491" s="15">
        <v>161000</v>
      </c>
      <c r="H491" s="15">
        <v>21100000</v>
      </c>
      <c r="I491" s="15">
        <v>2230000</v>
      </c>
      <c r="J491" s="35">
        <v>6.918032786885246</v>
      </c>
      <c r="K491" s="35">
        <f t="shared" si="53"/>
        <v>0.11813653244963442</v>
      </c>
      <c r="L491" s="36">
        <v>6.48</v>
      </c>
      <c r="M491" s="36">
        <v>0.35799999999999998</v>
      </c>
      <c r="N491" s="36">
        <v>0.53700000000000003</v>
      </c>
      <c r="O491" s="36">
        <v>6.1</v>
      </c>
      <c r="P491" s="36">
        <v>0.70699999999999996</v>
      </c>
      <c r="Q491" s="36">
        <v>0.91100000000000003</v>
      </c>
      <c r="R491" s="46">
        <f t="shared" si="49"/>
        <v>1.0622950819672132</v>
      </c>
      <c r="S491" s="47">
        <f t="shared" si="50"/>
        <v>0.128395527425338</v>
      </c>
      <c r="T491" s="48">
        <f t="shared" si="51"/>
        <v>0.17079580488344731</v>
      </c>
      <c r="U491" s="35">
        <v>-32.567555110000001</v>
      </c>
      <c r="V491" s="35">
        <v>-69.14545991</v>
      </c>
      <c r="W491" s="35">
        <v>-32.578553999999997</v>
      </c>
      <c r="X491" s="35">
        <v>-69.144718999999995</v>
      </c>
      <c r="Y491" s="15">
        <v>2.04282081214</v>
      </c>
      <c r="Z491" s="8">
        <v>3157.38</v>
      </c>
      <c r="AA491" s="37">
        <v>3156.1111111111099</v>
      </c>
      <c r="AB491" s="37">
        <v>3143</v>
      </c>
      <c r="AC491" s="37">
        <f t="shared" si="54"/>
        <v>3152.1637037037035</v>
      </c>
      <c r="AD491" s="37">
        <v>11.600516189836696</v>
      </c>
      <c r="AE491" s="37">
        <v>13.970777475171625</v>
      </c>
      <c r="AF491" s="37">
        <v>12.572528000904306</v>
      </c>
      <c r="AG491" s="37">
        <f t="shared" si="55"/>
        <v>12.714607221970875</v>
      </c>
      <c r="AH491" s="37">
        <v>402.79310344827599</v>
      </c>
      <c r="AI491" s="37">
        <v>67.262419343091196</v>
      </c>
      <c r="AJ491" s="37">
        <v>225.5</v>
      </c>
      <c r="AK491" s="37">
        <v>1531</v>
      </c>
      <c r="AL491" s="37" t="s">
        <v>1233</v>
      </c>
      <c r="AM491" s="37">
        <v>74.387835026971999</v>
      </c>
      <c r="AN491" s="37" t="str">
        <f t="shared" si="52"/>
        <v>Active</v>
      </c>
      <c r="AO491" s="8" t="s">
        <v>1150</v>
      </c>
      <c r="AP491" s="8">
        <v>2</v>
      </c>
    </row>
    <row r="492" spans="1:42">
      <c r="A492" s="9" t="s">
        <v>769</v>
      </c>
      <c r="B492" s="8" t="s">
        <v>196</v>
      </c>
      <c r="C492" s="8" t="s">
        <v>192</v>
      </c>
      <c r="D492" s="12">
        <v>2012</v>
      </c>
      <c r="E492" s="8" t="s">
        <v>1347</v>
      </c>
      <c r="F492" s="15">
        <v>159000</v>
      </c>
      <c r="G492" s="15">
        <v>9040</v>
      </c>
      <c r="H492" s="15">
        <v>1140000</v>
      </c>
      <c r="I492" s="15">
        <v>1190000</v>
      </c>
      <c r="J492" s="35">
        <v>7.1698113207547172</v>
      </c>
      <c r="K492" s="35">
        <f t="shared" si="53"/>
        <v>1.0454068573649002</v>
      </c>
      <c r="L492" s="36">
        <v>91.4</v>
      </c>
      <c r="M492" s="36">
        <v>5.21</v>
      </c>
      <c r="N492" s="36">
        <v>7.51</v>
      </c>
      <c r="O492" s="36">
        <v>87.7</v>
      </c>
      <c r="P492" s="36">
        <v>92.2</v>
      </c>
      <c r="Q492" s="36">
        <v>92.5</v>
      </c>
      <c r="R492" s="46">
        <f t="shared" si="49"/>
        <v>1.0421892816419613</v>
      </c>
      <c r="S492" s="47">
        <f t="shared" si="50"/>
        <v>1.0528554861663155</v>
      </c>
      <c r="T492" s="48">
        <f t="shared" si="51"/>
        <v>1.0579276816468957</v>
      </c>
      <c r="U492" s="35">
        <v>-32.644518150000003</v>
      </c>
      <c r="V492" s="35">
        <v>-69.109906839999994</v>
      </c>
      <c r="W492" s="35">
        <v>-32.645187</v>
      </c>
      <c r="X492" s="35">
        <v>-69.100682000000006</v>
      </c>
      <c r="Y492" s="15">
        <v>4.4099202158899997</v>
      </c>
      <c r="Z492" s="8">
        <v>2836.51999999999</v>
      </c>
      <c r="AA492" s="37">
        <v>2843.5789473684199</v>
      </c>
      <c r="AB492" s="37">
        <v>2867.8</v>
      </c>
      <c r="AC492" s="37">
        <f t="shared" si="54"/>
        <v>2849.2996491228027</v>
      </c>
      <c r="AD492" s="37">
        <v>31.608005548374358</v>
      </c>
      <c r="AE492" s="37">
        <v>29.368065140749284</v>
      </c>
      <c r="AF492" s="37">
        <v>30.801392884532422</v>
      </c>
      <c r="AG492" s="37">
        <f t="shared" si="55"/>
        <v>30.592487857885356</v>
      </c>
      <c r="AH492" s="37">
        <v>618.569444444444</v>
      </c>
      <c r="AI492" s="37">
        <v>114.91782406824601</v>
      </c>
      <c r="AJ492" s="37">
        <v>227</v>
      </c>
      <c r="AK492" s="37">
        <v>1496.8333333333301</v>
      </c>
      <c r="AL492" s="37" t="s">
        <v>1233</v>
      </c>
      <c r="AM492" s="37">
        <v>102.432067794169</v>
      </c>
      <c r="AN492" s="37" t="str">
        <f t="shared" si="52"/>
        <v>Active</v>
      </c>
      <c r="AO492" s="8" t="s">
        <v>1153</v>
      </c>
      <c r="AP492" s="8">
        <v>2</v>
      </c>
    </row>
    <row r="493" spans="1:42">
      <c r="A493" s="9" t="s">
        <v>770</v>
      </c>
      <c r="B493" s="8" t="s">
        <v>197</v>
      </c>
      <c r="C493" s="8" t="s">
        <v>192</v>
      </c>
      <c r="D493" s="12">
        <v>2012</v>
      </c>
      <c r="E493" s="8" t="s">
        <v>1347</v>
      </c>
      <c r="F493" s="15">
        <v>198000</v>
      </c>
      <c r="G493" s="15">
        <v>20500</v>
      </c>
      <c r="H493" s="15">
        <v>1250000</v>
      </c>
      <c r="I493" s="15">
        <v>343000</v>
      </c>
      <c r="J493" s="35">
        <v>6.3131313131313131</v>
      </c>
      <c r="K493" s="35">
        <f t="shared" si="53"/>
        <v>0.29328301933744927</v>
      </c>
      <c r="L493" s="36">
        <v>48.1</v>
      </c>
      <c r="M493" s="36">
        <v>5.0199999999999996</v>
      </c>
      <c r="N493" s="36">
        <v>5.77</v>
      </c>
      <c r="O493" s="36">
        <v>52.3</v>
      </c>
      <c r="P493" s="36">
        <v>14.5</v>
      </c>
      <c r="Q493" s="36">
        <v>15.2</v>
      </c>
      <c r="R493" s="46">
        <f t="shared" si="49"/>
        <v>0.91969407265774383</v>
      </c>
      <c r="S493" s="47">
        <f t="shared" si="50"/>
        <v>0.29623968185200938</v>
      </c>
      <c r="T493" s="48">
        <f t="shared" si="51"/>
        <v>0.31441435436653692</v>
      </c>
      <c r="U493" s="35">
        <v>-32.382523740000003</v>
      </c>
      <c r="V493" s="35">
        <v>-68.991928580000007</v>
      </c>
      <c r="W493" s="35">
        <v>-32.37079</v>
      </c>
      <c r="X493" s="35">
        <v>-68.981740000000002</v>
      </c>
      <c r="Y493" s="15">
        <v>4.40182636715</v>
      </c>
      <c r="Z493" s="8">
        <v>2089.09</v>
      </c>
      <c r="AA493" s="37">
        <v>2077.0625</v>
      </c>
      <c r="AB493" s="37">
        <v>2101.75</v>
      </c>
      <c r="AC493" s="37">
        <f t="shared" si="54"/>
        <v>2089.3008333333332</v>
      </c>
      <c r="AD493" s="37">
        <v>25.303393433393619</v>
      </c>
      <c r="AE493" s="37">
        <v>25.42215189896525</v>
      </c>
      <c r="AF493" s="37">
        <v>21.31079718671036</v>
      </c>
      <c r="AG493" s="37">
        <f t="shared" si="55"/>
        <v>24.012114173023075</v>
      </c>
      <c r="AH493" s="37">
        <v>509.20547945205499</v>
      </c>
      <c r="AI493" s="37">
        <v>40.420040771911701</v>
      </c>
      <c r="AJ493" s="37">
        <v>250.6</v>
      </c>
      <c r="AK493" s="37">
        <v>1485.4</v>
      </c>
      <c r="AL493" s="37" t="s">
        <v>1233</v>
      </c>
      <c r="AM493" s="37">
        <v>59.100885352473298</v>
      </c>
      <c r="AN493" s="37" t="str">
        <f t="shared" si="52"/>
        <v>Active</v>
      </c>
      <c r="AO493" s="8" t="s">
        <v>1153</v>
      </c>
      <c r="AP493" s="8">
        <v>1</v>
      </c>
    </row>
    <row r="494" spans="1:42">
      <c r="A494" s="9" t="s">
        <v>771</v>
      </c>
      <c r="B494" s="8" t="s">
        <v>195</v>
      </c>
      <c r="C494" s="8" t="s">
        <v>192</v>
      </c>
      <c r="D494" s="12">
        <v>2012</v>
      </c>
      <c r="E494" s="8" t="s">
        <v>1347</v>
      </c>
      <c r="F494" s="15">
        <v>108000</v>
      </c>
      <c r="G494" s="15">
        <v>7440</v>
      </c>
      <c r="H494" s="15">
        <v>803999.99999999988</v>
      </c>
      <c r="I494" s="15">
        <v>289000</v>
      </c>
      <c r="J494" s="35">
        <v>7.4444444444444438</v>
      </c>
      <c r="K494" s="35">
        <f t="shared" si="53"/>
        <v>0.3659944653394866</v>
      </c>
      <c r="L494" s="36">
        <v>73.3</v>
      </c>
      <c r="M494" s="36">
        <v>5.07</v>
      </c>
      <c r="N494" s="36">
        <v>6.68</v>
      </c>
      <c r="O494" s="36">
        <v>68.7</v>
      </c>
      <c r="P494" s="36">
        <v>24.9</v>
      </c>
      <c r="Q494" s="36">
        <v>25.6</v>
      </c>
      <c r="R494" s="46">
        <f t="shared" si="49"/>
        <v>1.0669577874818048</v>
      </c>
      <c r="S494" s="47">
        <f t="shared" si="50"/>
        <v>0.3689862650441838</v>
      </c>
      <c r="T494" s="48">
        <f t="shared" si="51"/>
        <v>0.3836165788135304</v>
      </c>
      <c r="U494" s="35">
        <v>-32.488414149999997</v>
      </c>
      <c r="V494" s="35">
        <v>-68.979897690000001</v>
      </c>
      <c r="W494" s="35">
        <v>-32.498260000000002</v>
      </c>
      <c r="X494" s="35">
        <v>-68.961622000000006</v>
      </c>
      <c r="Y494" s="15">
        <v>5.6177833566500004</v>
      </c>
      <c r="Z494" s="8">
        <v>1852.73</v>
      </c>
      <c r="AA494" s="37">
        <v>1844.45454545455</v>
      </c>
      <c r="AB494" s="37">
        <v>1841.1666666666699</v>
      </c>
      <c r="AC494" s="37">
        <f t="shared" si="54"/>
        <v>1846.1170707070733</v>
      </c>
      <c r="AD494" s="37">
        <v>28.923206903737761</v>
      </c>
      <c r="AE494" s="37">
        <v>28.483899885957907</v>
      </c>
      <c r="AF494" s="37">
        <v>37.617662027812329</v>
      </c>
      <c r="AG494" s="37">
        <f t="shared" si="55"/>
        <v>31.674922939169335</v>
      </c>
      <c r="AH494" s="37">
        <v>643.65934065934096</v>
      </c>
      <c r="AI494" s="37">
        <v>76.723883379844295</v>
      </c>
      <c r="AJ494" s="37">
        <v>290.142857142857</v>
      </c>
      <c r="AK494" s="37">
        <v>1704.8571428571399</v>
      </c>
      <c r="AL494" s="37" t="s">
        <v>1233</v>
      </c>
      <c r="AM494" s="37">
        <v>56.899481137581198</v>
      </c>
      <c r="AN494" s="37" t="str">
        <f t="shared" si="52"/>
        <v>Active</v>
      </c>
      <c r="AO494" s="8" t="s">
        <v>1153</v>
      </c>
      <c r="AP494" s="8">
        <v>1</v>
      </c>
    </row>
    <row r="495" spans="1:42">
      <c r="A495" s="9" t="s">
        <v>589</v>
      </c>
      <c r="B495" s="9" t="s">
        <v>11</v>
      </c>
      <c r="C495" s="8" t="s">
        <v>12</v>
      </c>
      <c r="D495" s="12">
        <v>2017</v>
      </c>
      <c r="E495" s="8" t="s">
        <v>1348</v>
      </c>
      <c r="F495" s="15">
        <v>125600</v>
      </c>
      <c r="G495" s="15">
        <v>7700</v>
      </c>
      <c r="H495" s="15">
        <v>683000</v>
      </c>
      <c r="I495" s="15">
        <v>66000</v>
      </c>
      <c r="J495" s="35">
        <v>5.4378980891719744</v>
      </c>
      <c r="K495" s="35">
        <f t="shared" si="53"/>
        <v>0.11443877664092408</v>
      </c>
      <c r="L495" s="36">
        <v>41.2</v>
      </c>
      <c r="M495" s="36">
        <v>2.54</v>
      </c>
      <c r="N495" s="36">
        <v>3.53</v>
      </c>
      <c r="O495" s="36">
        <v>52.1</v>
      </c>
      <c r="P495" s="36">
        <v>5.0999999999999996</v>
      </c>
      <c r="Q495" s="36">
        <v>6.82</v>
      </c>
      <c r="R495" s="46">
        <f t="shared" si="49"/>
        <v>0.79078694817658357</v>
      </c>
      <c r="S495" s="47">
        <f t="shared" si="50"/>
        <v>0.1156848095904825</v>
      </c>
      <c r="T495" s="48">
        <f t="shared" si="51"/>
        <v>0.15644922052141194</v>
      </c>
      <c r="U495" s="35">
        <v>23.150772</v>
      </c>
      <c r="V495" s="35">
        <v>102.78116036999999</v>
      </c>
      <c r="W495" s="35">
        <v>23.21</v>
      </c>
      <c r="X495" s="35">
        <v>102.84</v>
      </c>
      <c r="Y495" s="15">
        <v>82.693220371199999</v>
      </c>
      <c r="Z495" s="37">
        <v>1401.4596837173001</v>
      </c>
      <c r="AA495" s="37">
        <v>1394.63829787234</v>
      </c>
      <c r="AB495" s="37">
        <v>1402.5487804878001</v>
      </c>
      <c r="AC495" s="37">
        <f t="shared" si="54"/>
        <v>1399.5489206924801</v>
      </c>
      <c r="AD495" s="37">
        <v>29.6912244753041</v>
      </c>
      <c r="AE495" s="37">
        <v>34.243193530621873</v>
      </c>
      <c r="AF495" s="37">
        <v>34.810602358547172</v>
      </c>
      <c r="AG495" s="37">
        <f t="shared" si="55"/>
        <v>32.915006788157719</v>
      </c>
      <c r="AH495" s="37">
        <v>741.22289156626505</v>
      </c>
      <c r="AI495" s="37">
        <v>154.29280962663901</v>
      </c>
      <c r="AJ495" s="37">
        <v>1207.0093457943899</v>
      </c>
      <c r="AK495" s="37">
        <v>9418.95327102804</v>
      </c>
      <c r="AL495" s="37">
        <v>0.123793854742594</v>
      </c>
      <c r="AM495" s="37">
        <v>19.822433279327399</v>
      </c>
      <c r="AN495" s="37" t="str">
        <f t="shared" si="52"/>
        <v>Active</v>
      </c>
      <c r="AO495" s="8" t="s">
        <v>1154</v>
      </c>
      <c r="AP495" s="8">
        <v>3</v>
      </c>
    </row>
    <row r="496" spans="1:42">
      <c r="A496" s="9" t="s">
        <v>590</v>
      </c>
      <c r="B496" s="9" t="s">
        <v>13</v>
      </c>
      <c r="C496" s="8" t="s">
        <v>12</v>
      </c>
      <c r="D496" s="12">
        <v>2017</v>
      </c>
      <c r="E496" s="8" t="s">
        <v>1348</v>
      </c>
      <c r="F496" s="15">
        <v>47700</v>
      </c>
      <c r="G496" s="15">
        <v>3900</v>
      </c>
      <c r="H496" s="15">
        <v>330000</v>
      </c>
      <c r="I496" s="15">
        <v>40000</v>
      </c>
      <c r="J496" s="35">
        <v>6.9182389937106921</v>
      </c>
      <c r="K496" s="35">
        <f t="shared" si="53"/>
        <v>0.14620957724507055</v>
      </c>
      <c r="L496" s="36">
        <v>125</v>
      </c>
      <c r="M496" s="36">
        <v>10.3</v>
      </c>
      <c r="N496" s="36">
        <v>12.6</v>
      </c>
      <c r="O496" s="36">
        <v>126</v>
      </c>
      <c r="P496" s="36">
        <v>15.4</v>
      </c>
      <c r="Q496" s="36">
        <v>18.8</v>
      </c>
      <c r="R496" s="46">
        <f t="shared" si="49"/>
        <v>0.99206349206349209</v>
      </c>
      <c r="S496" s="47">
        <f t="shared" si="50"/>
        <v>0.14740431338647547</v>
      </c>
      <c r="T496" s="48">
        <f t="shared" si="51"/>
        <v>0.18006436250265356</v>
      </c>
      <c r="U496" s="35">
        <v>23.595940370000001</v>
      </c>
      <c r="V496" s="35">
        <v>101.78494310000001</v>
      </c>
      <c r="W496" s="35">
        <v>23.65</v>
      </c>
      <c r="X496" s="35">
        <v>101.9</v>
      </c>
      <c r="Y496" s="15">
        <v>147.68869132899999</v>
      </c>
      <c r="Z496" s="37">
        <v>1735.0390599320699</v>
      </c>
      <c r="AA496" s="37">
        <v>1735.35294117647</v>
      </c>
      <c r="AB496" s="37">
        <v>1733.5608108108099</v>
      </c>
      <c r="AC496" s="37">
        <f t="shared" si="54"/>
        <v>1734.65093730645</v>
      </c>
      <c r="AD496" s="37">
        <v>34.221322467263036</v>
      </c>
      <c r="AE496" s="37">
        <v>32.132427346493436</v>
      </c>
      <c r="AF496" s="37">
        <v>32.857043802947665</v>
      </c>
      <c r="AG496" s="37">
        <f t="shared" si="55"/>
        <v>33.070264538901377</v>
      </c>
      <c r="AH496" s="37">
        <v>695.70575783234597</v>
      </c>
      <c r="AI496" s="37">
        <v>160.89849396617001</v>
      </c>
      <c r="AJ496" s="37">
        <v>1157.703125</v>
      </c>
      <c r="AK496" s="37">
        <v>8843.296875</v>
      </c>
      <c r="AL496" s="37">
        <v>0.24468833312857899</v>
      </c>
      <c r="AM496" s="37">
        <v>18.053907414948601</v>
      </c>
      <c r="AN496" s="37" t="str">
        <f t="shared" si="52"/>
        <v>Active</v>
      </c>
      <c r="AO496" s="8" t="s">
        <v>1155</v>
      </c>
      <c r="AP496" s="8">
        <v>5</v>
      </c>
    </row>
    <row r="497" spans="1:42">
      <c r="A497" s="9" t="s">
        <v>982</v>
      </c>
      <c r="B497" s="8" t="s">
        <v>379</v>
      </c>
      <c r="C497" s="8" t="s">
        <v>33</v>
      </c>
      <c r="D497" s="12">
        <v>2011</v>
      </c>
      <c r="E497" s="8" t="s">
        <v>1349</v>
      </c>
      <c r="F497" s="15">
        <v>75876.662400114117</v>
      </c>
      <c r="G497" s="15">
        <v>3623.0605740382225</v>
      </c>
      <c r="H497" s="15">
        <v>316036.40000000002</v>
      </c>
      <c r="I497" s="15">
        <v>93806.18</v>
      </c>
      <c r="J497" s="35">
        <v>4.1651331253010504</v>
      </c>
      <c r="K497" s="35">
        <f t="shared" si="53"/>
        <v>0.30063697760320202</v>
      </c>
      <c r="L497" s="36">
        <v>34.299999999999997</v>
      </c>
      <c r="M497" s="36">
        <v>1.65</v>
      </c>
      <c r="N497" s="36">
        <v>2.63</v>
      </c>
      <c r="O497" s="36">
        <v>57.8</v>
      </c>
      <c r="P497" s="36">
        <v>17.3</v>
      </c>
      <c r="Q497" s="36">
        <v>18.100000000000001</v>
      </c>
      <c r="R497" s="46">
        <f t="shared" si="49"/>
        <v>0.59342560553633217</v>
      </c>
      <c r="S497" s="47">
        <f t="shared" si="50"/>
        <v>0.30314904061458214</v>
      </c>
      <c r="T497" s="48">
        <f t="shared" si="51"/>
        <v>0.32239949131277357</v>
      </c>
      <c r="U497" s="35">
        <v>-6.3706495800000003</v>
      </c>
      <c r="V497" s="35">
        <v>-66.957321449999995</v>
      </c>
      <c r="W497" s="35">
        <v>-1.9</v>
      </c>
      <c r="X497" s="35">
        <v>-55.5</v>
      </c>
      <c r="Y497" s="15">
        <v>4752580.7718399996</v>
      </c>
      <c r="Z497" s="8" t="s">
        <v>1233</v>
      </c>
      <c r="AA497" s="37">
        <v>471.42468099674102</v>
      </c>
      <c r="AB497" s="37">
        <v>471.43788470469002</v>
      </c>
      <c r="AC497" s="37">
        <f t="shared" si="54"/>
        <v>471.43128285071555</v>
      </c>
      <c r="AD497" s="37" t="s">
        <v>1233</v>
      </c>
      <c r="AE497" s="37">
        <v>6.3453935712334371</v>
      </c>
      <c r="AF497" s="37">
        <v>6.2040422036921523</v>
      </c>
      <c r="AG497" s="37">
        <f t="shared" si="55"/>
        <v>6.2747178874627947</v>
      </c>
      <c r="AH497" s="37">
        <v>138.42444446238801</v>
      </c>
      <c r="AI497" s="37">
        <v>269.03043591393401</v>
      </c>
      <c r="AJ497" s="37">
        <v>2181.0752292327902</v>
      </c>
      <c r="AK497" s="37">
        <v>16655.840396237501</v>
      </c>
      <c r="AL497" s="37">
        <v>0.32243843048260201</v>
      </c>
      <c r="AM497" s="37">
        <v>7.7501167651390599</v>
      </c>
      <c r="AN497" s="37" t="str">
        <f t="shared" si="52"/>
        <v>Active</v>
      </c>
      <c r="AO497" s="8" t="s">
        <v>1158</v>
      </c>
      <c r="AP497" s="8">
        <v>13</v>
      </c>
    </row>
    <row r="498" spans="1:42">
      <c r="A498" s="9" t="s">
        <v>1009</v>
      </c>
      <c r="B498" s="8" t="s">
        <v>406</v>
      </c>
      <c r="C498" s="8" t="s">
        <v>33</v>
      </c>
      <c r="D498" s="12">
        <v>2011</v>
      </c>
      <c r="E498" s="8" t="s">
        <v>1349</v>
      </c>
      <c r="F498" s="15">
        <v>320217.08803845791</v>
      </c>
      <c r="G498" s="15">
        <v>14208.184788805263</v>
      </c>
      <c r="H498" s="15">
        <v>1973218.02</v>
      </c>
      <c r="I498" s="15">
        <v>138380.1</v>
      </c>
      <c r="J498" s="35">
        <v>6.1621259255315497</v>
      </c>
      <c r="K498" s="35">
        <f t="shared" si="53"/>
        <v>8.2986966981931906E-2</v>
      </c>
      <c r="L498" s="36">
        <v>6.77</v>
      </c>
      <c r="M498" s="36">
        <v>0.314</v>
      </c>
      <c r="N498" s="36">
        <v>0.52200000000000002</v>
      </c>
      <c r="O498" s="36">
        <v>7.38</v>
      </c>
      <c r="P498" s="36">
        <v>0.55800000000000005</v>
      </c>
      <c r="Q498" s="36">
        <v>0.88400000000000001</v>
      </c>
      <c r="R498" s="46">
        <f t="shared" si="49"/>
        <v>0.91734417344173436</v>
      </c>
      <c r="S498" s="47">
        <f t="shared" si="50"/>
        <v>8.8701978615761831E-2</v>
      </c>
      <c r="T498" s="48">
        <f t="shared" si="51"/>
        <v>0.14245411944272265</v>
      </c>
      <c r="U498" s="35">
        <v>3.2052348400000001</v>
      </c>
      <c r="V498" s="35">
        <v>-60.74119949</v>
      </c>
      <c r="W498" s="35">
        <v>1.3</v>
      </c>
      <c r="X498" s="35">
        <v>-59</v>
      </c>
      <c r="Y498" s="15">
        <v>172987.69722199999</v>
      </c>
      <c r="Z498" s="8" t="s">
        <v>1233</v>
      </c>
      <c r="AA498" s="37">
        <v>314.554399996531</v>
      </c>
      <c r="AB498" s="37">
        <v>314.54258757147102</v>
      </c>
      <c r="AC498" s="37">
        <f t="shared" si="54"/>
        <v>314.54849378400104</v>
      </c>
      <c r="AD498" s="37" t="s">
        <v>1233</v>
      </c>
      <c r="AE498" s="37">
        <v>5.7111439420786878</v>
      </c>
      <c r="AF498" s="37">
        <v>5.4075273597156954</v>
      </c>
      <c r="AG498" s="37">
        <f t="shared" si="55"/>
        <v>5.5593356508971912</v>
      </c>
      <c r="AH498" s="37">
        <v>134.95944840025501</v>
      </c>
      <c r="AI498" s="37">
        <v>150.51023726751001</v>
      </c>
      <c r="AJ498" s="37">
        <v>1967.0878989125499</v>
      </c>
      <c r="AK498" s="37">
        <v>12837.846326155999</v>
      </c>
      <c r="AL498" s="37">
        <v>0.32032583175148999</v>
      </c>
      <c r="AM498" s="37">
        <v>0</v>
      </c>
      <c r="AN498" s="37" t="str">
        <f t="shared" si="52"/>
        <v>Post-Orogenic</v>
      </c>
      <c r="AO498" s="8" t="s">
        <v>1154</v>
      </c>
      <c r="AP498" s="8">
        <v>9</v>
      </c>
    </row>
    <row r="499" spans="1:42">
      <c r="A499" s="9" t="s">
        <v>1008</v>
      </c>
      <c r="B499" s="8" t="s">
        <v>405</v>
      </c>
      <c r="C499" s="8" t="s">
        <v>33</v>
      </c>
      <c r="D499" s="12">
        <v>2011</v>
      </c>
      <c r="E499" s="8" t="s">
        <v>1349</v>
      </c>
      <c r="F499" s="15">
        <v>291847.7913330333</v>
      </c>
      <c r="G499" s="15">
        <v>14120.395115657964</v>
      </c>
      <c r="H499" s="15">
        <v>1695635.7599999998</v>
      </c>
      <c r="I499" s="15">
        <v>152903.15999999997</v>
      </c>
      <c r="J499" s="35">
        <v>5.8100003164494609</v>
      </c>
      <c r="K499" s="35">
        <f t="shared" si="53"/>
        <v>0.10233442922519151</v>
      </c>
      <c r="L499" s="36">
        <v>7.44</v>
      </c>
      <c r="M499" s="36">
        <v>0.374</v>
      </c>
      <c r="N499" s="36">
        <v>0.59</v>
      </c>
      <c r="O499" s="36">
        <v>8.69</v>
      </c>
      <c r="P499" s="36">
        <v>0.83599999999999997</v>
      </c>
      <c r="Q499" s="36">
        <v>1.1599999999999999</v>
      </c>
      <c r="R499" s="46">
        <f t="shared" si="49"/>
        <v>0.85615650172612212</v>
      </c>
      <c r="S499" s="47">
        <f t="shared" si="50"/>
        <v>0.10854437377467456</v>
      </c>
      <c r="T499" s="48">
        <f t="shared" si="51"/>
        <v>0.15526550596390437</v>
      </c>
      <c r="U499" s="35">
        <v>3.1446848200000002</v>
      </c>
      <c r="V499" s="35">
        <v>-60.776019769999998</v>
      </c>
      <c r="W499" s="35">
        <v>1.3</v>
      </c>
      <c r="X499" s="35">
        <v>-59</v>
      </c>
      <c r="Y499" s="15">
        <v>182012.00424099999</v>
      </c>
      <c r="Z499" s="8" t="s">
        <v>1233</v>
      </c>
      <c r="AA499" s="37">
        <v>305.76938947351101</v>
      </c>
      <c r="AB499" s="37">
        <v>305.76181998999999</v>
      </c>
      <c r="AC499" s="37">
        <f t="shared" si="54"/>
        <v>305.7656047317555</v>
      </c>
      <c r="AD499" s="37" t="s">
        <v>1233</v>
      </c>
      <c r="AE499" s="37">
        <v>5.6725750258264682</v>
      </c>
      <c r="AF499" s="37">
        <v>5.3802533750982953</v>
      </c>
      <c r="AG499" s="37">
        <f t="shared" si="55"/>
        <v>5.5264142004623817</v>
      </c>
      <c r="AH499" s="37">
        <v>134.24778046313099</v>
      </c>
      <c r="AI499" s="37">
        <v>152.44481530330401</v>
      </c>
      <c r="AJ499" s="37">
        <v>1963.3609635073501</v>
      </c>
      <c r="AK499" s="37">
        <v>12822.673732887501</v>
      </c>
      <c r="AL499" s="37">
        <v>0.32396333771853802</v>
      </c>
      <c r="AM499" s="37">
        <v>0</v>
      </c>
      <c r="AN499" s="37" t="str">
        <f t="shared" si="52"/>
        <v>Post-Orogenic</v>
      </c>
      <c r="AO499" s="8" t="s">
        <v>1154</v>
      </c>
      <c r="AP499" s="8">
        <v>9</v>
      </c>
    </row>
    <row r="500" spans="1:42">
      <c r="A500" s="9" t="s">
        <v>1006</v>
      </c>
      <c r="B500" s="8" t="s">
        <v>403</v>
      </c>
      <c r="C500" s="8" t="s">
        <v>33</v>
      </c>
      <c r="D500" s="12">
        <v>2011</v>
      </c>
      <c r="E500" s="8" t="s">
        <v>1349</v>
      </c>
      <c r="F500" s="15">
        <v>427976.76126944367</v>
      </c>
      <c r="G500" s="15">
        <v>35995.938529695384</v>
      </c>
      <c r="H500" s="15">
        <v>1673896.84</v>
      </c>
      <c r="I500" s="15">
        <v>156739.44</v>
      </c>
      <c r="J500" s="35">
        <v>3.9111862873931971</v>
      </c>
      <c r="K500" s="35">
        <f t="shared" si="53"/>
        <v>0.12586500139932055</v>
      </c>
      <c r="L500" s="36">
        <v>4.8600000000000003</v>
      </c>
      <c r="M500" s="36">
        <v>0.434</v>
      </c>
      <c r="N500" s="36">
        <v>0.53</v>
      </c>
      <c r="O500" s="36">
        <v>8.75</v>
      </c>
      <c r="P500" s="36">
        <v>0.874</v>
      </c>
      <c r="Q500" s="36">
        <v>1.19</v>
      </c>
      <c r="R500" s="46">
        <f t="shared" si="49"/>
        <v>0.55542857142857149</v>
      </c>
      <c r="S500" s="47">
        <f t="shared" si="50"/>
        <v>0.13398402672139348</v>
      </c>
      <c r="T500" s="48">
        <f t="shared" si="51"/>
        <v>0.17432345055519685</v>
      </c>
      <c r="U500" s="35">
        <v>3.0626837999999998</v>
      </c>
      <c r="V500" s="35">
        <v>-60.769182919999999</v>
      </c>
      <c r="W500" s="35">
        <v>1.3</v>
      </c>
      <c r="X500" s="35">
        <v>-59</v>
      </c>
      <c r="Y500" s="15">
        <v>191862.89374999999</v>
      </c>
      <c r="Z500" s="8" t="s">
        <v>1233</v>
      </c>
      <c r="AA500" s="37">
        <v>295.76074622898199</v>
      </c>
      <c r="AB500" s="37">
        <v>295.759984154618</v>
      </c>
      <c r="AC500" s="37">
        <f t="shared" si="54"/>
        <v>295.76036519180002</v>
      </c>
      <c r="AD500" s="37" t="s">
        <v>1233</v>
      </c>
      <c r="AE500" s="37">
        <v>5.54850306307375</v>
      </c>
      <c r="AF500" s="37">
        <v>5.2599747006763229</v>
      </c>
      <c r="AG500" s="37">
        <f t="shared" si="55"/>
        <v>5.4042388818750364</v>
      </c>
      <c r="AH500" s="37">
        <v>131.62402485732201</v>
      </c>
      <c r="AI500" s="37">
        <v>151.668513355871</v>
      </c>
      <c r="AJ500" s="37">
        <v>1959.2944986986399</v>
      </c>
      <c r="AK500" s="37">
        <v>12805.371387894</v>
      </c>
      <c r="AL500" s="37">
        <v>0.33010595717369001</v>
      </c>
      <c r="AM500" s="37">
        <v>0</v>
      </c>
      <c r="AN500" s="37" t="str">
        <f t="shared" si="52"/>
        <v>Post-Orogenic</v>
      </c>
      <c r="AO500" s="8" t="s">
        <v>1154</v>
      </c>
      <c r="AP500" s="8">
        <v>9</v>
      </c>
    </row>
    <row r="501" spans="1:42">
      <c r="A501" s="9" t="s">
        <v>1007</v>
      </c>
      <c r="B501" s="8" t="s">
        <v>404</v>
      </c>
      <c r="C501" s="8" t="s">
        <v>33</v>
      </c>
      <c r="D501" s="12">
        <v>2011</v>
      </c>
      <c r="E501" s="8" t="s">
        <v>1349</v>
      </c>
      <c r="F501" s="15">
        <v>309025.68153683835</v>
      </c>
      <c r="G501" s="15">
        <v>20216.272287069562</v>
      </c>
      <c r="H501" s="15">
        <v>1733450.52</v>
      </c>
      <c r="I501" s="15">
        <v>109699.34</v>
      </c>
      <c r="J501" s="35">
        <v>5.6094060253479574</v>
      </c>
      <c r="K501" s="35">
        <f t="shared" si="53"/>
        <v>9.101942935634369E-2</v>
      </c>
      <c r="L501" s="36">
        <v>6.94</v>
      </c>
      <c r="M501" s="36">
        <v>0.47399999999999998</v>
      </c>
      <c r="N501" s="36">
        <v>0.63800000000000001</v>
      </c>
      <c r="O501" s="36">
        <v>8.42</v>
      </c>
      <c r="P501" s="36">
        <v>0.56899999999999995</v>
      </c>
      <c r="Q501" s="36">
        <v>0.96099999999999997</v>
      </c>
      <c r="R501" s="46">
        <f t="shared" si="49"/>
        <v>0.82422802850356303</v>
      </c>
      <c r="S501" s="47">
        <f t="shared" si="50"/>
        <v>9.6080842048197238E-2</v>
      </c>
      <c r="T501" s="48">
        <f t="shared" si="51"/>
        <v>0.14655246174428002</v>
      </c>
      <c r="U501" s="35">
        <v>3.0626837999999998</v>
      </c>
      <c r="V501" s="35">
        <v>-60.769182919999999</v>
      </c>
      <c r="W501" s="35">
        <v>1.3</v>
      </c>
      <c r="X501" s="35">
        <v>-59</v>
      </c>
      <c r="Y501" s="15">
        <v>191862.89374999999</v>
      </c>
      <c r="Z501" s="8" t="s">
        <v>1233</v>
      </c>
      <c r="AA501" s="37">
        <v>295.76074622898199</v>
      </c>
      <c r="AB501" s="37">
        <v>295.759984154618</v>
      </c>
      <c r="AC501" s="37">
        <f t="shared" si="54"/>
        <v>295.76036519180002</v>
      </c>
      <c r="AD501" s="37" t="s">
        <v>1233</v>
      </c>
      <c r="AE501" s="37">
        <v>5.54850306307375</v>
      </c>
      <c r="AF501" s="37">
        <v>5.2599747006763229</v>
      </c>
      <c r="AG501" s="37">
        <f t="shared" si="55"/>
        <v>5.4042388818750364</v>
      </c>
      <c r="AH501" s="37">
        <v>131.62402485732201</v>
      </c>
      <c r="AI501" s="37">
        <v>151.668513355871</v>
      </c>
      <c r="AJ501" s="37">
        <v>1959.2944986986399</v>
      </c>
      <c r="AK501" s="37">
        <v>12805.371387894</v>
      </c>
      <c r="AL501" s="37">
        <v>0.33010595717369001</v>
      </c>
      <c r="AM501" s="37">
        <v>0</v>
      </c>
      <c r="AN501" s="37" t="str">
        <f t="shared" si="52"/>
        <v>Post-Orogenic</v>
      </c>
      <c r="AO501" s="8" t="s">
        <v>1154</v>
      </c>
      <c r="AP501" s="8">
        <v>9</v>
      </c>
    </row>
    <row r="502" spans="1:42">
      <c r="A502" s="9" t="s">
        <v>1005</v>
      </c>
      <c r="B502" s="8" t="s">
        <v>402</v>
      </c>
      <c r="C502" s="8" t="s">
        <v>33</v>
      </c>
      <c r="D502" s="12">
        <v>2011</v>
      </c>
      <c r="E502" s="8" t="s">
        <v>1349</v>
      </c>
      <c r="F502" s="15">
        <v>293747.43401414115</v>
      </c>
      <c r="G502" s="15">
        <v>19172.813037271066</v>
      </c>
      <c r="H502" s="15">
        <v>1549309.08</v>
      </c>
      <c r="I502" s="15">
        <v>110886.76</v>
      </c>
      <c r="J502" s="35">
        <v>5.2742897489460807</v>
      </c>
      <c r="K502" s="35">
        <f t="shared" si="53"/>
        <v>9.6864088639288859E-2</v>
      </c>
      <c r="L502" s="36">
        <v>7.27</v>
      </c>
      <c r="M502" s="36">
        <v>0.49399999999999999</v>
      </c>
      <c r="N502" s="36">
        <v>0.66600000000000004</v>
      </c>
      <c r="O502" s="36">
        <v>9.4600000000000009</v>
      </c>
      <c r="P502" s="36">
        <v>0.71799999999999997</v>
      </c>
      <c r="Q502" s="36">
        <v>1.1200000000000001</v>
      </c>
      <c r="R502" s="46">
        <f t="shared" si="49"/>
        <v>0.7684989429175475</v>
      </c>
      <c r="S502" s="47">
        <f t="shared" si="50"/>
        <v>0.10187174916368638</v>
      </c>
      <c r="T502" s="48">
        <f t="shared" si="51"/>
        <v>0.14969713312634086</v>
      </c>
      <c r="U502" s="35">
        <v>2.9040196699999998</v>
      </c>
      <c r="V502" s="35">
        <v>-60.909786740000001</v>
      </c>
      <c r="W502" s="35">
        <v>1.3</v>
      </c>
      <c r="X502" s="35">
        <v>-59</v>
      </c>
      <c r="Y502" s="15">
        <v>213834.02618799999</v>
      </c>
      <c r="Z502" s="8" t="s">
        <v>1233</v>
      </c>
      <c r="AA502" s="37">
        <v>283.589482890054</v>
      </c>
      <c r="AB502" s="37">
        <v>283.607666264508</v>
      </c>
      <c r="AC502" s="37">
        <f t="shared" si="54"/>
        <v>283.598574577281</v>
      </c>
      <c r="AD502" s="37" t="s">
        <v>1233</v>
      </c>
      <c r="AE502" s="37">
        <v>5.5064314464204687</v>
      </c>
      <c r="AF502" s="37">
        <v>5.2640576784375783</v>
      </c>
      <c r="AG502" s="37">
        <f t="shared" si="55"/>
        <v>5.3852445624290235</v>
      </c>
      <c r="AH502" s="37">
        <v>130.695152374853</v>
      </c>
      <c r="AI502" s="37">
        <v>157.24651314957001</v>
      </c>
      <c r="AJ502" s="37">
        <v>1967.2750330367001</v>
      </c>
      <c r="AK502" s="37">
        <v>12918.9963150603</v>
      </c>
      <c r="AL502" s="37">
        <v>0.33371053302673798</v>
      </c>
      <c r="AM502" s="37">
        <v>0</v>
      </c>
      <c r="AN502" s="37" t="str">
        <f t="shared" si="52"/>
        <v>Post-Orogenic</v>
      </c>
      <c r="AO502" s="8" t="s">
        <v>1154</v>
      </c>
      <c r="AP502" s="8">
        <v>9</v>
      </c>
    </row>
    <row r="503" spans="1:42">
      <c r="A503" s="9" t="s">
        <v>1013</v>
      </c>
      <c r="B503" s="8" t="s">
        <v>410</v>
      </c>
      <c r="C503" s="8" t="s">
        <v>33</v>
      </c>
      <c r="D503" s="12">
        <v>2011</v>
      </c>
      <c r="E503" s="8" t="s">
        <v>1349</v>
      </c>
      <c r="F503" s="15">
        <v>111543.83851323149</v>
      </c>
      <c r="G503" s="15">
        <v>8173.4773158676417</v>
      </c>
      <c r="H503" s="15">
        <v>668060.76</v>
      </c>
      <c r="I503" s="15">
        <v>82571.359999999986</v>
      </c>
      <c r="J503" s="35">
        <v>5.989221537510149</v>
      </c>
      <c r="K503" s="35">
        <f t="shared" si="53"/>
        <v>0.14368705181285524</v>
      </c>
      <c r="L503" s="36">
        <v>24.5</v>
      </c>
      <c r="M503" s="36">
        <v>1.81</v>
      </c>
      <c r="N503" s="36">
        <v>2.33</v>
      </c>
      <c r="O503" s="36">
        <v>28.5</v>
      </c>
      <c r="P503" s="36">
        <v>3.59</v>
      </c>
      <c r="Q503" s="36">
        <v>4.37</v>
      </c>
      <c r="R503" s="46">
        <f t="shared" si="49"/>
        <v>0.85964912280701755</v>
      </c>
      <c r="S503" s="47">
        <f t="shared" si="50"/>
        <v>0.1460309955819582</v>
      </c>
      <c r="T503" s="48">
        <f t="shared" si="51"/>
        <v>0.18043145312982808</v>
      </c>
      <c r="U503" s="35">
        <v>-16.312421319999999</v>
      </c>
      <c r="V503" s="35">
        <v>-52.013003490000003</v>
      </c>
      <c r="W503" s="25" t="s">
        <v>1233</v>
      </c>
      <c r="X503" s="35">
        <v>-48.2</v>
      </c>
      <c r="Y503" s="15">
        <v>77067.383560699993</v>
      </c>
      <c r="Z503" s="8" t="s">
        <v>1233</v>
      </c>
      <c r="AA503" s="37">
        <v>520.06391033543105</v>
      </c>
      <c r="AB503" s="37">
        <v>520.12477778498703</v>
      </c>
      <c r="AC503" s="37">
        <f t="shared" si="54"/>
        <v>520.0943440602091</v>
      </c>
      <c r="AD503" s="37" t="s">
        <v>1233</v>
      </c>
      <c r="AE503" s="37">
        <v>5.7045304129874062</v>
      </c>
      <c r="AF503" s="37">
        <v>5.2986792309835424</v>
      </c>
      <c r="AG503" s="37">
        <f t="shared" si="55"/>
        <v>5.5016048219854738</v>
      </c>
      <c r="AH503" s="37">
        <v>119.44276884923001</v>
      </c>
      <c r="AI503" s="37">
        <v>75.0224618968724</v>
      </c>
      <c r="AJ503" s="37">
        <v>1622.3299456695399</v>
      </c>
      <c r="AK503" s="37">
        <v>10308.3663364227</v>
      </c>
      <c r="AL503" s="37">
        <v>0.133575115048372</v>
      </c>
      <c r="AM503" s="37">
        <v>0</v>
      </c>
      <c r="AN503" s="37" t="str">
        <f t="shared" si="52"/>
        <v>Post-Orogenic</v>
      </c>
      <c r="AO503" s="8" t="s">
        <v>1153</v>
      </c>
      <c r="AP503" s="8">
        <v>10</v>
      </c>
    </row>
    <row r="504" spans="1:42">
      <c r="A504" s="9" t="s">
        <v>1014</v>
      </c>
      <c r="B504" s="8" t="s">
        <v>411</v>
      </c>
      <c r="C504" s="8" t="s">
        <v>33</v>
      </c>
      <c r="D504" s="12">
        <v>2011</v>
      </c>
      <c r="E504" s="8" t="s">
        <v>1349</v>
      </c>
      <c r="F504" s="15">
        <v>147444.60317378718</v>
      </c>
      <c r="G504" s="15">
        <v>7947.3511016522434</v>
      </c>
      <c r="H504" s="15">
        <v>930571.92</v>
      </c>
      <c r="I504" s="15">
        <v>63389.96</v>
      </c>
      <c r="J504" s="35">
        <v>6.3113325273979095</v>
      </c>
      <c r="K504" s="35">
        <f t="shared" si="53"/>
        <v>8.6864954252406715E-2</v>
      </c>
      <c r="L504" s="36">
        <v>16.3</v>
      </c>
      <c r="M504" s="36">
        <v>0.89200000000000002</v>
      </c>
      <c r="N504" s="36">
        <v>1.32</v>
      </c>
      <c r="O504" s="36">
        <v>17.7</v>
      </c>
      <c r="P504" s="36">
        <v>1.25</v>
      </c>
      <c r="Q504" s="36">
        <v>2.0099999999999998</v>
      </c>
      <c r="R504" s="46">
        <f t="shared" si="49"/>
        <v>0.92090395480225995</v>
      </c>
      <c r="S504" s="47">
        <f t="shared" si="50"/>
        <v>8.9342598976233797E-2</v>
      </c>
      <c r="T504" s="48">
        <f t="shared" si="51"/>
        <v>0.1394766588517492</v>
      </c>
      <c r="U504" s="35">
        <v>-14.7750194</v>
      </c>
      <c r="V504" s="35">
        <v>-59.986925200000002</v>
      </c>
      <c r="W504" s="25" t="s">
        <v>1233</v>
      </c>
      <c r="X504" s="35">
        <v>-48.2</v>
      </c>
      <c r="Y504" s="15">
        <v>51961.301075800002</v>
      </c>
      <c r="Z504" s="8" t="s">
        <v>1233</v>
      </c>
      <c r="AA504" s="37">
        <v>343.89453654969401</v>
      </c>
      <c r="AB504" s="37">
        <v>343.784146482344</v>
      </c>
      <c r="AC504" s="37">
        <f t="shared" si="54"/>
        <v>343.83934151601898</v>
      </c>
      <c r="AD504" s="37" t="s">
        <v>1233</v>
      </c>
      <c r="AE504" s="37">
        <v>4.2198806071916248</v>
      </c>
      <c r="AF504" s="37">
        <v>4.2626024866870669</v>
      </c>
      <c r="AG504" s="37">
        <f t="shared" si="55"/>
        <v>4.2412415469393459</v>
      </c>
      <c r="AH504" s="37">
        <v>90.928812087342394</v>
      </c>
      <c r="AI504" s="37">
        <v>94.551013398365299</v>
      </c>
      <c r="AJ504" s="37">
        <v>1612.8644623365101</v>
      </c>
      <c r="AK504" s="37">
        <v>10360.2432453935</v>
      </c>
      <c r="AL504" s="37">
        <v>0.27934539151800097</v>
      </c>
      <c r="AM504" s="37">
        <v>0</v>
      </c>
      <c r="AN504" s="37" t="str">
        <f t="shared" si="52"/>
        <v>Post-Orogenic</v>
      </c>
      <c r="AO504" s="8" t="s">
        <v>1158</v>
      </c>
      <c r="AP504" s="8">
        <v>6</v>
      </c>
    </row>
    <row r="505" spans="1:42">
      <c r="A505" s="9" t="s">
        <v>1015</v>
      </c>
      <c r="B505" s="8" t="s">
        <v>412</v>
      </c>
      <c r="C505" s="8" t="s">
        <v>33</v>
      </c>
      <c r="D505" s="12">
        <v>2011</v>
      </c>
      <c r="E505" s="8" t="s">
        <v>1349</v>
      </c>
      <c r="F505" s="15">
        <v>344770.30841510487</v>
      </c>
      <c r="G505" s="15">
        <v>36209.036360590624</v>
      </c>
      <c r="H505" s="15">
        <v>1687141.14</v>
      </c>
      <c r="I505" s="15">
        <v>131438.26</v>
      </c>
      <c r="J505" s="35">
        <v>4.893522147413794</v>
      </c>
      <c r="K505" s="35">
        <f t="shared" si="53"/>
        <v>0.13076428194528772</v>
      </c>
      <c r="L505" s="36">
        <v>6.49</v>
      </c>
      <c r="M505" s="36">
        <v>0.71199999999999997</v>
      </c>
      <c r="N505" s="36">
        <v>0.81699999999999995</v>
      </c>
      <c r="O505" s="36">
        <v>9.1300000000000008</v>
      </c>
      <c r="P505" s="36">
        <v>0.75700000000000001</v>
      </c>
      <c r="Q505" s="36">
        <v>1.1299999999999999</v>
      </c>
      <c r="R505" s="46">
        <f t="shared" si="49"/>
        <v>0.71084337349397586</v>
      </c>
      <c r="S505" s="47">
        <f t="shared" si="50"/>
        <v>0.13751480930560492</v>
      </c>
      <c r="T505" s="48">
        <f t="shared" si="51"/>
        <v>0.17653823240910357</v>
      </c>
      <c r="U505" s="35">
        <v>-11.02519062</v>
      </c>
      <c r="V505" s="35">
        <v>-59.371056109999998</v>
      </c>
      <c r="W505" s="25" t="s">
        <v>1233</v>
      </c>
      <c r="X505" s="35">
        <v>-48.2</v>
      </c>
      <c r="Y505" s="15">
        <v>15247.8680081</v>
      </c>
      <c r="Z505" s="8" t="s">
        <v>1233</v>
      </c>
      <c r="AA505" s="37">
        <v>339.50750499787</v>
      </c>
      <c r="AB505" s="37">
        <v>339.47753656457002</v>
      </c>
      <c r="AC505" s="37">
        <f t="shared" si="54"/>
        <v>339.49252078122004</v>
      </c>
      <c r="AD505" s="37" t="s">
        <v>1233</v>
      </c>
      <c r="AE505" s="37">
        <v>4.7103854384058748</v>
      </c>
      <c r="AF505" s="37">
        <v>3.9571645285929371</v>
      </c>
      <c r="AG505" s="37">
        <f t="shared" si="55"/>
        <v>4.3337749834994064</v>
      </c>
      <c r="AH505" s="37">
        <v>94.534357342605702</v>
      </c>
      <c r="AI505" s="37">
        <v>39.468530779422601</v>
      </c>
      <c r="AJ505" s="37">
        <v>1923.75402514336</v>
      </c>
      <c r="AK505" s="37">
        <v>14268.9694530216</v>
      </c>
      <c r="AL505" s="37">
        <v>0.20331681425211401</v>
      </c>
      <c r="AM505" s="37">
        <v>0</v>
      </c>
      <c r="AN505" s="37" t="str">
        <f t="shared" si="52"/>
        <v>Post-Orogenic</v>
      </c>
      <c r="AO505" s="8" t="s">
        <v>1154</v>
      </c>
      <c r="AP505" s="8">
        <v>5</v>
      </c>
    </row>
    <row r="506" spans="1:42">
      <c r="A506" s="9" t="s">
        <v>1010</v>
      </c>
      <c r="B506" s="8" t="s">
        <v>407</v>
      </c>
      <c r="C506" s="8" t="s">
        <v>33</v>
      </c>
      <c r="D506" s="12">
        <v>2011</v>
      </c>
      <c r="E506" s="8" t="s">
        <v>1349</v>
      </c>
      <c r="F506" s="15">
        <v>107210.89215955962</v>
      </c>
      <c r="G506" s="15">
        <v>9768.6811442459657</v>
      </c>
      <c r="H506" s="15">
        <v>716470.96</v>
      </c>
      <c r="I506" s="15">
        <v>69509.740000000005</v>
      </c>
      <c r="J506" s="35">
        <v>6.6828187469393683</v>
      </c>
      <c r="K506" s="35">
        <f t="shared" si="53"/>
        <v>0.13309575998991269</v>
      </c>
      <c r="L506" s="36">
        <v>23.2</v>
      </c>
      <c r="M506" s="36">
        <v>2.14</v>
      </c>
      <c r="N506" s="36">
        <v>2.5499999999999998</v>
      </c>
      <c r="O506" s="36">
        <v>24.1</v>
      </c>
      <c r="P506" s="36">
        <v>2.39</v>
      </c>
      <c r="Q506" s="36">
        <v>3.2</v>
      </c>
      <c r="R506" s="46">
        <f t="shared" si="49"/>
        <v>0.96265560165975095</v>
      </c>
      <c r="S506" s="47">
        <f t="shared" si="50"/>
        <v>0.13543701726897622</v>
      </c>
      <c r="T506" s="48">
        <f t="shared" si="51"/>
        <v>0.17237050894096936</v>
      </c>
      <c r="U506" s="35">
        <v>-12.61298403</v>
      </c>
      <c r="V506" s="35">
        <v>-57.87422617</v>
      </c>
      <c r="W506" s="25" t="s">
        <v>1233</v>
      </c>
      <c r="X506" s="35">
        <v>-48.2</v>
      </c>
      <c r="Y506" s="15">
        <v>155614.271962</v>
      </c>
      <c r="Z506" s="8" t="s">
        <v>1233</v>
      </c>
      <c r="AA506" s="37">
        <v>401.13865706193502</v>
      </c>
      <c r="AB506" s="37">
        <v>401.15580734723301</v>
      </c>
      <c r="AC506" s="37">
        <f t="shared" si="54"/>
        <v>401.14723220458404</v>
      </c>
      <c r="AD506" s="37" t="s">
        <v>1233</v>
      </c>
      <c r="AE506" s="37">
        <v>2.9508426053268781</v>
      </c>
      <c r="AF506" s="37">
        <v>2.8418671074686683</v>
      </c>
      <c r="AG506" s="37">
        <f t="shared" si="55"/>
        <v>2.8963548563977732</v>
      </c>
      <c r="AH506" s="37">
        <v>61.434275749224199</v>
      </c>
      <c r="AI506" s="37">
        <v>25.950227635076399</v>
      </c>
      <c r="AJ506" s="37">
        <v>1974.9959405181301</v>
      </c>
      <c r="AK506" s="37">
        <v>13978.9469693313</v>
      </c>
      <c r="AL506" s="37">
        <v>0.23355651224541901</v>
      </c>
      <c r="AM506" s="37">
        <v>0</v>
      </c>
      <c r="AN506" s="37" t="str">
        <f t="shared" si="52"/>
        <v>Post-Orogenic</v>
      </c>
      <c r="AO506" s="8" t="s">
        <v>1153</v>
      </c>
      <c r="AP506" s="8">
        <v>5</v>
      </c>
    </row>
    <row r="507" spans="1:42">
      <c r="A507" s="9" t="s">
        <v>1012</v>
      </c>
      <c r="B507" s="8" t="s">
        <v>409</v>
      </c>
      <c r="C507" s="8" t="s">
        <v>33</v>
      </c>
      <c r="D507" s="12">
        <v>2011</v>
      </c>
      <c r="E507" s="8" t="s">
        <v>1349</v>
      </c>
      <c r="F507" s="15">
        <v>159625.80949150125</v>
      </c>
      <c r="G507" s="15">
        <v>8682.8504375481371</v>
      </c>
      <c r="H507" s="15">
        <v>906732.17999999993</v>
      </c>
      <c r="I507" s="15">
        <v>79100.44</v>
      </c>
      <c r="J507" s="35">
        <v>5.6803607316915494</v>
      </c>
      <c r="K507" s="35">
        <f t="shared" si="53"/>
        <v>0.102806047586824</v>
      </c>
      <c r="L507" s="36">
        <v>15.1</v>
      </c>
      <c r="M507" s="36">
        <v>0.83599999999999997</v>
      </c>
      <c r="N507" s="36">
        <v>1.23</v>
      </c>
      <c r="O507" s="36">
        <v>18.399999999999999</v>
      </c>
      <c r="P507" s="36">
        <v>1.66</v>
      </c>
      <c r="Q507" s="36">
        <v>2.3199999999999998</v>
      </c>
      <c r="R507" s="46">
        <f t="shared" si="49"/>
        <v>0.82065217391304357</v>
      </c>
      <c r="S507" s="47">
        <f t="shared" si="50"/>
        <v>0.10585072786026146</v>
      </c>
      <c r="T507" s="48">
        <f t="shared" si="51"/>
        <v>0.1501104789866865</v>
      </c>
      <c r="U507" s="35">
        <v>-11.6126308</v>
      </c>
      <c r="V507" s="35">
        <v>-55.360962720000003</v>
      </c>
      <c r="W507" s="25" t="s">
        <v>1233</v>
      </c>
      <c r="X507" s="35">
        <v>-48.2</v>
      </c>
      <c r="Y507" s="15">
        <v>81520.626157100007</v>
      </c>
      <c r="Z507" s="8" t="s">
        <v>1233</v>
      </c>
      <c r="AA507" s="37">
        <v>376.44889904318001</v>
      </c>
      <c r="AB507" s="37">
        <v>376.46182527320201</v>
      </c>
      <c r="AC507" s="37">
        <f t="shared" si="54"/>
        <v>376.45536215819101</v>
      </c>
      <c r="AD507" s="37" t="s">
        <v>1233</v>
      </c>
      <c r="AE507" s="37">
        <v>3.0410510267318154</v>
      </c>
      <c r="AF507" s="37">
        <v>2.6922193567489998</v>
      </c>
      <c r="AG507" s="37">
        <f t="shared" si="55"/>
        <v>2.8666351917404076</v>
      </c>
      <c r="AH507" s="37">
        <v>63.718451291203998</v>
      </c>
      <c r="AI507" s="37">
        <v>35.134107424281403</v>
      </c>
      <c r="AJ507" s="37">
        <v>2008.84747991535</v>
      </c>
      <c r="AK507" s="37">
        <v>13781.6499825351</v>
      </c>
      <c r="AL507" s="37">
        <v>0.28762807270261498</v>
      </c>
      <c r="AM507" s="37">
        <v>0</v>
      </c>
      <c r="AN507" s="37" t="str">
        <f t="shared" si="52"/>
        <v>Post-Orogenic</v>
      </c>
      <c r="AO507" s="8" t="s">
        <v>1153</v>
      </c>
      <c r="AP507" s="8">
        <v>9</v>
      </c>
    </row>
    <row r="508" spans="1:42">
      <c r="A508" s="9" t="s">
        <v>1016</v>
      </c>
      <c r="B508" s="8" t="s">
        <v>413</v>
      </c>
      <c r="C508" s="8" t="s">
        <v>33</v>
      </c>
      <c r="D508" s="12">
        <v>2011</v>
      </c>
      <c r="E508" s="8" t="s">
        <v>1349</v>
      </c>
      <c r="F508" s="15">
        <v>300211.94210738636</v>
      </c>
      <c r="G508" s="15">
        <v>36856.661461726413</v>
      </c>
      <c r="H508" s="15">
        <v>1504369.8</v>
      </c>
      <c r="I508" s="15">
        <v>133721.76</v>
      </c>
      <c r="J508" s="35">
        <v>5.0110258420762097</v>
      </c>
      <c r="K508" s="35">
        <f t="shared" si="53"/>
        <v>0.15156983247494432</v>
      </c>
      <c r="L508" s="36">
        <v>7.63</v>
      </c>
      <c r="M508" s="36">
        <v>0.97299999999999998</v>
      </c>
      <c r="N508" s="36">
        <v>1.08</v>
      </c>
      <c r="O508" s="36">
        <v>10.5</v>
      </c>
      <c r="P508" s="36">
        <v>0.98499999999999999</v>
      </c>
      <c r="Q508" s="36">
        <v>1.37</v>
      </c>
      <c r="R508" s="46">
        <f t="shared" si="49"/>
        <v>0.72666666666666668</v>
      </c>
      <c r="S508" s="47">
        <f t="shared" si="50"/>
        <v>0.15831085214625315</v>
      </c>
      <c r="T508" s="48">
        <f t="shared" si="51"/>
        <v>0.19250832592245778</v>
      </c>
      <c r="U508" s="35">
        <v>-10.391278939999999</v>
      </c>
      <c r="V508" s="35">
        <v>-54.588031139999998</v>
      </c>
      <c r="W508" s="25" t="s">
        <v>1233</v>
      </c>
      <c r="X508" s="35">
        <v>-48.2</v>
      </c>
      <c r="Y508" s="15">
        <v>10852.4039355</v>
      </c>
      <c r="Z508" s="8" t="s">
        <v>1233</v>
      </c>
      <c r="AA508" s="37">
        <v>362.70003225955099</v>
      </c>
      <c r="AB508" s="37">
        <v>362.75430994745102</v>
      </c>
      <c r="AC508" s="37">
        <f t="shared" si="54"/>
        <v>362.72717110350101</v>
      </c>
      <c r="AD508" s="37" t="s">
        <v>1233</v>
      </c>
      <c r="AE508" s="37">
        <v>4.2399461866057813</v>
      </c>
      <c r="AF508" s="37">
        <v>3.3990519800097805</v>
      </c>
      <c r="AG508" s="37">
        <f t="shared" si="55"/>
        <v>3.8194990833077807</v>
      </c>
      <c r="AH508" s="37">
        <v>84.865048515735197</v>
      </c>
      <c r="AI508" s="37">
        <v>30.900551982470699</v>
      </c>
      <c r="AJ508" s="37">
        <v>2182.1363460196899</v>
      </c>
      <c r="AK508" s="37">
        <v>14577.869622509899</v>
      </c>
      <c r="AL508" s="37">
        <v>0.289338982451323</v>
      </c>
      <c r="AM508" s="37">
        <v>0</v>
      </c>
      <c r="AN508" s="37" t="str">
        <f t="shared" si="52"/>
        <v>Post-Orogenic</v>
      </c>
      <c r="AO508" s="8" t="s">
        <v>1151</v>
      </c>
      <c r="AP508" s="8">
        <v>5</v>
      </c>
    </row>
    <row r="509" spans="1:42">
      <c r="A509" s="9" t="s">
        <v>1011</v>
      </c>
      <c r="B509" s="8" t="s">
        <v>408</v>
      </c>
      <c r="C509" s="8" t="s">
        <v>33</v>
      </c>
      <c r="D509" s="12">
        <v>2011</v>
      </c>
      <c r="E509" s="8" t="s">
        <v>1349</v>
      </c>
      <c r="F509" s="15">
        <v>204866.45521373555</v>
      </c>
      <c r="G509" s="15">
        <v>8738.4112539884827</v>
      </c>
      <c r="H509" s="15">
        <v>1048126.5</v>
      </c>
      <c r="I509" s="15">
        <v>57270.179999999993</v>
      </c>
      <c r="J509" s="35">
        <v>5.1161450463254123</v>
      </c>
      <c r="K509" s="35">
        <f t="shared" si="53"/>
        <v>6.931786249123055E-2</v>
      </c>
      <c r="L509" s="36">
        <v>11.6</v>
      </c>
      <c r="M509" s="36">
        <v>0.50700000000000001</v>
      </c>
      <c r="N509" s="36">
        <v>0.86499999999999999</v>
      </c>
      <c r="O509" s="36">
        <v>15.7</v>
      </c>
      <c r="P509" s="36">
        <v>0.89100000000000001</v>
      </c>
      <c r="Q509" s="36">
        <v>1.66</v>
      </c>
      <c r="R509" s="46">
        <f t="shared" si="49"/>
        <v>0.73885350318471343</v>
      </c>
      <c r="S509" s="47">
        <f t="shared" si="50"/>
        <v>7.1631250451201764E-2</v>
      </c>
      <c r="T509" s="48">
        <f t="shared" si="51"/>
        <v>0.12938272221314839</v>
      </c>
      <c r="U509" s="35">
        <v>-12.59219036</v>
      </c>
      <c r="V509" s="35">
        <v>-53.568425959999999</v>
      </c>
      <c r="W509" s="25" t="s">
        <v>1233</v>
      </c>
      <c r="X509" s="35">
        <v>-48.2</v>
      </c>
      <c r="Y509" s="15">
        <v>139351.20740000001</v>
      </c>
      <c r="Z509" s="8" t="s">
        <v>1233</v>
      </c>
      <c r="AA509" s="37">
        <v>368.64604316546797</v>
      </c>
      <c r="AB509" s="37">
        <v>368.66460220177697</v>
      </c>
      <c r="AC509" s="37">
        <f t="shared" si="54"/>
        <v>368.65532268362244</v>
      </c>
      <c r="AD509" s="37" t="s">
        <v>1233</v>
      </c>
      <c r="AE509" s="37">
        <v>2.557642270016681</v>
      </c>
      <c r="AF509" s="37">
        <v>2.4864382141048562</v>
      </c>
      <c r="AG509" s="37">
        <f t="shared" si="55"/>
        <v>2.5220402420607684</v>
      </c>
      <c r="AH509" s="37">
        <v>51.4625467618865</v>
      </c>
      <c r="AI509" s="37">
        <v>22.531028307463099</v>
      </c>
      <c r="AJ509" s="37">
        <v>1764.40777745831</v>
      </c>
      <c r="AK509" s="37">
        <v>11860.0895929174</v>
      </c>
      <c r="AL509" s="37">
        <v>0.27644067577586301</v>
      </c>
      <c r="AM509" s="37">
        <v>0</v>
      </c>
      <c r="AN509" s="37" t="str">
        <f t="shared" si="52"/>
        <v>Post-Orogenic</v>
      </c>
      <c r="AO509" s="8" t="s">
        <v>1158</v>
      </c>
      <c r="AP509" s="8">
        <v>5</v>
      </c>
    </row>
    <row r="510" spans="1:42">
      <c r="A510" s="9" t="s">
        <v>986</v>
      </c>
      <c r="B510" s="8" t="s">
        <v>383</v>
      </c>
      <c r="C510" s="8" t="s">
        <v>33</v>
      </c>
      <c r="D510" s="12">
        <v>2011</v>
      </c>
      <c r="E510" s="8" t="s">
        <v>1349</v>
      </c>
      <c r="F510" s="15">
        <v>80002.753293534581</v>
      </c>
      <c r="G510" s="15">
        <v>5145.5652319924684</v>
      </c>
      <c r="H510" s="15">
        <v>450854.24</v>
      </c>
      <c r="I510" s="15">
        <v>147788.12</v>
      </c>
      <c r="J510" s="35">
        <v>5.6354840482275721</v>
      </c>
      <c r="K510" s="35">
        <f t="shared" si="53"/>
        <v>0.33404610326695389</v>
      </c>
      <c r="L510" s="36">
        <v>33</v>
      </c>
      <c r="M510" s="36">
        <v>2.14</v>
      </c>
      <c r="N510" s="36">
        <v>2.9</v>
      </c>
      <c r="O510" s="36">
        <v>41</v>
      </c>
      <c r="P510" s="36">
        <v>13.6</v>
      </c>
      <c r="Q510" s="36">
        <v>14.1</v>
      </c>
      <c r="R510" s="46">
        <f t="shared" si="49"/>
        <v>0.80487804878048785</v>
      </c>
      <c r="S510" s="47">
        <f t="shared" si="50"/>
        <v>0.33798678995934917</v>
      </c>
      <c r="T510" s="48">
        <f t="shared" si="51"/>
        <v>0.3549529108571578</v>
      </c>
      <c r="U510" s="35">
        <v>-3.9578246099999999</v>
      </c>
      <c r="V510" s="35">
        <v>-69.509705310000001</v>
      </c>
      <c r="W510" s="35">
        <v>-2.1</v>
      </c>
      <c r="X510" s="35">
        <v>-55</v>
      </c>
      <c r="Y510" s="15">
        <v>3016600.9635999999</v>
      </c>
      <c r="Z510" s="8" t="s">
        <v>1233</v>
      </c>
      <c r="AA510" s="37">
        <v>496.16995522425498</v>
      </c>
      <c r="AB510" s="37">
        <v>496.22787117185902</v>
      </c>
      <c r="AC510" s="37">
        <f t="shared" si="54"/>
        <v>496.19891319805697</v>
      </c>
      <c r="AD510" s="37" t="s">
        <v>1233</v>
      </c>
      <c r="AE510" s="37">
        <v>6.5061078575032809</v>
      </c>
      <c r="AF510" s="37">
        <v>6.4791918689862777</v>
      </c>
      <c r="AG510" s="37">
        <f t="shared" si="55"/>
        <v>6.4926498632447789</v>
      </c>
      <c r="AH510" s="37">
        <v>142.39137703236801</v>
      </c>
      <c r="AI510" s="37">
        <v>282.81071817607301</v>
      </c>
      <c r="AJ510" s="37">
        <v>2370.9843913374302</v>
      </c>
      <c r="AK510" s="37">
        <v>18757.398548344801</v>
      </c>
      <c r="AL510" s="37">
        <v>0.30859111495061498</v>
      </c>
      <c r="AM510" s="37">
        <v>8.9171925445306108</v>
      </c>
      <c r="AN510" s="37" t="str">
        <f t="shared" si="52"/>
        <v>Active</v>
      </c>
      <c r="AO510" s="8" t="s">
        <v>1158</v>
      </c>
      <c r="AP510" s="8">
        <v>13</v>
      </c>
    </row>
    <row r="511" spans="1:42">
      <c r="A511" s="9" t="s">
        <v>985</v>
      </c>
      <c r="B511" s="8" t="s">
        <v>382</v>
      </c>
      <c r="C511" s="8" t="s">
        <v>33</v>
      </c>
      <c r="D511" s="12">
        <v>2011</v>
      </c>
      <c r="E511" s="8" t="s">
        <v>1349</v>
      </c>
      <c r="F511" s="15">
        <v>121457.38455064083</v>
      </c>
      <c r="G511" s="15">
        <v>4279.3266126597082</v>
      </c>
      <c r="H511" s="15">
        <v>848183.24</v>
      </c>
      <c r="I511" s="15">
        <v>75446.84</v>
      </c>
      <c r="J511" s="35">
        <v>6.983381398653087</v>
      </c>
      <c r="K511" s="35">
        <f t="shared" si="53"/>
        <v>9.5674839417278931E-2</v>
      </c>
      <c r="L511" s="36">
        <v>21.5</v>
      </c>
      <c r="M511" s="36">
        <v>0.76800000000000002</v>
      </c>
      <c r="N511" s="36">
        <v>1.5</v>
      </c>
      <c r="O511" s="36">
        <v>21.2</v>
      </c>
      <c r="P511" s="36">
        <v>1.94</v>
      </c>
      <c r="Q511" s="36">
        <v>2.7</v>
      </c>
      <c r="R511" s="46">
        <f t="shared" si="49"/>
        <v>1.0141509433962264</v>
      </c>
      <c r="S511" s="47">
        <f t="shared" si="50"/>
        <v>9.8234216853259795E-2</v>
      </c>
      <c r="T511" s="48">
        <f t="shared" si="51"/>
        <v>0.14521598074252332</v>
      </c>
      <c r="U511" s="35">
        <v>-3.9578246099999999</v>
      </c>
      <c r="V511" s="35">
        <v>-69.509705310000001</v>
      </c>
      <c r="W511" s="35">
        <v>-2.1</v>
      </c>
      <c r="X511" s="35">
        <v>-55</v>
      </c>
      <c r="Y511" s="15">
        <v>3016600.9635999999</v>
      </c>
      <c r="Z511" s="8" t="s">
        <v>1233</v>
      </c>
      <c r="AA511" s="37">
        <v>496.16995522425498</v>
      </c>
      <c r="AB511" s="37">
        <v>496.22787117185902</v>
      </c>
      <c r="AC511" s="37">
        <f t="shared" si="54"/>
        <v>496.19891319805697</v>
      </c>
      <c r="AD511" s="37" t="s">
        <v>1233</v>
      </c>
      <c r="AE511" s="37">
        <v>6.5061078575032809</v>
      </c>
      <c r="AF511" s="37">
        <v>6.4791918689862777</v>
      </c>
      <c r="AG511" s="37">
        <f t="shared" si="55"/>
        <v>6.4926498632447789</v>
      </c>
      <c r="AH511" s="37">
        <v>142.39137703236801</v>
      </c>
      <c r="AI511" s="37">
        <v>282.81071817607301</v>
      </c>
      <c r="AJ511" s="37">
        <v>2370.9843913374302</v>
      </c>
      <c r="AK511" s="37">
        <v>18757.398548344801</v>
      </c>
      <c r="AL511" s="37">
        <v>0.30859111495061498</v>
      </c>
      <c r="AM511" s="37">
        <v>8.9171925445306108</v>
      </c>
      <c r="AN511" s="37" t="str">
        <f t="shared" si="52"/>
        <v>Active</v>
      </c>
      <c r="AO511" s="8" t="s">
        <v>1158</v>
      </c>
      <c r="AP511" s="8">
        <v>13</v>
      </c>
    </row>
    <row r="512" spans="1:42">
      <c r="A512" s="9" t="s">
        <v>987</v>
      </c>
      <c r="B512" s="8" t="s">
        <v>384</v>
      </c>
      <c r="C512" s="8" t="s">
        <v>33</v>
      </c>
      <c r="D512" s="12">
        <v>2011</v>
      </c>
      <c r="E512" s="8" t="s">
        <v>1349</v>
      </c>
      <c r="F512" s="15">
        <v>81581.603406110895</v>
      </c>
      <c r="G512" s="15">
        <v>4169.2372499342891</v>
      </c>
      <c r="H512" s="15">
        <v>430394.08</v>
      </c>
      <c r="I512" s="15">
        <v>75446.84</v>
      </c>
      <c r="J512" s="35">
        <v>5.2756266367738638</v>
      </c>
      <c r="K512" s="35">
        <f t="shared" si="53"/>
        <v>0.18259466285063683</v>
      </c>
      <c r="L512" s="36">
        <v>32.4</v>
      </c>
      <c r="M512" s="36">
        <v>1.67</v>
      </c>
      <c r="N512" s="36">
        <v>2.5499999999999998</v>
      </c>
      <c r="O512" s="36">
        <v>43</v>
      </c>
      <c r="P512" s="36">
        <v>7.64</v>
      </c>
      <c r="Q512" s="36">
        <v>8.51</v>
      </c>
      <c r="R512" s="46">
        <f t="shared" si="49"/>
        <v>0.75348837209302322</v>
      </c>
      <c r="S512" s="47">
        <f t="shared" si="50"/>
        <v>0.18499973381299281</v>
      </c>
      <c r="T512" s="48">
        <f t="shared" si="51"/>
        <v>0.21298226315987953</v>
      </c>
      <c r="U512" s="35">
        <v>-3.9578246099999999</v>
      </c>
      <c r="V512" s="35">
        <v>-69.509705310000001</v>
      </c>
      <c r="W512" s="35">
        <v>-2.1</v>
      </c>
      <c r="X512" s="35">
        <v>-55</v>
      </c>
      <c r="Y512" s="15">
        <v>3016600.9635999999</v>
      </c>
      <c r="Z512" s="8" t="s">
        <v>1233</v>
      </c>
      <c r="AA512" s="37">
        <v>496.16995522425498</v>
      </c>
      <c r="AB512" s="37">
        <v>496.22787117185902</v>
      </c>
      <c r="AC512" s="37">
        <f t="shared" si="54"/>
        <v>496.19891319805697</v>
      </c>
      <c r="AD512" s="37" t="s">
        <v>1233</v>
      </c>
      <c r="AE512" s="37">
        <v>6.5061078575032809</v>
      </c>
      <c r="AF512" s="37">
        <v>6.4791918689862777</v>
      </c>
      <c r="AG512" s="37">
        <f t="shared" si="55"/>
        <v>6.4926498632447789</v>
      </c>
      <c r="AH512" s="37">
        <v>142.39137703236801</v>
      </c>
      <c r="AI512" s="37">
        <v>282.81071817607301</v>
      </c>
      <c r="AJ512" s="37">
        <v>2370.9843913374302</v>
      </c>
      <c r="AK512" s="37">
        <v>18757.398548344801</v>
      </c>
      <c r="AL512" s="37">
        <v>0.30859111495061498</v>
      </c>
      <c r="AM512" s="37">
        <v>8.9171925445306108</v>
      </c>
      <c r="AN512" s="37" t="str">
        <f t="shared" si="52"/>
        <v>Active</v>
      </c>
      <c r="AO512" s="8" t="s">
        <v>1158</v>
      </c>
      <c r="AP512" s="8">
        <v>13</v>
      </c>
    </row>
    <row r="513" spans="1:42">
      <c r="A513" s="9" t="s">
        <v>988</v>
      </c>
      <c r="B513" s="8" t="s">
        <v>385</v>
      </c>
      <c r="C513" s="8" t="s">
        <v>33</v>
      </c>
      <c r="D513" s="12">
        <v>2011</v>
      </c>
      <c r="E513" s="8" t="s">
        <v>1349</v>
      </c>
      <c r="F513" s="15">
        <v>131712.86578045145</v>
      </c>
      <c r="G513" s="15">
        <v>6572.1753832642917</v>
      </c>
      <c r="H513" s="15">
        <v>589691.04</v>
      </c>
      <c r="I513" s="15">
        <v>44939.28</v>
      </c>
      <c r="J513" s="35">
        <v>4.4770952063478733</v>
      </c>
      <c r="K513" s="35">
        <f t="shared" si="53"/>
        <v>9.1090458968223834E-2</v>
      </c>
      <c r="L513" s="36">
        <v>19.8</v>
      </c>
      <c r="M513" s="36">
        <v>1</v>
      </c>
      <c r="N513" s="36">
        <v>1.55</v>
      </c>
      <c r="O513" s="36">
        <v>31.1</v>
      </c>
      <c r="P513" s="36">
        <v>2.42</v>
      </c>
      <c r="Q513" s="36">
        <v>3.64</v>
      </c>
      <c r="R513" s="46">
        <f t="shared" si="49"/>
        <v>0.63665594855305463</v>
      </c>
      <c r="S513" s="47">
        <f t="shared" si="50"/>
        <v>9.2766921148544457E-2</v>
      </c>
      <c r="T513" s="48">
        <f t="shared" si="51"/>
        <v>0.14080832468904264</v>
      </c>
      <c r="U513" s="35">
        <v>-3.9578246099999999</v>
      </c>
      <c r="V513" s="35">
        <v>-69.509705310000001</v>
      </c>
      <c r="W513" s="35">
        <v>-2.1</v>
      </c>
      <c r="X513" s="35">
        <v>-55</v>
      </c>
      <c r="Y513" s="15">
        <v>3016600.9635999999</v>
      </c>
      <c r="Z513" s="8" t="s">
        <v>1233</v>
      </c>
      <c r="AA513" s="37">
        <v>496.16995522425498</v>
      </c>
      <c r="AB513" s="37">
        <v>496.22787117185902</v>
      </c>
      <c r="AC513" s="37">
        <f t="shared" si="54"/>
        <v>496.19891319805697</v>
      </c>
      <c r="AD513" s="37" t="s">
        <v>1233</v>
      </c>
      <c r="AE513" s="37">
        <v>6.5061078575032809</v>
      </c>
      <c r="AF513" s="37">
        <v>6.4791918689862777</v>
      </c>
      <c r="AG513" s="37">
        <f t="shared" si="55"/>
        <v>6.4926498632447789</v>
      </c>
      <c r="AH513" s="37">
        <v>142.39137703236801</v>
      </c>
      <c r="AI513" s="37">
        <v>282.81071817607301</v>
      </c>
      <c r="AJ513" s="37">
        <v>2370.9843913374302</v>
      </c>
      <c r="AK513" s="37">
        <v>18757.398548344801</v>
      </c>
      <c r="AL513" s="37">
        <v>0.30859111495061498</v>
      </c>
      <c r="AM513" s="37">
        <v>8.9171925445306108</v>
      </c>
      <c r="AN513" s="37" t="str">
        <f t="shared" si="52"/>
        <v>Active</v>
      </c>
      <c r="AO513" s="8" t="s">
        <v>1158</v>
      </c>
      <c r="AP513" s="8">
        <v>13</v>
      </c>
    </row>
    <row r="514" spans="1:42">
      <c r="A514" s="9" t="s">
        <v>989</v>
      </c>
      <c r="B514" s="8" t="s">
        <v>386</v>
      </c>
      <c r="C514" s="8" t="s">
        <v>33</v>
      </c>
      <c r="D514" s="12">
        <v>2011</v>
      </c>
      <c r="E514" s="8" t="s">
        <v>1349</v>
      </c>
      <c r="F514" s="15">
        <v>92139.108710829445</v>
      </c>
      <c r="G514" s="15">
        <v>3976.8072868793333</v>
      </c>
      <c r="H514" s="15">
        <v>350197.56000000006</v>
      </c>
      <c r="I514" s="15">
        <v>73802.720000000001</v>
      </c>
      <c r="J514" s="35">
        <v>3.8007482913587167</v>
      </c>
      <c r="K514" s="35">
        <f t="shared" si="53"/>
        <v>0.21512025050657407</v>
      </c>
      <c r="L514" s="36">
        <v>28.6</v>
      </c>
      <c r="M514" s="36">
        <v>1.25</v>
      </c>
      <c r="N514" s="36">
        <v>2.11</v>
      </c>
      <c r="O514" s="36">
        <v>52.9</v>
      </c>
      <c r="P514" s="36">
        <v>11.3</v>
      </c>
      <c r="Q514" s="36">
        <v>12.2</v>
      </c>
      <c r="R514" s="46">
        <f t="shared" ref="R514:R577" si="56">L514/O514</f>
        <v>0.54064272211720232</v>
      </c>
      <c r="S514" s="47">
        <f t="shared" ref="S514:S577" si="57">SQRT((M514/L514)^2+(P514/O514)^2)</f>
        <v>0.21803605794833528</v>
      </c>
      <c r="T514" s="48">
        <f t="shared" ref="T514:T577" si="58">SQRT((N514/L514)^2+(Q514/O514)^2)</f>
        <v>0.24213689695288354</v>
      </c>
      <c r="U514" s="35">
        <v>-3.9578246099999999</v>
      </c>
      <c r="V514" s="35">
        <v>-69.509705310000001</v>
      </c>
      <c r="W514" s="35">
        <v>-2.1</v>
      </c>
      <c r="X514" s="35">
        <v>-55</v>
      </c>
      <c r="Y514" s="15">
        <v>3016600.9635999999</v>
      </c>
      <c r="Z514" s="8" t="s">
        <v>1233</v>
      </c>
      <c r="AA514" s="37">
        <v>496.16995522425498</v>
      </c>
      <c r="AB514" s="37">
        <v>496.22787117185902</v>
      </c>
      <c r="AC514" s="37">
        <f t="shared" si="54"/>
        <v>496.19891319805697</v>
      </c>
      <c r="AD514" s="37" t="s">
        <v>1233</v>
      </c>
      <c r="AE514" s="37">
        <v>6.5061078575032809</v>
      </c>
      <c r="AF514" s="37">
        <v>6.4791918689862777</v>
      </c>
      <c r="AG514" s="37">
        <f t="shared" si="55"/>
        <v>6.4926498632447789</v>
      </c>
      <c r="AH514" s="37">
        <v>142.39137703236801</v>
      </c>
      <c r="AI514" s="37">
        <v>282.81071817607301</v>
      </c>
      <c r="AJ514" s="37">
        <v>2370.9843913374302</v>
      </c>
      <c r="AK514" s="37">
        <v>18757.398548344801</v>
      </c>
      <c r="AL514" s="37">
        <v>0.30859111495061498</v>
      </c>
      <c r="AM514" s="37">
        <v>8.9171925445306108</v>
      </c>
      <c r="AN514" s="37" t="str">
        <f t="shared" ref="AN514:AN577" si="59">IF(AM514&gt;1,"Active","Post-Orogenic")</f>
        <v>Active</v>
      </c>
      <c r="AO514" s="8" t="s">
        <v>1158</v>
      </c>
      <c r="AP514" s="8">
        <v>13</v>
      </c>
    </row>
    <row r="515" spans="1:42">
      <c r="A515" s="9" t="s">
        <v>990</v>
      </c>
      <c r="B515" s="8" t="s">
        <v>387</v>
      </c>
      <c r="C515" s="8" t="s">
        <v>33</v>
      </c>
      <c r="D515" s="12">
        <v>2011</v>
      </c>
      <c r="E515" s="8" t="s">
        <v>1349</v>
      </c>
      <c r="F515" s="15">
        <v>141462.68006485284</v>
      </c>
      <c r="G515" s="15">
        <v>5186.284084867867</v>
      </c>
      <c r="H515" s="15">
        <v>660936.24</v>
      </c>
      <c r="I515" s="15">
        <v>54621.320000000007</v>
      </c>
      <c r="J515" s="35">
        <v>4.6721597505221668</v>
      </c>
      <c r="K515" s="35">
        <f t="shared" ref="K515:K578" si="60">SQRT((I515/H515)^2+(G515/F515)^2)</f>
        <v>9.0409338642249523E-2</v>
      </c>
      <c r="L515" s="36">
        <v>18.399999999999999</v>
      </c>
      <c r="M515" s="36">
        <v>0.68600000000000005</v>
      </c>
      <c r="N515" s="36">
        <v>1.3</v>
      </c>
      <c r="O515" s="36">
        <v>27.7</v>
      </c>
      <c r="P515" s="36">
        <v>2.33</v>
      </c>
      <c r="Q515" s="36">
        <v>3.37</v>
      </c>
      <c r="R515" s="46">
        <f t="shared" si="56"/>
        <v>0.66425992779783394</v>
      </c>
      <c r="S515" s="47">
        <f t="shared" si="57"/>
        <v>9.2007685543450748E-2</v>
      </c>
      <c r="T515" s="48">
        <f t="shared" si="58"/>
        <v>0.14068775139698778</v>
      </c>
      <c r="U515" s="35">
        <v>-3.9578246099999999</v>
      </c>
      <c r="V515" s="35">
        <v>-69.509705310000001</v>
      </c>
      <c r="W515" s="35">
        <v>-2.1</v>
      </c>
      <c r="X515" s="35">
        <v>-55</v>
      </c>
      <c r="Y515" s="15">
        <v>3016600.9635999999</v>
      </c>
      <c r="Z515" s="8" t="s">
        <v>1233</v>
      </c>
      <c r="AA515" s="37">
        <v>496.16995522425498</v>
      </c>
      <c r="AB515" s="37">
        <v>496.22787117185902</v>
      </c>
      <c r="AC515" s="37">
        <f t="shared" ref="AC515:AC578" si="61">AVERAGE(Z515:AB515)</f>
        <v>496.19891319805697</v>
      </c>
      <c r="AD515" s="37" t="s">
        <v>1233</v>
      </c>
      <c r="AE515" s="37">
        <v>6.5061078575032809</v>
      </c>
      <c r="AF515" s="37">
        <v>6.4791918689862777</v>
      </c>
      <c r="AG515" s="37">
        <f t="shared" ref="AG515:AG578" si="62">AVERAGE(AD515:AF515)</f>
        <v>6.4926498632447789</v>
      </c>
      <c r="AH515" s="37">
        <v>142.39137703236801</v>
      </c>
      <c r="AI515" s="37">
        <v>282.81071817607301</v>
      </c>
      <c r="AJ515" s="37">
        <v>2370.9843913374302</v>
      </c>
      <c r="AK515" s="37">
        <v>18757.398548344801</v>
      </c>
      <c r="AL515" s="37">
        <v>0.30859111495061498</v>
      </c>
      <c r="AM515" s="37">
        <v>8.9171925445306108</v>
      </c>
      <c r="AN515" s="37" t="str">
        <f t="shared" si="59"/>
        <v>Active</v>
      </c>
      <c r="AO515" s="8" t="s">
        <v>1158</v>
      </c>
      <c r="AP515" s="8">
        <v>13</v>
      </c>
    </row>
    <row r="516" spans="1:42">
      <c r="A516" s="9" t="s">
        <v>995</v>
      </c>
      <c r="B516" s="8" t="s">
        <v>392</v>
      </c>
      <c r="C516" s="8" t="s">
        <v>33</v>
      </c>
      <c r="D516" s="12">
        <v>2011</v>
      </c>
      <c r="E516" s="8" t="s">
        <v>1349</v>
      </c>
      <c r="F516" s="15">
        <v>198942.49924269892</v>
      </c>
      <c r="G516" s="15">
        <v>8867.926879150451</v>
      </c>
      <c r="H516" s="15">
        <v>953315.58</v>
      </c>
      <c r="I516" s="15">
        <v>94628.24</v>
      </c>
      <c r="J516" s="35">
        <v>4.7919151696038931</v>
      </c>
      <c r="K516" s="35">
        <f t="shared" si="60"/>
        <v>0.10881154374867889</v>
      </c>
      <c r="L516" s="36">
        <v>13.3</v>
      </c>
      <c r="M516" s="36">
        <v>0.60699999999999998</v>
      </c>
      <c r="N516" s="36">
        <v>1.01</v>
      </c>
      <c r="O516" s="36">
        <v>19.399999999999999</v>
      </c>
      <c r="P516" s="36">
        <v>1.98</v>
      </c>
      <c r="Q516" s="36">
        <v>2.62</v>
      </c>
      <c r="R516" s="46">
        <f t="shared" si="56"/>
        <v>0.68556701030927847</v>
      </c>
      <c r="S516" s="47">
        <f t="shared" si="57"/>
        <v>0.11180138472194467</v>
      </c>
      <c r="T516" s="48">
        <f t="shared" si="58"/>
        <v>0.15493799064054165</v>
      </c>
      <c r="U516" s="35">
        <v>-13.06943693</v>
      </c>
      <c r="V516" s="35">
        <v>-64.07449063</v>
      </c>
      <c r="W516" s="35">
        <v>-3.5</v>
      </c>
      <c r="X516" s="35">
        <v>-59</v>
      </c>
      <c r="Y516" s="15">
        <v>1322553.2111</v>
      </c>
      <c r="Z516" s="8" t="s">
        <v>1233</v>
      </c>
      <c r="AA516" s="37">
        <v>513.76410914216603</v>
      </c>
      <c r="AB516" s="37">
        <v>513.66938768720604</v>
      </c>
      <c r="AC516" s="37">
        <f t="shared" si="61"/>
        <v>513.71674841468598</v>
      </c>
      <c r="AD516" s="37" t="s">
        <v>1233</v>
      </c>
      <c r="AE516" s="37">
        <v>6.9060546661409372</v>
      </c>
      <c r="AF516" s="37">
        <v>6.6936834663809419</v>
      </c>
      <c r="AG516" s="37">
        <f t="shared" si="62"/>
        <v>6.7998690662609391</v>
      </c>
      <c r="AH516" s="37">
        <v>148.04168034373899</v>
      </c>
      <c r="AI516" s="37">
        <v>274.78795815296002</v>
      </c>
      <c r="AJ516" s="37">
        <v>1747.8329113939999</v>
      </c>
      <c r="AK516" s="37">
        <v>12306.416077052299</v>
      </c>
      <c r="AL516" s="37">
        <v>0.34869055693901801</v>
      </c>
      <c r="AM516" s="37">
        <v>7.51155623239399</v>
      </c>
      <c r="AN516" s="37" t="str">
        <f t="shared" si="59"/>
        <v>Active</v>
      </c>
      <c r="AO516" s="8" t="s">
        <v>1155</v>
      </c>
      <c r="AP516" s="8">
        <v>11</v>
      </c>
    </row>
    <row r="517" spans="1:42">
      <c r="A517" s="9" t="s">
        <v>996</v>
      </c>
      <c r="B517" s="8" t="s">
        <v>393</v>
      </c>
      <c r="C517" s="8" t="s">
        <v>33</v>
      </c>
      <c r="D517" s="12">
        <v>2011</v>
      </c>
      <c r="E517" s="8" t="s">
        <v>1349</v>
      </c>
      <c r="F517" s="15">
        <v>59892.132041541066</v>
      </c>
      <c r="G517" s="15">
        <v>3421.8901209750757</v>
      </c>
      <c r="H517" s="15">
        <v>398699.1</v>
      </c>
      <c r="I517" s="15">
        <v>148975.54</v>
      </c>
      <c r="J517" s="35">
        <v>6.656952865252201</v>
      </c>
      <c r="K517" s="35">
        <f t="shared" si="60"/>
        <v>0.37799693149198943</v>
      </c>
      <c r="L517" s="36">
        <v>45.5</v>
      </c>
      <c r="M517" s="36">
        <v>2.62</v>
      </c>
      <c r="N517" s="36">
        <v>3.76</v>
      </c>
      <c r="O517" s="36">
        <v>47.9</v>
      </c>
      <c r="P517" s="36">
        <v>18.100000000000001</v>
      </c>
      <c r="Q517" s="36">
        <v>18.600000000000001</v>
      </c>
      <c r="R517" s="46">
        <f t="shared" si="56"/>
        <v>0.94989561586638838</v>
      </c>
      <c r="S517" s="47">
        <f t="shared" si="57"/>
        <v>0.38223277947630996</v>
      </c>
      <c r="T517" s="48">
        <f t="shared" si="58"/>
        <v>0.39700478000901723</v>
      </c>
      <c r="U517" s="35">
        <v>-13.06943693</v>
      </c>
      <c r="V517" s="35">
        <v>-64.07449063</v>
      </c>
      <c r="W517" s="35">
        <v>-3.5</v>
      </c>
      <c r="X517" s="35">
        <v>-59</v>
      </c>
      <c r="Y517" s="15">
        <v>1322553.2111</v>
      </c>
      <c r="Z517" s="8" t="s">
        <v>1233</v>
      </c>
      <c r="AA517" s="37">
        <v>513.76410914216603</v>
      </c>
      <c r="AB517" s="37">
        <v>513.66938768720604</v>
      </c>
      <c r="AC517" s="37">
        <f t="shared" si="61"/>
        <v>513.71674841468598</v>
      </c>
      <c r="AD517" s="37" t="s">
        <v>1233</v>
      </c>
      <c r="AE517" s="37">
        <v>6.9060546661409372</v>
      </c>
      <c r="AF517" s="37">
        <v>6.6936834663809419</v>
      </c>
      <c r="AG517" s="37">
        <f t="shared" si="62"/>
        <v>6.7998690662609391</v>
      </c>
      <c r="AH517" s="37">
        <v>148.04168034373899</v>
      </c>
      <c r="AI517" s="37">
        <v>274.78795815296002</v>
      </c>
      <c r="AJ517" s="37">
        <v>1747.8329113939999</v>
      </c>
      <c r="AK517" s="37">
        <v>12306.416077052299</v>
      </c>
      <c r="AL517" s="37">
        <v>0.34869055693901801</v>
      </c>
      <c r="AM517" s="37">
        <v>7.51155623239399</v>
      </c>
      <c r="AN517" s="37" t="str">
        <f t="shared" si="59"/>
        <v>Active</v>
      </c>
      <c r="AO517" s="8" t="s">
        <v>1155</v>
      </c>
      <c r="AP517" s="8">
        <v>11</v>
      </c>
    </row>
    <row r="518" spans="1:42">
      <c r="A518" s="9" t="s">
        <v>991</v>
      </c>
      <c r="B518" s="8" t="s">
        <v>388</v>
      </c>
      <c r="C518" s="8" t="s">
        <v>33</v>
      </c>
      <c r="D518" s="12">
        <v>2011</v>
      </c>
      <c r="E518" s="8" t="s">
        <v>1349</v>
      </c>
      <c r="F518" s="15">
        <v>58102.745008852631</v>
      </c>
      <c r="G518" s="15">
        <v>3644.0664225479695</v>
      </c>
      <c r="H518" s="15">
        <v>492687.96</v>
      </c>
      <c r="I518" s="15">
        <v>187977.71999999997</v>
      </c>
      <c r="J518" s="35">
        <v>8.4795986820404661</v>
      </c>
      <c r="K518" s="35">
        <f t="shared" si="60"/>
        <v>0.38665551458303438</v>
      </c>
      <c r="L518" s="36">
        <v>49.3</v>
      </c>
      <c r="M518" s="36">
        <v>3.11</v>
      </c>
      <c r="N518" s="36">
        <v>4.2699999999999996</v>
      </c>
      <c r="O518" s="36">
        <v>40.6</v>
      </c>
      <c r="P518" s="36">
        <v>15.7</v>
      </c>
      <c r="Q518" s="36">
        <v>16.100000000000001</v>
      </c>
      <c r="R518" s="46">
        <f t="shared" si="56"/>
        <v>1.2142857142857142</v>
      </c>
      <c r="S518" s="47">
        <f t="shared" si="57"/>
        <v>0.39181117216479083</v>
      </c>
      <c r="T518" s="48">
        <f t="shared" si="58"/>
        <v>0.40590024420954141</v>
      </c>
      <c r="U518" s="35">
        <v>-5.62958523</v>
      </c>
      <c r="V518" s="35">
        <v>-71.677629199999998</v>
      </c>
      <c r="W518" s="35">
        <v>-3.3</v>
      </c>
      <c r="X518" s="35">
        <v>-60.6</v>
      </c>
      <c r="Y518" s="15">
        <v>2186343.3897600002</v>
      </c>
      <c r="Z518" s="8" t="s">
        <v>1233</v>
      </c>
      <c r="AA518" s="37">
        <v>623.86019851885601</v>
      </c>
      <c r="AB518" s="37">
        <v>623.94296346472902</v>
      </c>
      <c r="AC518" s="37">
        <f t="shared" si="61"/>
        <v>623.90158099179257</v>
      </c>
      <c r="AD518" s="37" t="s">
        <v>1233</v>
      </c>
      <c r="AE518" s="37">
        <v>7.8710646976796248</v>
      </c>
      <c r="AF518" s="37">
        <v>7.8953323209088788</v>
      </c>
      <c r="AG518" s="37">
        <f t="shared" si="62"/>
        <v>7.8831985092942514</v>
      </c>
      <c r="AH518" s="37">
        <v>169.919995553093</v>
      </c>
      <c r="AI518" s="37">
        <v>317.93679629729797</v>
      </c>
      <c r="AJ518" s="37">
        <v>2315.0236572008598</v>
      </c>
      <c r="AK518" s="37">
        <v>18832.689442641102</v>
      </c>
      <c r="AL518" s="37">
        <v>0.29268281379962702</v>
      </c>
      <c r="AM518" s="37">
        <v>12.279020486672399</v>
      </c>
      <c r="AN518" s="37" t="str">
        <f t="shared" si="59"/>
        <v>Active</v>
      </c>
      <c r="AO518" s="8" t="s">
        <v>1158</v>
      </c>
      <c r="AP518" s="8">
        <v>13</v>
      </c>
    </row>
    <row r="519" spans="1:42">
      <c r="A519" s="9" t="s">
        <v>992</v>
      </c>
      <c r="B519" s="8" t="s">
        <v>389</v>
      </c>
      <c r="C519" s="8" t="s">
        <v>33</v>
      </c>
      <c r="D519" s="12">
        <v>2011</v>
      </c>
      <c r="E519" s="8" t="s">
        <v>1349</v>
      </c>
      <c r="F519" s="15">
        <v>69338.25862949244</v>
      </c>
      <c r="G519" s="15">
        <v>3035.3088116955601</v>
      </c>
      <c r="H519" s="15">
        <v>299686.53999999998</v>
      </c>
      <c r="I519" s="15">
        <v>79831.16</v>
      </c>
      <c r="J519" s="35">
        <v>4.3220949865696632</v>
      </c>
      <c r="K519" s="35">
        <f t="shared" si="60"/>
        <v>0.26995510905566633</v>
      </c>
      <c r="L519" s="36">
        <v>41.3</v>
      </c>
      <c r="M519" s="36">
        <v>1.82</v>
      </c>
      <c r="N519" s="36">
        <v>3.06</v>
      </c>
      <c r="O519" s="36">
        <v>66.7</v>
      </c>
      <c r="P519" s="36">
        <v>17.899999999999999</v>
      </c>
      <c r="Q519" s="36">
        <v>18.8</v>
      </c>
      <c r="R519" s="46">
        <f t="shared" si="56"/>
        <v>0.61919040479760112</v>
      </c>
      <c r="S519" s="47">
        <f t="shared" si="57"/>
        <v>0.27195989130980164</v>
      </c>
      <c r="T519" s="48">
        <f t="shared" si="58"/>
        <v>0.29143466077743574</v>
      </c>
      <c r="U519" s="35">
        <v>-5.62958523</v>
      </c>
      <c r="V519" s="35">
        <v>-71.677629199999998</v>
      </c>
      <c r="W519" s="35">
        <v>-3.3</v>
      </c>
      <c r="X519" s="35">
        <v>-60.6</v>
      </c>
      <c r="Y519" s="15">
        <v>2186343.3897600002</v>
      </c>
      <c r="Z519" s="8" t="s">
        <v>1233</v>
      </c>
      <c r="AA519" s="37">
        <v>623.86019851885601</v>
      </c>
      <c r="AB519" s="37">
        <v>623.94296346472902</v>
      </c>
      <c r="AC519" s="37">
        <f t="shared" si="61"/>
        <v>623.90158099179257</v>
      </c>
      <c r="AD519" s="37" t="s">
        <v>1233</v>
      </c>
      <c r="AE519" s="37">
        <v>7.8710646976796248</v>
      </c>
      <c r="AF519" s="37">
        <v>7.8953323209088788</v>
      </c>
      <c r="AG519" s="37">
        <f t="shared" si="62"/>
        <v>7.8831985092942514</v>
      </c>
      <c r="AH519" s="37">
        <v>169.919995553093</v>
      </c>
      <c r="AI519" s="37">
        <v>317.93679629729797</v>
      </c>
      <c r="AJ519" s="37">
        <v>2315.0236572008598</v>
      </c>
      <c r="AK519" s="37">
        <v>18832.689442641102</v>
      </c>
      <c r="AL519" s="37">
        <v>0.29268281379962702</v>
      </c>
      <c r="AM519" s="37">
        <v>12.279020486672399</v>
      </c>
      <c r="AN519" s="37" t="str">
        <f t="shared" si="59"/>
        <v>Active</v>
      </c>
      <c r="AO519" s="8" t="s">
        <v>1158</v>
      </c>
      <c r="AP519" s="8">
        <v>13</v>
      </c>
    </row>
    <row r="520" spans="1:42">
      <c r="A520" s="9" t="s">
        <v>993</v>
      </c>
      <c r="B520" s="8" t="s">
        <v>390</v>
      </c>
      <c r="C520" s="8" t="s">
        <v>33</v>
      </c>
      <c r="D520" s="12">
        <v>2011</v>
      </c>
      <c r="E520" s="8" t="s">
        <v>1349</v>
      </c>
      <c r="F520" s="15">
        <v>73105.327526771798</v>
      </c>
      <c r="G520" s="15">
        <v>6339.5440481176165</v>
      </c>
      <c r="H520" s="15">
        <v>439254.06000000006</v>
      </c>
      <c r="I520" s="15">
        <v>42564.44</v>
      </c>
      <c r="J520" s="35">
        <v>6.0085095691438006</v>
      </c>
      <c r="K520" s="35">
        <f t="shared" si="60"/>
        <v>0.1300381905792492</v>
      </c>
      <c r="L520" s="36">
        <v>39.200000000000003</v>
      </c>
      <c r="M520" s="36">
        <v>3.42</v>
      </c>
      <c r="N520" s="36">
        <v>4.1399999999999997</v>
      </c>
      <c r="O520" s="36">
        <v>45.6</v>
      </c>
      <c r="P520" s="36">
        <v>4.4800000000000004</v>
      </c>
      <c r="Q520" s="36">
        <v>5.99</v>
      </c>
      <c r="R520" s="46">
        <f t="shared" si="56"/>
        <v>0.85964912280701755</v>
      </c>
      <c r="S520" s="47">
        <f t="shared" si="57"/>
        <v>0.13139205796789924</v>
      </c>
      <c r="T520" s="48">
        <f t="shared" si="58"/>
        <v>0.16855059682496967</v>
      </c>
      <c r="U520" s="35">
        <v>-5.62958523</v>
      </c>
      <c r="V520" s="35">
        <v>-71.677629199999998</v>
      </c>
      <c r="W520" s="35">
        <v>-3.3</v>
      </c>
      <c r="X520" s="35">
        <v>-60.6</v>
      </c>
      <c r="Y520" s="15">
        <v>2186343.3897600002</v>
      </c>
      <c r="Z520" s="8" t="s">
        <v>1233</v>
      </c>
      <c r="AA520" s="37">
        <v>623.86019851885601</v>
      </c>
      <c r="AB520" s="37">
        <v>623.94296346472902</v>
      </c>
      <c r="AC520" s="37">
        <f t="shared" si="61"/>
        <v>623.90158099179257</v>
      </c>
      <c r="AD520" s="37" t="s">
        <v>1233</v>
      </c>
      <c r="AE520" s="37">
        <v>7.8710646976796248</v>
      </c>
      <c r="AF520" s="37">
        <v>7.8953323209088788</v>
      </c>
      <c r="AG520" s="37">
        <f t="shared" si="62"/>
        <v>7.8831985092942514</v>
      </c>
      <c r="AH520" s="37">
        <v>169.919995553093</v>
      </c>
      <c r="AI520" s="37">
        <v>317.93679629729797</v>
      </c>
      <c r="AJ520" s="37">
        <v>2315.0236572008598</v>
      </c>
      <c r="AK520" s="37">
        <v>18832.689442641102</v>
      </c>
      <c r="AL520" s="37">
        <v>0.29268281379962702</v>
      </c>
      <c r="AM520" s="37">
        <v>12.279020486672399</v>
      </c>
      <c r="AN520" s="37" t="str">
        <f t="shared" si="59"/>
        <v>Active</v>
      </c>
      <c r="AO520" s="8" t="s">
        <v>1158</v>
      </c>
      <c r="AP520" s="8">
        <v>13</v>
      </c>
    </row>
    <row r="521" spans="1:42">
      <c r="A521" s="9" t="s">
        <v>994</v>
      </c>
      <c r="B521" s="8" t="s">
        <v>391</v>
      </c>
      <c r="C521" s="8" t="s">
        <v>33</v>
      </c>
      <c r="D521" s="12">
        <v>2011</v>
      </c>
      <c r="E521" s="8" t="s">
        <v>1349</v>
      </c>
      <c r="F521" s="15">
        <v>56079.084018177316</v>
      </c>
      <c r="G521" s="15">
        <v>6355.5359412346997</v>
      </c>
      <c r="H521" s="15">
        <v>304892.92</v>
      </c>
      <c r="I521" s="15">
        <v>37540.74</v>
      </c>
      <c r="J521" s="35">
        <v>5.43683844588426</v>
      </c>
      <c r="K521" s="35">
        <f t="shared" si="60"/>
        <v>0.16734538337306823</v>
      </c>
      <c r="L521" s="36">
        <v>51</v>
      </c>
      <c r="M521" s="36">
        <v>5.81</v>
      </c>
      <c r="N521" s="36">
        <v>6.55</v>
      </c>
      <c r="O521" s="36">
        <v>65.5</v>
      </c>
      <c r="P521" s="36">
        <v>8.14</v>
      </c>
      <c r="Q521" s="36">
        <v>9.93</v>
      </c>
      <c r="R521" s="46">
        <f t="shared" si="56"/>
        <v>0.77862595419847325</v>
      </c>
      <c r="S521" s="47">
        <f t="shared" si="57"/>
        <v>0.16858929975051601</v>
      </c>
      <c r="T521" s="48">
        <f t="shared" si="58"/>
        <v>0.19869097429343702</v>
      </c>
      <c r="U521" s="35">
        <v>-5.62958523</v>
      </c>
      <c r="V521" s="35">
        <v>-71.677629199999998</v>
      </c>
      <c r="W521" s="35">
        <v>-3.3</v>
      </c>
      <c r="X521" s="35">
        <v>-60.6</v>
      </c>
      <c r="Y521" s="15">
        <v>2186343.3897600002</v>
      </c>
      <c r="Z521" s="8" t="s">
        <v>1233</v>
      </c>
      <c r="AA521" s="37">
        <v>623.86019851885601</v>
      </c>
      <c r="AB521" s="37">
        <v>623.94296346472902</v>
      </c>
      <c r="AC521" s="37">
        <f t="shared" si="61"/>
        <v>623.90158099179257</v>
      </c>
      <c r="AD521" s="37" t="s">
        <v>1233</v>
      </c>
      <c r="AE521" s="37">
        <v>7.8710646976796248</v>
      </c>
      <c r="AF521" s="37">
        <v>7.8953323209088788</v>
      </c>
      <c r="AG521" s="37">
        <f t="shared" si="62"/>
        <v>7.8831985092942514</v>
      </c>
      <c r="AH521" s="37">
        <v>169.919995553093</v>
      </c>
      <c r="AI521" s="37">
        <v>317.93679629729797</v>
      </c>
      <c r="AJ521" s="37">
        <v>2315.0236572008598</v>
      </c>
      <c r="AK521" s="37">
        <v>18832.689442641102</v>
      </c>
      <c r="AL521" s="37">
        <v>0.29268281379962702</v>
      </c>
      <c r="AM521" s="37">
        <v>12.279020486672399</v>
      </c>
      <c r="AN521" s="37" t="str">
        <f t="shared" si="59"/>
        <v>Active</v>
      </c>
      <c r="AO521" s="8" t="s">
        <v>1158</v>
      </c>
      <c r="AP521" s="8">
        <v>13</v>
      </c>
    </row>
    <row r="522" spans="1:42">
      <c r="A522" s="9" t="s">
        <v>1001</v>
      </c>
      <c r="B522" s="8" t="s">
        <v>398</v>
      </c>
      <c r="C522" s="8" t="s">
        <v>33</v>
      </c>
      <c r="D522" s="12">
        <v>2011</v>
      </c>
      <c r="E522" s="8" t="s">
        <v>1349</v>
      </c>
      <c r="F522" s="15">
        <v>73489.503222294763</v>
      </c>
      <c r="G522" s="15">
        <v>5934.03587742118</v>
      </c>
      <c r="H522" s="15">
        <v>297311.7</v>
      </c>
      <c r="I522" s="15">
        <v>23383.040000000001</v>
      </c>
      <c r="J522" s="35">
        <v>4.0456349133382563</v>
      </c>
      <c r="K522" s="35">
        <f t="shared" si="60"/>
        <v>0.11271901527989969</v>
      </c>
      <c r="L522" s="36">
        <v>29.2</v>
      </c>
      <c r="M522" s="36">
        <v>2.38</v>
      </c>
      <c r="N522" s="36">
        <v>2.95</v>
      </c>
      <c r="O522" s="36">
        <v>51.2</v>
      </c>
      <c r="P522" s="36">
        <v>4.08</v>
      </c>
      <c r="Q522" s="36">
        <v>6.04</v>
      </c>
      <c r="R522" s="46">
        <f t="shared" si="56"/>
        <v>0.5703125</v>
      </c>
      <c r="S522" s="47">
        <f t="shared" si="57"/>
        <v>0.11398887727107097</v>
      </c>
      <c r="T522" s="48">
        <f t="shared" si="58"/>
        <v>0.15531632552229568</v>
      </c>
      <c r="U522" s="35">
        <v>0.93888360000000004</v>
      </c>
      <c r="V522" s="35">
        <v>-64.08729357</v>
      </c>
      <c r="W522" s="35">
        <v>-3</v>
      </c>
      <c r="X522" s="35">
        <v>-60.5</v>
      </c>
      <c r="Y522" s="15">
        <v>749528.74166900001</v>
      </c>
      <c r="Z522" s="8" t="s">
        <v>1233</v>
      </c>
      <c r="AA522" s="37">
        <v>172.014920509229</v>
      </c>
      <c r="AB522" s="37">
        <v>172.02739132001099</v>
      </c>
      <c r="AC522" s="37">
        <f t="shared" si="61"/>
        <v>172.02115591462001</v>
      </c>
      <c r="AD522" s="37" t="s">
        <v>1233</v>
      </c>
      <c r="AE522" s="37">
        <v>3.1028815659466562</v>
      </c>
      <c r="AF522" s="37">
        <v>2.9512445477669638</v>
      </c>
      <c r="AG522" s="37">
        <f t="shared" si="62"/>
        <v>3.02706305685681</v>
      </c>
      <c r="AH522" s="37">
        <v>74.674835529977599</v>
      </c>
      <c r="AI522" s="37">
        <v>136.909709394923</v>
      </c>
      <c r="AJ522" s="37">
        <v>2534.7757886734598</v>
      </c>
      <c r="AK522" s="37">
        <v>18596.313420128499</v>
      </c>
      <c r="AL522" s="37">
        <v>0.34383148997935398</v>
      </c>
      <c r="AM522" s="37">
        <v>0</v>
      </c>
      <c r="AN522" s="37" t="str">
        <f t="shared" si="59"/>
        <v>Post-Orogenic</v>
      </c>
      <c r="AO522" s="8" t="s">
        <v>1158</v>
      </c>
      <c r="AP522" s="8">
        <v>12</v>
      </c>
    </row>
    <row r="523" spans="1:42">
      <c r="A523" s="9" t="s">
        <v>1000</v>
      </c>
      <c r="B523" s="8" t="s">
        <v>397</v>
      </c>
      <c r="C523" s="8" t="s">
        <v>33</v>
      </c>
      <c r="D523" s="12">
        <v>2011</v>
      </c>
      <c r="E523" s="8" t="s">
        <v>1349</v>
      </c>
      <c r="F523" s="15">
        <v>68012.896854484832</v>
      </c>
      <c r="G523" s="15">
        <v>3526.7318663685669</v>
      </c>
      <c r="H523" s="15">
        <v>293201.40000000002</v>
      </c>
      <c r="I523" s="15">
        <v>23657.06</v>
      </c>
      <c r="J523" s="35">
        <v>4.310967677605487</v>
      </c>
      <c r="K523" s="35">
        <f t="shared" si="60"/>
        <v>9.5911160984988239E-2</v>
      </c>
      <c r="L523" s="36">
        <v>31.6</v>
      </c>
      <c r="M523" s="36">
        <v>1.65</v>
      </c>
      <c r="N523" s="36">
        <v>2.5</v>
      </c>
      <c r="O523" s="36">
        <v>52</v>
      </c>
      <c r="P523" s="36">
        <v>4.24</v>
      </c>
      <c r="Q523" s="36">
        <v>6.2</v>
      </c>
      <c r="R523" s="46">
        <f t="shared" si="56"/>
        <v>0.60769230769230775</v>
      </c>
      <c r="S523" s="47">
        <f t="shared" si="57"/>
        <v>9.6824308743084939E-2</v>
      </c>
      <c r="T523" s="48">
        <f t="shared" si="58"/>
        <v>0.14309084285882959</v>
      </c>
      <c r="U523" s="35">
        <v>0.93888360000000004</v>
      </c>
      <c r="V523" s="35">
        <v>-64.08729357</v>
      </c>
      <c r="W523" s="35">
        <v>-3</v>
      </c>
      <c r="X523" s="35">
        <v>-60.5</v>
      </c>
      <c r="Y523" s="15">
        <v>749528.74166900001</v>
      </c>
      <c r="Z523" s="8" t="s">
        <v>1233</v>
      </c>
      <c r="AA523" s="37">
        <v>172.014920509229</v>
      </c>
      <c r="AB523" s="37">
        <v>172.02739132001099</v>
      </c>
      <c r="AC523" s="37">
        <f t="shared" si="61"/>
        <v>172.02115591462001</v>
      </c>
      <c r="AD523" s="37" t="s">
        <v>1233</v>
      </c>
      <c r="AE523" s="37">
        <v>3.1028815659466562</v>
      </c>
      <c r="AF523" s="37">
        <v>2.9512445477669638</v>
      </c>
      <c r="AG523" s="37">
        <f t="shared" si="62"/>
        <v>3.02706305685681</v>
      </c>
      <c r="AH523" s="37">
        <v>74.674835529977599</v>
      </c>
      <c r="AI523" s="37">
        <v>136.909709394923</v>
      </c>
      <c r="AJ523" s="37">
        <v>2534.7757886734598</v>
      </c>
      <c r="AK523" s="37">
        <v>18596.313420128499</v>
      </c>
      <c r="AL523" s="37">
        <v>0.34383148997935398</v>
      </c>
      <c r="AM523" s="37">
        <v>0</v>
      </c>
      <c r="AN523" s="37" t="str">
        <f t="shared" si="59"/>
        <v>Post-Orogenic</v>
      </c>
      <c r="AO523" s="8" t="s">
        <v>1158</v>
      </c>
      <c r="AP523" s="8">
        <v>12</v>
      </c>
    </row>
    <row r="524" spans="1:42">
      <c r="A524" s="9" t="s">
        <v>999</v>
      </c>
      <c r="B524" s="8" t="s">
        <v>396</v>
      </c>
      <c r="C524" s="8" t="s">
        <v>33</v>
      </c>
      <c r="D524" s="12">
        <v>2011</v>
      </c>
      <c r="E524" s="8" t="s">
        <v>1349</v>
      </c>
      <c r="F524" s="15">
        <v>93770.893852358829</v>
      </c>
      <c r="G524" s="15">
        <v>4255.6654114474331</v>
      </c>
      <c r="H524" s="15">
        <v>435326.43999999994</v>
      </c>
      <c r="I524" s="15">
        <v>30598.9</v>
      </c>
      <c r="J524" s="35">
        <v>4.6424473748263111</v>
      </c>
      <c r="K524" s="35">
        <f t="shared" si="60"/>
        <v>8.3667775459333099E-2</v>
      </c>
      <c r="L524" s="36">
        <v>22.6</v>
      </c>
      <c r="M524" s="36">
        <v>1.04</v>
      </c>
      <c r="N524" s="36">
        <v>1.7</v>
      </c>
      <c r="O524" s="36">
        <v>34.4</v>
      </c>
      <c r="P524" s="36">
        <v>2.46</v>
      </c>
      <c r="Q524" s="36">
        <v>3.89</v>
      </c>
      <c r="R524" s="46">
        <f t="shared" si="56"/>
        <v>0.65697674418604657</v>
      </c>
      <c r="S524" s="47">
        <f t="shared" si="57"/>
        <v>8.5038471045454714E-2</v>
      </c>
      <c r="T524" s="48">
        <f t="shared" si="58"/>
        <v>0.13581471481918186</v>
      </c>
      <c r="U524" s="35">
        <v>0.93888360000000004</v>
      </c>
      <c r="V524" s="35">
        <v>-64.08729357</v>
      </c>
      <c r="W524" s="35">
        <v>-3</v>
      </c>
      <c r="X524" s="35">
        <v>-60.5</v>
      </c>
      <c r="Y524" s="15">
        <v>749528.74166900001</v>
      </c>
      <c r="Z524" s="8" t="s">
        <v>1233</v>
      </c>
      <c r="AA524" s="37">
        <v>172.014920509229</v>
      </c>
      <c r="AB524" s="37">
        <v>172.02739132001099</v>
      </c>
      <c r="AC524" s="37">
        <f t="shared" si="61"/>
        <v>172.02115591462001</v>
      </c>
      <c r="AD524" s="37" t="s">
        <v>1233</v>
      </c>
      <c r="AE524" s="37">
        <v>3.1028815659466562</v>
      </c>
      <c r="AF524" s="37">
        <v>2.9512445477669638</v>
      </c>
      <c r="AG524" s="37">
        <f t="shared" si="62"/>
        <v>3.02706305685681</v>
      </c>
      <c r="AH524" s="37">
        <v>74.674835529977599</v>
      </c>
      <c r="AI524" s="37">
        <v>136.909709394923</v>
      </c>
      <c r="AJ524" s="37">
        <v>2534.7757886734598</v>
      </c>
      <c r="AK524" s="37">
        <v>18596.313420128499</v>
      </c>
      <c r="AL524" s="37">
        <v>0.34383148997935398</v>
      </c>
      <c r="AM524" s="37">
        <v>0</v>
      </c>
      <c r="AN524" s="37" t="str">
        <f t="shared" si="59"/>
        <v>Post-Orogenic</v>
      </c>
      <c r="AO524" s="8" t="s">
        <v>1158</v>
      </c>
      <c r="AP524" s="8">
        <v>12</v>
      </c>
    </row>
    <row r="525" spans="1:42">
      <c r="A525" s="9" t="s">
        <v>998</v>
      </c>
      <c r="B525" s="8" t="s">
        <v>395</v>
      </c>
      <c r="C525" s="8" t="s">
        <v>33</v>
      </c>
      <c r="D525" s="12">
        <v>2011</v>
      </c>
      <c r="E525" s="8" t="s">
        <v>1349</v>
      </c>
      <c r="F525" s="15">
        <v>83397.5524177927</v>
      </c>
      <c r="G525" s="15">
        <v>5165.5235033899662</v>
      </c>
      <c r="H525" s="15">
        <v>434230.36</v>
      </c>
      <c r="I525" s="15">
        <v>29320.14</v>
      </c>
      <c r="J525" s="35">
        <v>5.2067518459613424</v>
      </c>
      <c r="K525" s="35">
        <f t="shared" si="60"/>
        <v>9.1627595257571165E-2</v>
      </c>
      <c r="L525" s="36">
        <v>25.6</v>
      </c>
      <c r="M525" s="36">
        <v>1.6</v>
      </c>
      <c r="N525" s="36">
        <v>2.21</v>
      </c>
      <c r="O525" s="36">
        <v>34.5</v>
      </c>
      <c r="P525" s="36">
        <v>2.37</v>
      </c>
      <c r="Q525" s="36">
        <v>3.84</v>
      </c>
      <c r="R525" s="46">
        <f t="shared" si="56"/>
        <v>0.74202898550724639</v>
      </c>
      <c r="S525" s="47">
        <f t="shared" si="57"/>
        <v>9.2872722731700094E-2</v>
      </c>
      <c r="T525" s="48">
        <f t="shared" si="58"/>
        <v>0.14085880523064992</v>
      </c>
      <c r="U525" s="35">
        <v>0.93888360000000004</v>
      </c>
      <c r="V525" s="35">
        <v>-64.08729357</v>
      </c>
      <c r="W525" s="35">
        <v>-3</v>
      </c>
      <c r="X525" s="35">
        <v>-60.5</v>
      </c>
      <c r="Y525" s="15">
        <v>749528.74166900001</v>
      </c>
      <c r="Z525" s="8" t="s">
        <v>1233</v>
      </c>
      <c r="AA525" s="37">
        <v>172.014920509229</v>
      </c>
      <c r="AB525" s="37">
        <v>172.02739132001099</v>
      </c>
      <c r="AC525" s="37">
        <f t="shared" si="61"/>
        <v>172.02115591462001</v>
      </c>
      <c r="AD525" s="37" t="s">
        <v>1233</v>
      </c>
      <c r="AE525" s="37">
        <v>3.1028815659466562</v>
      </c>
      <c r="AF525" s="37">
        <v>2.9512445477669638</v>
      </c>
      <c r="AG525" s="37">
        <f t="shared" si="62"/>
        <v>3.02706305685681</v>
      </c>
      <c r="AH525" s="37">
        <v>74.674835529977599</v>
      </c>
      <c r="AI525" s="37">
        <v>136.909709394923</v>
      </c>
      <c r="AJ525" s="37">
        <v>2534.7757886734598</v>
      </c>
      <c r="AK525" s="37">
        <v>18596.313420128499</v>
      </c>
      <c r="AL525" s="37">
        <v>0.34383148997935398</v>
      </c>
      <c r="AM525" s="37">
        <v>0</v>
      </c>
      <c r="AN525" s="37" t="str">
        <f t="shared" si="59"/>
        <v>Post-Orogenic</v>
      </c>
      <c r="AO525" s="8" t="s">
        <v>1158</v>
      </c>
      <c r="AP525" s="8">
        <v>12</v>
      </c>
    </row>
    <row r="526" spans="1:42">
      <c r="A526" s="9" t="s">
        <v>984</v>
      </c>
      <c r="B526" s="8" t="s">
        <v>381</v>
      </c>
      <c r="C526" s="8" t="s">
        <v>33</v>
      </c>
      <c r="D526" s="12">
        <v>2011</v>
      </c>
      <c r="E526" s="8" t="s">
        <v>1349</v>
      </c>
      <c r="F526" s="15">
        <v>56556.769536241474</v>
      </c>
      <c r="G526" s="15">
        <v>3306.0329748836966</v>
      </c>
      <c r="H526" s="15">
        <v>333299.65999999997</v>
      </c>
      <c r="I526" s="15">
        <v>37814.76</v>
      </c>
      <c r="J526" s="35">
        <v>5.8931877250595468</v>
      </c>
      <c r="K526" s="35">
        <f t="shared" si="60"/>
        <v>0.12762917672958099</v>
      </c>
      <c r="L526" s="36">
        <v>46.6</v>
      </c>
      <c r="M526" s="36">
        <v>2.74</v>
      </c>
      <c r="N526" s="36">
        <v>3.89</v>
      </c>
      <c r="O526" s="36">
        <v>55.3</v>
      </c>
      <c r="P526" s="36">
        <v>6.34</v>
      </c>
      <c r="Q526" s="36">
        <v>7.96</v>
      </c>
      <c r="R526" s="46">
        <f t="shared" si="56"/>
        <v>0.84267631103074148</v>
      </c>
      <c r="S526" s="47">
        <f t="shared" si="57"/>
        <v>0.12884587452732965</v>
      </c>
      <c r="T526" s="48">
        <f t="shared" si="58"/>
        <v>0.16639605279119882</v>
      </c>
      <c r="U526" s="35">
        <v>-6.6363103399999996</v>
      </c>
      <c r="V526" s="35">
        <v>-67.416588689999998</v>
      </c>
      <c r="W526" s="35">
        <v>-2.4</v>
      </c>
      <c r="X526" s="35">
        <v>-56.9</v>
      </c>
      <c r="Y526" s="15">
        <v>4546856.5003000004</v>
      </c>
      <c r="Z526" s="8" t="s">
        <v>1233</v>
      </c>
      <c r="AA526" s="37">
        <v>483.28211970109498</v>
      </c>
      <c r="AB526" s="37">
        <v>483.29569998183302</v>
      </c>
      <c r="AC526" s="37">
        <f t="shared" si="61"/>
        <v>483.28890984146403</v>
      </c>
      <c r="AD526" s="37" t="s">
        <v>1233</v>
      </c>
      <c r="AE526" s="37">
        <v>6.4566141305200313</v>
      </c>
      <c r="AF526" s="37">
        <v>6.3480660257987891</v>
      </c>
      <c r="AG526" s="37">
        <f t="shared" si="62"/>
        <v>6.4023400781594102</v>
      </c>
      <c r="AH526" s="37">
        <v>140.504272461944</v>
      </c>
      <c r="AI526" s="37">
        <v>274.57806539512302</v>
      </c>
      <c r="AJ526" s="37">
        <v>2179.8868796772499</v>
      </c>
      <c r="AK526" s="37">
        <v>16738.117887618799</v>
      </c>
      <c r="AL526" s="37">
        <v>0.32210156136801699</v>
      </c>
      <c r="AM526" s="37">
        <v>8.0965984280480008</v>
      </c>
      <c r="AN526" s="37" t="str">
        <f t="shared" si="59"/>
        <v>Active</v>
      </c>
      <c r="AO526" s="8" t="s">
        <v>1158</v>
      </c>
      <c r="AP526" s="8">
        <v>13</v>
      </c>
    </row>
    <row r="527" spans="1:42">
      <c r="A527" s="9" t="s">
        <v>983</v>
      </c>
      <c r="B527" s="8" t="s">
        <v>380</v>
      </c>
      <c r="C527" s="8" t="s">
        <v>33</v>
      </c>
      <c r="D527" s="12">
        <v>2011</v>
      </c>
      <c r="E527" s="8" t="s">
        <v>1349</v>
      </c>
      <c r="F527" s="15">
        <v>62282.920091933272</v>
      </c>
      <c r="G527" s="15">
        <v>5655.3548747015138</v>
      </c>
      <c r="H527" s="15">
        <v>402352.7</v>
      </c>
      <c r="I527" s="15">
        <v>189347.82</v>
      </c>
      <c r="J527" s="35">
        <v>6.4600808601475919</v>
      </c>
      <c r="K527" s="35">
        <f t="shared" si="60"/>
        <v>0.47928142809776564</v>
      </c>
      <c r="L527" s="36">
        <v>42.3</v>
      </c>
      <c r="M527" s="36">
        <v>3.86</v>
      </c>
      <c r="N527" s="36">
        <v>4.6100000000000003</v>
      </c>
      <c r="O527" s="36">
        <v>45.8</v>
      </c>
      <c r="P527" s="36">
        <v>21.9</v>
      </c>
      <c r="Q527" s="36">
        <v>22.2</v>
      </c>
      <c r="R527" s="46">
        <f t="shared" si="56"/>
        <v>0.92358078602620086</v>
      </c>
      <c r="S527" s="47">
        <f t="shared" si="57"/>
        <v>0.48679540558804058</v>
      </c>
      <c r="T527" s="48">
        <f t="shared" si="58"/>
        <v>0.49681701436711578</v>
      </c>
      <c r="U527" s="35">
        <v>-6.6363103399999996</v>
      </c>
      <c r="V527" s="35">
        <v>-67.416588689999998</v>
      </c>
      <c r="W527" s="35">
        <v>-2.4</v>
      </c>
      <c r="X527" s="35">
        <v>-56.9</v>
      </c>
      <c r="Y527" s="15">
        <v>4546856.5003000004</v>
      </c>
      <c r="Z527" s="8" t="s">
        <v>1233</v>
      </c>
      <c r="AA527" s="37">
        <v>483.28211970109498</v>
      </c>
      <c r="AB527" s="37">
        <v>483.29569998183302</v>
      </c>
      <c r="AC527" s="37">
        <f t="shared" si="61"/>
        <v>483.28890984146403</v>
      </c>
      <c r="AD527" s="37" t="s">
        <v>1233</v>
      </c>
      <c r="AE527" s="37">
        <v>6.4566141305200313</v>
      </c>
      <c r="AF527" s="37">
        <v>6.3480660257987891</v>
      </c>
      <c r="AG527" s="37">
        <f t="shared" si="62"/>
        <v>6.4023400781594102</v>
      </c>
      <c r="AH527" s="37">
        <v>140.504272461944</v>
      </c>
      <c r="AI527" s="37">
        <v>274.57806539512302</v>
      </c>
      <c r="AJ527" s="37">
        <v>2179.8868796772499</v>
      </c>
      <c r="AK527" s="37">
        <v>16738.117887618799</v>
      </c>
      <c r="AL527" s="37">
        <v>0.32210156136801699</v>
      </c>
      <c r="AM527" s="37">
        <v>8.0965984280480008</v>
      </c>
      <c r="AN527" s="37" t="str">
        <f t="shared" si="59"/>
        <v>Active</v>
      </c>
      <c r="AO527" s="8" t="s">
        <v>1158</v>
      </c>
      <c r="AP527" s="8">
        <v>13</v>
      </c>
    </row>
    <row r="528" spans="1:42">
      <c r="A528" s="9" t="s">
        <v>997</v>
      </c>
      <c r="B528" s="8" t="s">
        <v>394</v>
      </c>
      <c r="C528" s="8" t="s">
        <v>33</v>
      </c>
      <c r="D528" s="12">
        <v>2011</v>
      </c>
      <c r="E528" s="8" t="s">
        <v>1349</v>
      </c>
      <c r="F528" s="15">
        <v>73332.02905149656</v>
      </c>
      <c r="G528" s="15">
        <v>7713.0710325824484</v>
      </c>
      <c r="H528" s="15">
        <v>450214.86</v>
      </c>
      <c r="I528" s="15">
        <v>53433.9</v>
      </c>
      <c r="J528" s="35">
        <v>6.1394027387929206</v>
      </c>
      <c r="K528" s="35">
        <f t="shared" si="60"/>
        <v>0.15858456398494664</v>
      </c>
      <c r="L528" s="36">
        <v>63.6</v>
      </c>
      <c r="M528" s="36">
        <v>6.72</v>
      </c>
      <c r="N528" s="36">
        <v>7.71</v>
      </c>
      <c r="O528" s="36">
        <v>71.900000000000006</v>
      </c>
      <c r="P528" s="36">
        <v>8.6</v>
      </c>
      <c r="Q528" s="36">
        <v>10.6</v>
      </c>
      <c r="R528" s="46">
        <f t="shared" si="56"/>
        <v>0.8845618915159944</v>
      </c>
      <c r="S528" s="47">
        <f t="shared" si="57"/>
        <v>0.15959575137147244</v>
      </c>
      <c r="T528" s="48">
        <f t="shared" si="58"/>
        <v>0.19086790907449133</v>
      </c>
      <c r="U528" s="35">
        <v>-7.7108286699999997</v>
      </c>
      <c r="V528" s="35">
        <v>-75.457520160000001</v>
      </c>
      <c r="W528" s="35">
        <v>-4.5999999999999996</v>
      </c>
      <c r="X528" s="25">
        <v>-76.7</v>
      </c>
      <c r="Y528" s="15">
        <v>741138.30952200003</v>
      </c>
      <c r="Z528" s="8" t="s">
        <v>1233</v>
      </c>
      <c r="AA528" s="37">
        <v>1448.33221666229</v>
      </c>
      <c r="AB528" s="37">
        <v>1448.40391263166</v>
      </c>
      <c r="AC528" s="37">
        <f t="shared" si="61"/>
        <v>1448.368064646975</v>
      </c>
      <c r="AD528" s="37" t="s">
        <v>1233</v>
      </c>
      <c r="AE528" s="37">
        <v>18.934727759365092</v>
      </c>
      <c r="AF528" s="37">
        <v>19.290071434002645</v>
      </c>
      <c r="AG528" s="37">
        <f t="shared" si="62"/>
        <v>19.112399596683868</v>
      </c>
      <c r="AH528" s="37">
        <v>404.806383883904</v>
      </c>
      <c r="AI528" s="37">
        <v>431.16680480114599</v>
      </c>
      <c r="AJ528" s="37">
        <v>1777.3425312822301</v>
      </c>
      <c r="AK528" s="37">
        <v>14132.476740259401</v>
      </c>
      <c r="AL528" s="37">
        <v>0.280871044321165</v>
      </c>
      <c r="AM528" s="37">
        <v>27.907527554371601</v>
      </c>
      <c r="AN528" s="37" t="str">
        <f t="shared" si="59"/>
        <v>Active</v>
      </c>
      <c r="AO528" s="8" t="s">
        <v>1155</v>
      </c>
      <c r="AP528" s="8">
        <v>12</v>
      </c>
    </row>
    <row r="529" spans="1:42">
      <c r="A529" s="9" t="s">
        <v>1004</v>
      </c>
      <c r="B529" s="8" t="s">
        <v>401</v>
      </c>
      <c r="C529" s="8" t="s">
        <v>33</v>
      </c>
      <c r="D529" s="12">
        <v>2011</v>
      </c>
      <c r="E529" s="8" t="s">
        <v>1349</v>
      </c>
      <c r="F529" s="15">
        <v>45894.699823922514</v>
      </c>
      <c r="G529" s="15">
        <v>3567.7284162926103</v>
      </c>
      <c r="H529" s="15">
        <v>313387.53999999998</v>
      </c>
      <c r="I529" s="15">
        <v>68322.319999999992</v>
      </c>
      <c r="J529" s="35">
        <v>6.828403741659236</v>
      </c>
      <c r="K529" s="35">
        <f t="shared" si="60"/>
        <v>0.23145716590952675</v>
      </c>
      <c r="L529" s="36">
        <v>117</v>
      </c>
      <c r="M529" s="36">
        <v>9.1300000000000008</v>
      </c>
      <c r="N529" s="36">
        <v>11.5</v>
      </c>
      <c r="O529" s="36">
        <v>120</v>
      </c>
      <c r="P529" s="36">
        <v>26.2</v>
      </c>
      <c r="Q529" s="36">
        <v>28.2</v>
      </c>
      <c r="R529" s="46">
        <f t="shared" si="56"/>
        <v>0.97499999999999998</v>
      </c>
      <c r="S529" s="47">
        <f t="shared" si="57"/>
        <v>0.2318593947775234</v>
      </c>
      <c r="T529" s="48">
        <f t="shared" si="58"/>
        <v>0.25472738704804349</v>
      </c>
      <c r="U529" s="35">
        <v>-10.54399969</v>
      </c>
      <c r="V529" s="35">
        <v>-74.021664509999994</v>
      </c>
      <c r="W529" s="35">
        <v>-6.8</v>
      </c>
      <c r="X529" s="35">
        <v>-70.8</v>
      </c>
      <c r="Y529" s="15">
        <v>357113.19705800002</v>
      </c>
      <c r="Z529" s="8" t="s">
        <v>1233</v>
      </c>
      <c r="AA529" s="37">
        <v>1749.4406874824999</v>
      </c>
      <c r="AB529" s="37">
        <v>1749.5591941309899</v>
      </c>
      <c r="AC529" s="37">
        <f t="shared" si="61"/>
        <v>1749.4999408067449</v>
      </c>
      <c r="AD529" s="37" t="s">
        <v>1233</v>
      </c>
      <c r="AE529" s="37">
        <v>19.498148989068376</v>
      </c>
      <c r="AF529" s="37">
        <v>19.77508273812861</v>
      </c>
      <c r="AG529" s="37">
        <f t="shared" si="62"/>
        <v>19.636615863598493</v>
      </c>
      <c r="AH529" s="37">
        <v>416.84316737412303</v>
      </c>
      <c r="AI529" s="37">
        <v>440.21610229137502</v>
      </c>
      <c r="AJ529" s="37">
        <v>1596.7395987894499</v>
      </c>
      <c r="AK529" s="37">
        <v>12283.435650409299</v>
      </c>
      <c r="AL529" s="37">
        <v>0.28539651105682101</v>
      </c>
      <c r="AM529" s="37">
        <v>34.865825658605203</v>
      </c>
      <c r="AN529" s="37" t="str">
        <f t="shared" si="59"/>
        <v>Active</v>
      </c>
      <c r="AO529" s="8" t="s">
        <v>1155</v>
      </c>
      <c r="AP529" s="8">
        <v>11</v>
      </c>
    </row>
    <row r="530" spans="1:42">
      <c r="A530" s="9" t="s">
        <v>1003</v>
      </c>
      <c r="B530" s="8" t="s">
        <v>400</v>
      </c>
      <c r="C530" s="8" t="s">
        <v>33</v>
      </c>
      <c r="D530" s="12">
        <v>2011</v>
      </c>
      <c r="E530" s="8" t="s">
        <v>1349</v>
      </c>
      <c r="F530" s="15">
        <v>96205.935195366968</v>
      </c>
      <c r="G530" s="15">
        <v>5887.4264455269558</v>
      </c>
      <c r="H530" s="15">
        <v>650523.48</v>
      </c>
      <c r="I530" s="15">
        <v>40920.320000000007</v>
      </c>
      <c r="J530" s="35">
        <v>6.7617811591246557</v>
      </c>
      <c r="K530" s="35">
        <f t="shared" si="60"/>
        <v>8.7760090232964202E-2</v>
      </c>
      <c r="L530" s="36">
        <v>24.2</v>
      </c>
      <c r="M530" s="36">
        <v>1.5</v>
      </c>
      <c r="N530" s="36">
        <v>2.08</v>
      </c>
      <c r="O530" s="36">
        <v>24.8</v>
      </c>
      <c r="P530" s="36">
        <v>1.6</v>
      </c>
      <c r="Q530" s="36">
        <v>2.71</v>
      </c>
      <c r="R530" s="46">
        <f t="shared" si="56"/>
        <v>0.97580645161290314</v>
      </c>
      <c r="S530" s="47">
        <f t="shared" si="57"/>
        <v>8.9466650723805982E-2</v>
      </c>
      <c r="T530" s="48">
        <f t="shared" si="58"/>
        <v>0.13902633890338537</v>
      </c>
      <c r="U530" s="35">
        <v>-9.6068314200000007</v>
      </c>
      <c r="V530" s="35">
        <v>-56.862995949999998</v>
      </c>
      <c r="W530" s="35">
        <v>-2.4</v>
      </c>
      <c r="X530" s="35">
        <v>-54.7</v>
      </c>
      <c r="Y530" s="15">
        <v>492306.04279899999</v>
      </c>
      <c r="Z530" s="8" t="s">
        <v>1233</v>
      </c>
      <c r="AA530" s="37">
        <v>304.196214085892</v>
      </c>
      <c r="AB530" s="37">
        <v>304.19273009418498</v>
      </c>
      <c r="AC530" s="37">
        <f t="shared" si="61"/>
        <v>304.19447209003852</v>
      </c>
      <c r="AD530" s="37" t="s">
        <v>1233</v>
      </c>
      <c r="AE530" s="37">
        <v>3.4406226114178433</v>
      </c>
      <c r="AF530" s="37">
        <v>2.9828176066959147</v>
      </c>
      <c r="AG530" s="37">
        <f t="shared" si="62"/>
        <v>3.2117201090568788</v>
      </c>
      <c r="AH530" s="37">
        <v>75.4667411960571</v>
      </c>
      <c r="AI530" s="37">
        <v>39.970886882878503</v>
      </c>
      <c r="AJ530" s="37">
        <v>2074.33294455855</v>
      </c>
      <c r="AK530" s="37">
        <v>14938.771492775501</v>
      </c>
      <c r="AL530" s="37">
        <v>0.293790746936749</v>
      </c>
      <c r="AM530" s="37">
        <v>0</v>
      </c>
      <c r="AN530" s="37" t="str">
        <f t="shared" si="59"/>
        <v>Post-Orogenic</v>
      </c>
      <c r="AO530" s="8" t="s">
        <v>1153</v>
      </c>
      <c r="AP530" s="8">
        <v>11</v>
      </c>
    </row>
    <row r="531" spans="1:42">
      <c r="A531" s="9" t="s">
        <v>1002</v>
      </c>
      <c r="B531" s="8" t="s">
        <v>399</v>
      </c>
      <c r="C531" s="8" t="s">
        <v>33</v>
      </c>
      <c r="D531" s="12">
        <v>2011</v>
      </c>
      <c r="E531" s="8" t="s">
        <v>1349</v>
      </c>
      <c r="F531" s="15">
        <v>80765.270887269071</v>
      </c>
      <c r="G531" s="15">
        <v>5089.0078927823297</v>
      </c>
      <c r="H531" s="15">
        <v>461815.03999999998</v>
      </c>
      <c r="I531" s="15">
        <v>37997.440000000002</v>
      </c>
      <c r="J531" s="35">
        <v>5.7179903555897722</v>
      </c>
      <c r="K531" s="35">
        <f t="shared" si="60"/>
        <v>0.10363392343076004</v>
      </c>
      <c r="L531" s="36">
        <v>29</v>
      </c>
      <c r="M531" s="36">
        <v>1.85</v>
      </c>
      <c r="N531" s="36">
        <v>2.5299999999999998</v>
      </c>
      <c r="O531" s="36">
        <v>35.5</v>
      </c>
      <c r="P531" s="36">
        <v>2.97</v>
      </c>
      <c r="Q531" s="36">
        <v>4.29</v>
      </c>
      <c r="R531" s="46">
        <f t="shared" si="56"/>
        <v>0.81690140845070425</v>
      </c>
      <c r="S531" s="47">
        <f t="shared" si="57"/>
        <v>0.10520877139388668</v>
      </c>
      <c r="T531" s="48">
        <f t="shared" si="58"/>
        <v>0.1490455947332861</v>
      </c>
      <c r="U531" s="35">
        <v>-9.6068314200000007</v>
      </c>
      <c r="V531" s="35">
        <v>-56.862995949999998</v>
      </c>
      <c r="W531" s="35">
        <v>-2.4</v>
      </c>
      <c r="X531" s="35">
        <v>-54.7</v>
      </c>
      <c r="Y531" s="15">
        <v>492306.04279899999</v>
      </c>
      <c r="Z531" s="8" t="s">
        <v>1233</v>
      </c>
      <c r="AA531" s="37">
        <v>304.196214085892</v>
      </c>
      <c r="AB531" s="37">
        <v>304.19273009418498</v>
      </c>
      <c r="AC531" s="37">
        <f t="shared" si="61"/>
        <v>304.19447209003852</v>
      </c>
      <c r="AD531" s="37" t="s">
        <v>1233</v>
      </c>
      <c r="AE531" s="37">
        <v>3.4406226114178433</v>
      </c>
      <c r="AF531" s="37">
        <v>2.9828176066959147</v>
      </c>
      <c r="AG531" s="37">
        <f t="shared" si="62"/>
        <v>3.2117201090568788</v>
      </c>
      <c r="AH531" s="37">
        <v>75.4667411960571</v>
      </c>
      <c r="AI531" s="37">
        <v>39.970886882878503</v>
      </c>
      <c r="AJ531" s="37">
        <v>2074.33294455855</v>
      </c>
      <c r="AK531" s="37">
        <v>14938.771492775501</v>
      </c>
      <c r="AL531" s="37">
        <v>0.293790746936749</v>
      </c>
      <c r="AM531" s="37">
        <v>0</v>
      </c>
      <c r="AN531" s="37" t="str">
        <f t="shared" si="59"/>
        <v>Post-Orogenic</v>
      </c>
      <c r="AO531" s="8" t="s">
        <v>1153</v>
      </c>
      <c r="AP531" s="8">
        <v>11</v>
      </c>
    </row>
    <row r="532" spans="1:42">
      <c r="A532" s="9" t="s">
        <v>799</v>
      </c>
      <c r="B532" s="8" t="s">
        <v>35</v>
      </c>
      <c r="C532" s="8" t="s">
        <v>33</v>
      </c>
      <c r="D532" s="12">
        <v>2016</v>
      </c>
      <c r="E532" s="9" t="s">
        <v>1350</v>
      </c>
      <c r="F532" s="15">
        <v>26400</v>
      </c>
      <c r="G532" s="15">
        <v>1700</v>
      </c>
      <c r="H532" s="15">
        <v>236000</v>
      </c>
      <c r="I532" s="15">
        <v>65000</v>
      </c>
      <c r="J532" s="35">
        <v>8.9393939393939394</v>
      </c>
      <c r="K532" s="35">
        <f t="shared" si="60"/>
        <v>0.28285121499515498</v>
      </c>
      <c r="L532" s="36">
        <v>201</v>
      </c>
      <c r="M532" s="36">
        <v>13</v>
      </c>
      <c r="N532" s="36">
        <v>17.600000000000001</v>
      </c>
      <c r="O532" s="36">
        <v>159</v>
      </c>
      <c r="P532" s="36">
        <v>44</v>
      </c>
      <c r="Q532" s="36">
        <v>46.1</v>
      </c>
      <c r="R532" s="46">
        <f t="shared" si="56"/>
        <v>1.2641509433962264</v>
      </c>
      <c r="S532" s="47">
        <f t="shared" si="57"/>
        <v>0.28418711092198212</v>
      </c>
      <c r="T532" s="48">
        <f t="shared" si="58"/>
        <v>0.30287070330451904</v>
      </c>
      <c r="U532" s="35">
        <v>45.298311120000001</v>
      </c>
      <c r="V532" s="35">
        <v>9.1098143799999995</v>
      </c>
      <c r="W532" s="35">
        <v>12.316243</v>
      </c>
      <c r="X532" s="35">
        <v>12.316243</v>
      </c>
      <c r="Y532" s="15">
        <v>73414.800106800001</v>
      </c>
      <c r="Z532" s="8">
        <v>746.22</v>
      </c>
      <c r="AA532" s="37">
        <v>757.03157149132801</v>
      </c>
      <c r="AB532" s="37">
        <v>757.06644513747995</v>
      </c>
      <c r="AC532" s="37">
        <f t="shared" si="61"/>
        <v>753.43933887626929</v>
      </c>
      <c r="AD532" s="37">
        <v>22.63380335761525</v>
      </c>
      <c r="AE532" s="37">
        <v>25.060992267768782</v>
      </c>
      <c r="AF532" s="37">
        <v>25.800019874021704</v>
      </c>
      <c r="AG532" s="37">
        <f t="shared" si="62"/>
        <v>24.498271833135245</v>
      </c>
      <c r="AH532" s="37">
        <v>525.19307808542806</v>
      </c>
      <c r="AI532" s="37">
        <v>527.67110441077398</v>
      </c>
      <c r="AJ532" s="37">
        <v>934.81358280215397</v>
      </c>
      <c r="AK532" s="37">
        <v>9418.7450915717709</v>
      </c>
      <c r="AL532" s="37">
        <v>0.24977878521480101</v>
      </c>
      <c r="AM532" s="37">
        <v>12.2350066554117</v>
      </c>
      <c r="AN532" s="37" t="str">
        <f t="shared" si="59"/>
        <v>Active</v>
      </c>
      <c r="AO532" s="8" t="s">
        <v>1158</v>
      </c>
      <c r="AP532" s="8">
        <v>10</v>
      </c>
    </row>
    <row r="533" spans="1:42">
      <c r="A533" s="9" t="s">
        <v>800</v>
      </c>
      <c r="B533" s="8" t="s">
        <v>32</v>
      </c>
      <c r="C533" s="8" t="s">
        <v>33</v>
      </c>
      <c r="D533" s="12">
        <v>2016</v>
      </c>
      <c r="E533" s="9" t="s">
        <v>1350</v>
      </c>
      <c r="F533" s="15">
        <v>21900</v>
      </c>
      <c r="G533" s="15">
        <v>1200</v>
      </c>
      <c r="H533" s="15">
        <v>131900</v>
      </c>
      <c r="I533" s="15">
        <v>6400</v>
      </c>
      <c r="J533" s="35">
        <v>6.0228310502283104</v>
      </c>
      <c r="K533" s="35">
        <f t="shared" si="60"/>
        <v>7.3190066641198301E-2</v>
      </c>
      <c r="L533" s="36">
        <v>244</v>
      </c>
      <c r="M533" s="36">
        <v>13.4</v>
      </c>
      <c r="N533" s="36">
        <v>19.600000000000001</v>
      </c>
      <c r="O533" s="36">
        <v>290</v>
      </c>
      <c r="P533" s="36">
        <v>14.1</v>
      </c>
      <c r="Q533" s="36">
        <v>28.7</v>
      </c>
      <c r="R533" s="46">
        <f t="shared" si="56"/>
        <v>0.8413793103448276</v>
      </c>
      <c r="S533" s="47">
        <f t="shared" si="57"/>
        <v>7.3348222798688134E-2</v>
      </c>
      <c r="T533" s="48">
        <f t="shared" si="58"/>
        <v>0.12746270088630479</v>
      </c>
      <c r="U533" s="35">
        <v>45.298311120000001</v>
      </c>
      <c r="V533" s="35">
        <v>9.1098143799999995</v>
      </c>
      <c r="W533" s="35">
        <v>12.316243</v>
      </c>
      <c r="X533" s="35">
        <v>12.316243</v>
      </c>
      <c r="Y533" s="15">
        <v>73414.800106800001</v>
      </c>
      <c r="Z533" s="8">
        <v>746.22</v>
      </c>
      <c r="AA533" s="37">
        <v>757.03157149132801</v>
      </c>
      <c r="AB533" s="37">
        <v>757.06644513747995</v>
      </c>
      <c r="AC533" s="37">
        <f t="shared" si="61"/>
        <v>753.43933887626929</v>
      </c>
      <c r="AD533" s="37">
        <v>22.63380335761525</v>
      </c>
      <c r="AE533" s="37">
        <v>25.060992267768782</v>
      </c>
      <c r="AF533" s="37">
        <v>25.800019874021704</v>
      </c>
      <c r="AG533" s="37">
        <f t="shared" si="62"/>
        <v>24.498271833135245</v>
      </c>
      <c r="AH533" s="37">
        <v>525.19307808542806</v>
      </c>
      <c r="AI533" s="37">
        <v>527.67110441077398</v>
      </c>
      <c r="AJ533" s="37">
        <v>934.81358280215397</v>
      </c>
      <c r="AK533" s="37">
        <v>9418.7450915717709</v>
      </c>
      <c r="AL533" s="37">
        <v>0.24977878521480101</v>
      </c>
      <c r="AM533" s="37">
        <v>12.2350066554117</v>
      </c>
      <c r="AN533" s="37" t="str">
        <f t="shared" si="59"/>
        <v>Active</v>
      </c>
      <c r="AO533" s="8" t="s">
        <v>1158</v>
      </c>
      <c r="AP533" s="8">
        <v>10</v>
      </c>
    </row>
    <row r="534" spans="1:42">
      <c r="A534" s="9" t="s">
        <v>801</v>
      </c>
      <c r="B534" s="8" t="s">
        <v>34</v>
      </c>
      <c r="C534" s="8" t="s">
        <v>33</v>
      </c>
      <c r="D534" s="12">
        <v>2016</v>
      </c>
      <c r="E534" s="9" t="s">
        <v>1350</v>
      </c>
      <c r="F534" s="15">
        <v>22600</v>
      </c>
      <c r="G534" s="15">
        <v>1400</v>
      </c>
      <c r="H534" s="15">
        <v>132000</v>
      </c>
      <c r="I534" s="15">
        <v>32000</v>
      </c>
      <c r="J534" s="35">
        <v>5.8407079646017701</v>
      </c>
      <c r="K534" s="35">
        <f t="shared" si="60"/>
        <v>0.25021377272943923</v>
      </c>
      <c r="L534" s="36">
        <v>236</v>
      </c>
      <c r="M534" s="36">
        <v>14.6</v>
      </c>
      <c r="N534" s="36">
        <v>20.2</v>
      </c>
      <c r="O534" s="36">
        <v>290</v>
      </c>
      <c r="P534" s="36">
        <v>70.5</v>
      </c>
      <c r="Q534" s="36">
        <v>74.8</v>
      </c>
      <c r="R534" s="46">
        <f t="shared" si="56"/>
        <v>0.81379310344827582</v>
      </c>
      <c r="S534" s="47">
        <f t="shared" si="57"/>
        <v>0.25085153256421239</v>
      </c>
      <c r="T534" s="48">
        <f t="shared" si="58"/>
        <v>0.27176206121779345</v>
      </c>
      <c r="U534" s="35">
        <v>45.298311120000001</v>
      </c>
      <c r="V534" s="35">
        <v>9.1098143799999995</v>
      </c>
      <c r="W534" s="35">
        <v>12.316243</v>
      </c>
      <c r="X534" s="35">
        <v>12.316243</v>
      </c>
      <c r="Y534" s="15">
        <v>73414.800106800001</v>
      </c>
      <c r="Z534" s="8">
        <v>746.22</v>
      </c>
      <c r="AA534" s="37">
        <v>757.03157149132801</v>
      </c>
      <c r="AB534" s="37">
        <v>757.06644513747995</v>
      </c>
      <c r="AC534" s="37">
        <f t="shared" si="61"/>
        <v>753.43933887626929</v>
      </c>
      <c r="AD534" s="37">
        <v>22.63380335761525</v>
      </c>
      <c r="AE534" s="37">
        <v>25.060992267768782</v>
      </c>
      <c r="AF534" s="37">
        <v>25.800019874021704</v>
      </c>
      <c r="AG534" s="37">
        <f t="shared" si="62"/>
        <v>24.498271833135245</v>
      </c>
      <c r="AH534" s="37">
        <v>525.19307808542806</v>
      </c>
      <c r="AI534" s="37">
        <v>527.67110441077398</v>
      </c>
      <c r="AJ534" s="37">
        <v>934.81358280215397</v>
      </c>
      <c r="AK534" s="37">
        <v>9418.7450915717709</v>
      </c>
      <c r="AL534" s="37">
        <v>0.24977878521480101</v>
      </c>
      <c r="AM534" s="37">
        <v>12.2350066554117</v>
      </c>
      <c r="AN534" s="37" t="str">
        <f t="shared" si="59"/>
        <v>Active</v>
      </c>
      <c r="AO534" s="8" t="s">
        <v>1158</v>
      </c>
      <c r="AP534" s="8">
        <v>10</v>
      </c>
    </row>
    <row r="535" spans="1:42">
      <c r="A535" s="9" t="s">
        <v>795</v>
      </c>
      <c r="B535" s="8" t="s">
        <v>46</v>
      </c>
      <c r="C535" s="8" t="s">
        <v>33</v>
      </c>
      <c r="D535" s="12">
        <v>2016</v>
      </c>
      <c r="E535" s="9" t="s">
        <v>1350</v>
      </c>
      <c r="F535" s="15">
        <v>33000</v>
      </c>
      <c r="G535" s="15">
        <v>1600</v>
      </c>
      <c r="H535" s="15">
        <v>202000</v>
      </c>
      <c r="I535" s="15">
        <v>21000</v>
      </c>
      <c r="J535" s="35">
        <v>6.1212121212121211</v>
      </c>
      <c r="K535" s="35">
        <f t="shared" si="60"/>
        <v>0.11471069905335778</v>
      </c>
      <c r="L535" s="36">
        <v>209</v>
      </c>
      <c r="M535" s="36">
        <v>10.1</v>
      </c>
      <c r="N535" s="36">
        <v>16</v>
      </c>
      <c r="O535" s="36">
        <v>244</v>
      </c>
      <c r="P535" s="36">
        <v>25.4</v>
      </c>
      <c r="Q535" s="36">
        <v>33</v>
      </c>
      <c r="R535" s="46">
        <f t="shared" si="56"/>
        <v>0.85655737704918034</v>
      </c>
      <c r="S535" s="47">
        <f t="shared" si="57"/>
        <v>0.11476850177359278</v>
      </c>
      <c r="T535" s="48">
        <f t="shared" si="58"/>
        <v>0.15540954152869257</v>
      </c>
      <c r="U535" s="35">
        <v>45.244674109999998</v>
      </c>
      <c r="V535" s="35">
        <v>7.6122765299999999</v>
      </c>
      <c r="W535" s="35">
        <v>45.045515000000002</v>
      </c>
      <c r="X535" s="35">
        <v>8.6328849999999999</v>
      </c>
      <c r="Y535" s="15">
        <v>17365.6952537</v>
      </c>
      <c r="Z535" s="8">
        <v>1096.3699999999899</v>
      </c>
      <c r="AA535" s="37">
        <v>1107.92279009502</v>
      </c>
      <c r="AB535" s="37">
        <v>1106.60447976047</v>
      </c>
      <c r="AC535" s="37">
        <f t="shared" si="61"/>
        <v>1103.63242328516</v>
      </c>
      <c r="AD535" s="37">
        <v>27.211066886270608</v>
      </c>
      <c r="AE535" s="37">
        <v>31.476533785883436</v>
      </c>
      <c r="AF535" s="37">
        <v>33.02989422078722</v>
      </c>
      <c r="AG535" s="37">
        <f t="shared" si="62"/>
        <v>30.572498297647087</v>
      </c>
      <c r="AH535" s="37">
        <v>666.36920314108204</v>
      </c>
      <c r="AI535" s="37">
        <v>560.44065436547896</v>
      </c>
      <c r="AJ535" s="37">
        <v>959.54019819945597</v>
      </c>
      <c r="AK535" s="37">
        <v>9808.0123525717099</v>
      </c>
      <c r="AL535" s="37">
        <v>0.21781985038495499</v>
      </c>
      <c r="AM535" s="37">
        <v>3.5471081979423</v>
      </c>
      <c r="AN535" s="37" t="str">
        <f t="shared" si="59"/>
        <v>Active</v>
      </c>
      <c r="AO535" s="8" t="s">
        <v>1154</v>
      </c>
      <c r="AP535" s="8">
        <v>9</v>
      </c>
    </row>
    <row r="536" spans="1:42">
      <c r="A536" s="9" t="s">
        <v>796</v>
      </c>
      <c r="B536" s="8" t="s">
        <v>59</v>
      </c>
      <c r="C536" s="8" t="s">
        <v>33</v>
      </c>
      <c r="D536" s="12">
        <v>2016</v>
      </c>
      <c r="E536" s="9" t="s">
        <v>1350</v>
      </c>
      <c r="F536" s="15">
        <v>32100</v>
      </c>
      <c r="G536" s="15">
        <v>1400</v>
      </c>
      <c r="H536" s="15">
        <v>203000</v>
      </c>
      <c r="I536" s="15">
        <v>29000</v>
      </c>
      <c r="J536" s="35">
        <v>6.32398753894081</v>
      </c>
      <c r="K536" s="35">
        <f t="shared" si="60"/>
        <v>0.14936639085815123</v>
      </c>
      <c r="L536" s="36">
        <v>149</v>
      </c>
      <c r="M536" s="36">
        <v>6.53</v>
      </c>
      <c r="N536" s="36">
        <v>11</v>
      </c>
      <c r="O536" s="36">
        <v>169</v>
      </c>
      <c r="P536" s="36">
        <v>24.2</v>
      </c>
      <c r="Q536" s="36">
        <v>28.2</v>
      </c>
      <c r="R536" s="46">
        <f t="shared" si="56"/>
        <v>0.88165680473372776</v>
      </c>
      <c r="S536" s="47">
        <f t="shared" si="57"/>
        <v>0.14975165784439279</v>
      </c>
      <c r="T536" s="48">
        <f t="shared" si="58"/>
        <v>0.18246579911364713</v>
      </c>
      <c r="U536" s="35">
        <v>44.550625259999997</v>
      </c>
      <c r="V536" s="35">
        <v>8.0737600100000009</v>
      </c>
      <c r="W536" s="35">
        <v>44.967070999999997</v>
      </c>
      <c r="X536" s="35">
        <v>8.7237069999999992</v>
      </c>
      <c r="Y536" s="15">
        <v>8124.3819193999998</v>
      </c>
      <c r="Z536" s="8">
        <v>636.61</v>
      </c>
      <c r="AA536" s="37">
        <v>646.68196368113297</v>
      </c>
      <c r="AB536" s="37">
        <v>648.12616937469204</v>
      </c>
      <c r="AC536" s="37">
        <f t="shared" si="61"/>
        <v>643.80604435194164</v>
      </c>
      <c r="AD536" s="37">
        <v>20.496186403886202</v>
      </c>
      <c r="AE536" s="37">
        <v>18.878037500415999</v>
      </c>
      <c r="AF536" s="37">
        <v>17.791904796127803</v>
      </c>
      <c r="AG536" s="37">
        <f t="shared" si="62"/>
        <v>19.055376233476668</v>
      </c>
      <c r="AH536" s="37">
        <v>389.08899077628502</v>
      </c>
      <c r="AI536" s="37">
        <v>361.10935884892098</v>
      </c>
      <c r="AJ536" s="37">
        <v>819.92376140562601</v>
      </c>
      <c r="AK536" s="37">
        <v>7464.9078500867199</v>
      </c>
      <c r="AL536" s="37">
        <v>0.29093149407714902</v>
      </c>
      <c r="AM536" s="37">
        <v>5.5810716856092597</v>
      </c>
      <c r="AN536" s="37" t="str">
        <f t="shared" si="59"/>
        <v>Active</v>
      </c>
      <c r="AO536" s="8" t="s">
        <v>1156</v>
      </c>
      <c r="AP536" s="8">
        <v>8</v>
      </c>
    </row>
    <row r="537" spans="1:42">
      <c r="A537" s="9" t="s">
        <v>797</v>
      </c>
      <c r="B537" s="8" t="s">
        <v>42</v>
      </c>
      <c r="C537" s="8" t="s">
        <v>33</v>
      </c>
      <c r="D537" s="12">
        <v>2016</v>
      </c>
      <c r="E537" s="9" t="s">
        <v>1350</v>
      </c>
      <c r="F537" s="15">
        <v>36600</v>
      </c>
      <c r="G537" s="15">
        <v>1900</v>
      </c>
      <c r="H537" s="15">
        <v>236000</v>
      </c>
      <c r="I537" s="15">
        <v>27000</v>
      </c>
      <c r="J537" s="35">
        <v>6.4480874316939891</v>
      </c>
      <c r="K537" s="35">
        <f t="shared" si="60"/>
        <v>0.12563369763137092</v>
      </c>
      <c r="L537" s="36">
        <v>163</v>
      </c>
      <c r="M537" s="36">
        <v>8.49</v>
      </c>
      <c r="N537" s="36">
        <v>12.9</v>
      </c>
      <c r="O537" s="36">
        <v>181</v>
      </c>
      <c r="P537" s="36">
        <v>20.8</v>
      </c>
      <c r="Q537" s="36">
        <v>26</v>
      </c>
      <c r="R537" s="46">
        <f t="shared" si="56"/>
        <v>0.90055248618784534</v>
      </c>
      <c r="S537" s="47">
        <f t="shared" si="57"/>
        <v>0.12617006771337375</v>
      </c>
      <c r="T537" s="48">
        <f t="shared" si="58"/>
        <v>0.16400489371209162</v>
      </c>
      <c r="U537" s="35">
        <v>45.017951070000002</v>
      </c>
      <c r="V537" s="35">
        <v>7.8137867300000003</v>
      </c>
      <c r="W537" s="35">
        <v>45.058760999999997</v>
      </c>
      <c r="X537" s="35">
        <v>8.8937650000000001</v>
      </c>
      <c r="Y537" s="15">
        <v>26844.2985615</v>
      </c>
      <c r="Z537" s="8">
        <v>920.90999999999894</v>
      </c>
      <c r="AA537" s="37">
        <v>931.75193950061896</v>
      </c>
      <c r="AB537" s="37">
        <v>931.38276157484995</v>
      </c>
      <c r="AC537" s="37">
        <f t="shared" si="61"/>
        <v>928.01490035848929</v>
      </c>
      <c r="AD537" s="37">
        <v>24.641548849738349</v>
      </c>
      <c r="AE537" s="37">
        <v>26.748137593289155</v>
      </c>
      <c r="AF537" s="37">
        <v>27.304382588459866</v>
      </c>
      <c r="AG537" s="37">
        <f t="shared" si="62"/>
        <v>26.231356343829123</v>
      </c>
      <c r="AH537" s="37">
        <v>562.30996340032402</v>
      </c>
      <c r="AI537" s="37">
        <v>516.24590402874196</v>
      </c>
      <c r="AJ537" s="37">
        <v>923.30856366107798</v>
      </c>
      <c r="AK537" s="37">
        <v>9126.2726325328495</v>
      </c>
      <c r="AL537" s="37">
        <v>0.24124734224306499</v>
      </c>
      <c r="AM537" s="37">
        <v>4.6205547163930696</v>
      </c>
      <c r="AN537" s="37" t="str">
        <f t="shared" si="59"/>
        <v>Active</v>
      </c>
      <c r="AO537" s="8" t="s">
        <v>1158</v>
      </c>
      <c r="AP537" s="8">
        <v>9</v>
      </c>
    </row>
    <row r="538" spans="1:42">
      <c r="A538" s="9" t="s">
        <v>798</v>
      </c>
      <c r="B538" s="8" t="s">
        <v>39</v>
      </c>
      <c r="C538" s="8" t="s">
        <v>33</v>
      </c>
      <c r="D538" s="12">
        <v>2016</v>
      </c>
      <c r="E538" s="9" t="s">
        <v>1350</v>
      </c>
      <c r="F538" s="15">
        <v>29800</v>
      </c>
      <c r="G538" s="15">
        <v>2500</v>
      </c>
      <c r="H538" s="15">
        <v>174000</v>
      </c>
      <c r="I538" s="15">
        <v>21000</v>
      </c>
      <c r="J538" s="35">
        <v>5.8389261744966445</v>
      </c>
      <c r="K538" s="35">
        <f t="shared" si="60"/>
        <v>0.14698287018626316</v>
      </c>
      <c r="L538" s="36">
        <v>198</v>
      </c>
      <c r="M538" s="36">
        <v>16.600000000000001</v>
      </c>
      <c r="N538" s="36">
        <v>20.3</v>
      </c>
      <c r="O538" s="36">
        <v>243</v>
      </c>
      <c r="P538" s="36">
        <v>29.4</v>
      </c>
      <c r="Q538" s="36">
        <v>36.1</v>
      </c>
      <c r="R538" s="46">
        <f t="shared" si="56"/>
        <v>0.81481481481481477</v>
      </c>
      <c r="S538" s="47">
        <f t="shared" si="57"/>
        <v>0.1471967632209587</v>
      </c>
      <c r="T538" s="48">
        <f t="shared" si="58"/>
        <v>0.18050319439885609</v>
      </c>
      <c r="U538" s="35">
        <v>45.264521790000003</v>
      </c>
      <c r="V538" s="35">
        <v>8.10978624</v>
      </c>
      <c r="W538" s="35">
        <v>45.102924000000002</v>
      </c>
      <c r="X538" s="35">
        <v>9.3721189999999996</v>
      </c>
      <c r="Y538" s="15">
        <v>38528.077860500001</v>
      </c>
      <c r="Z538" s="8">
        <v>887.49</v>
      </c>
      <c r="AA538" s="37">
        <v>898.89854592879499</v>
      </c>
      <c r="AB538" s="37">
        <v>898.76602372731804</v>
      </c>
      <c r="AC538" s="37">
        <f t="shared" si="61"/>
        <v>895.05152321870435</v>
      </c>
      <c r="AD538" s="37">
        <v>25.553313520482394</v>
      </c>
      <c r="AE538" s="37">
        <v>28.212130555938312</v>
      </c>
      <c r="AF538" s="37">
        <v>28.947666657898207</v>
      </c>
      <c r="AG538" s="37">
        <f t="shared" si="62"/>
        <v>27.571036911439638</v>
      </c>
      <c r="AH538" s="37">
        <v>591.19397908137103</v>
      </c>
      <c r="AI538" s="37">
        <v>542.39563899227198</v>
      </c>
      <c r="AJ538" s="37">
        <v>986.80949011839095</v>
      </c>
      <c r="AK538" s="37">
        <v>9982.5870949483506</v>
      </c>
      <c r="AL538" s="37">
        <v>0.22235850375272201</v>
      </c>
      <c r="AM538" s="37">
        <v>5.7649084929645102</v>
      </c>
      <c r="AN538" s="37" t="str">
        <f t="shared" si="59"/>
        <v>Active</v>
      </c>
      <c r="AO538" s="8" t="s">
        <v>1158</v>
      </c>
      <c r="AP538" s="8">
        <v>10</v>
      </c>
    </row>
    <row r="539" spans="1:42">
      <c r="A539" s="9" t="s">
        <v>789</v>
      </c>
      <c r="B539" s="8" t="s">
        <v>89</v>
      </c>
      <c r="C539" s="8" t="s">
        <v>33</v>
      </c>
      <c r="D539" s="12">
        <v>2016</v>
      </c>
      <c r="E539" s="9" t="s">
        <v>1350</v>
      </c>
      <c r="F539" s="15">
        <v>13400</v>
      </c>
      <c r="G539" s="15">
        <v>1500</v>
      </c>
      <c r="H539" s="15">
        <v>90000</v>
      </c>
      <c r="I539" s="15">
        <v>11000</v>
      </c>
      <c r="J539" s="35">
        <v>6.7164179104477615</v>
      </c>
      <c r="K539" s="35">
        <f t="shared" si="60"/>
        <v>0.16573744910212093</v>
      </c>
      <c r="L539" s="36">
        <v>869</v>
      </c>
      <c r="M539" s="36">
        <v>97.3</v>
      </c>
      <c r="N539" s="36">
        <v>110</v>
      </c>
      <c r="O539" s="36">
        <v>915</v>
      </c>
      <c r="P539" s="36">
        <v>112</v>
      </c>
      <c r="Q539" s="36">
        <v>137</v>
      </c>
      <c r="R539" s="46">
        <f t="shared" si="56"/>
        <v>0.94972677595628419</v>
      </c>
      <c r="S539" s="47">
        <f t="shared" si="57"/>
        <v>0.16589036659753631</v>
      </c>
      <c r="T539" s="48">
        <f t="shared" si="58"/>
        <v>0.19606422586414879</v>
      </c>
      <c r="U539" s="35">
        <v>45.080364039999999</v>
      </c>
      <c r="V539" s="35">
        <v>6.9570488399999997</v>
      </c>
      <c r="W539" s="35">
        <v>45.095452999999999</v>
      </c>
      <c r="X539" s="35">
        <v>7.3988550000000002</v>
      </c>
      <c r="Y539" s="15">
        <v>1180.81968351</v>
      </c>
      <c r="Z539" s="8">
        <v>1763.8199999999899</v>
      </c>
      <c r="AA539" s="37">
        <v>1783.8264270613099</v>
      </c>
      <c r="AB539" s="37">
        <v>1781.9838709677399</v>
      </c>
      <c r="AC539" s="37">
        <f t="shared" si="61"/>
        <v>1776.5434326763464</v>
      </c>
      <c r="AD539" s="37">
        <v>40.911388851247644</v>
      </c>
      <c r="AE539" s="37">
        <v>53.174973429854063</v>
      </c>
      <c r="AF539" s="37">
        <v>59.202770357649321</v>
      </c>
      <c r="AG539" s="37">
        <f t="shared" si="62"/>
        <v>51.096377546250345</v>
      </c>
      <c r="AH539" s="37">
        <v>1132.33380952381</v>
      </c>
      <c r="AI539" s="37">
        <v>330.22059173546802</v>
      </c>
      <c r="AJ539" s="37">
        <v>1171.25513347023</v>
      </c>
      <c r="AK539" s="37">
        <v>12168.7381930185</v>
      </c>
      <c r="AL539" s="37">
        <v>3.8582737031265003E-2</v>
      </c>
      <c r="AM539" s="37">
        <v>3.1442402061382499</v>
      </c>
      <c r="AN539" s="37" t="str">
        <f t="shared" si="59"/>
        <v>Active</v>
      </c>
      <c r="AO539" s="8" t="s">
        <v>1154</v>
      </c>
      <c r="AP539" s="8">
        <v>6</v>
      </c>
    </row>
    <row r="540" spans="1:42">
      <c r="A540" s="9" t="s">
        <v>790</v>
      </c>
      <c r="B540" s="8" t="s">
        <v>116</v>
      </c>
      <c r="C540" s="8" t="s">
        <v>33</v>
      </c>
      <c r="D540" s="12">
        <v>2016</v>
      </c>
      <c r="E540" s="9" t="s">
        <v>1350</v>
      </c>
      <c r="F540" s="15">
        <v>62300</v>
      </c>
      <c r="G540" s="15">
        <v>2800</v>
      </c>
      <c r="H540" s="15">
        <v>356000</v>
      </c>
      <c r="I540" s="15">
        <v>24000</v>
      </c>
      <c r="J540" s="35">
        <v>5.7142857142857144</v>
      </c>
      <c r="K540" s="35">
        <f t="shared" si="60"/>
        <v>8.1023624167730096E-2</v>
      </c>
      <c r="L540" s="36">
        <v>137</v>
      </c>
      <c r="M540" s="36">
        <v>6.17</v>
      </c>
      <c r="N540" s="36">
        <v>10.199999999999999</v>
      </c>
      <c r="O540" s="36">
        <v>169</v>
      </c>
      <c r="P540" s="36">
        <v>11.5</v>
      </c>
      <c r="Q540" s="36">
        <v>18.600000000000001</v>
      </c>
      <c r="R540" s="46">
        <f t="shared" si="56"/>
        <v>0.81065088757396453</v>
      </c>
      <c r="S540" s="47">
        <f t="shared" si="57"/>
        <v>8.1601017850004912E-2</v>
      </c>
      <c r="T540" s="48">
        <f t="shared" si="58"/>
        <v>0.13287665017129169</v>
      </c>
      <c r="U540" s="35">
        <v>44.664552880000002</v>
      </c>
      <c r="V540" s="35">
        <v>7.2293525699999996</v>
      </c>
      <c r="W540" s="35">
        <v>44.647038000000002</v>
      </c>
      <c r="X540" s="35">
        <v>7.4328760000000003</v>
      </c>
      <c r="Y540" s="15">
        <v>249.746341376</v>
      </c>
      <c r="Z540" s="8">
        <v>1408.4</v>
      </c>
      <c r="AA540" s="37">
        <v>1424.97706879362</v>
      </c>
      <c r="AB540" s="37">
        <v>1411.12653061225</v>
      </c>
      <c r="AC540" s="37">
        <f t="shared" si="61"/>
        <v>1414.8345331352903</v>
      </c>
      <c r="AD540" s="37">
        <v>35.285376235711098</v>
      </c>
      <c r="AE540" s="37">
        <v>41.687223919902188</v>
      </c>
      <c r="AF540" s="37">
        <v>46.117242311879373</v>
      </c>
      <c r="AG540" s="37">
        <f t="shared" si="62"/>
        <v>41.029947489164222</v>
      </c>
      <c r="AH540" s="37">
        <v>909.126655008743</v>
      </c>
      <c r="AI540" s="37">
        <v>260.81434221616001</v>
      </c>
      <c r="AJ540" s="37">
        <v>999.32029339853295</v>
      </c>
      <c r="AK540" s="37">
        <v>9785.0097799511004</v>
      </c>
      <c r="AL540" s="37">
        <v>8.4578055391915E-2</v>
      </c>
      <c r="AM540" s="37">
        <v>3.4606788289743502</v>
      </c>
      <c r="AN540" s="37" t="str">
        <f t="shared" si="59"/>
        <v>Active</v>
      </c>
      <c r="AO540" s="8" t="s">
        <v>1154</v>
      </c>
      <c r="AP540" s="8">
        <v>3</v>
      </c>
    </row>
    <row r="541" spans="1:42">
      <c r="A541" s="9" t="s">
        <v>791</v>
      </c>
      <c r="B541" s="8" t="s">
        <v>107</v>
      </c>
      <c r="C541" s="8" t="s">
        <v>33</v>
      </c>
      <c r="D541" s="12">
        <v>2016</v>
      </c>
      <c r="E541" s="9" t="s">
        <v>1350</v>
      </c>
      <c r="F541" s="15">
        <v>56400</v>
      </c>
      <c r="G541" s="15">
        <v>2500</v>
      </c>
      <c r="H541" s="15">
        <v>343000</v>
      </c>
      <c r="I541" s="15">
        <v>34000</v>
      </c>
      <c r="J541" s="35">
        <v>6.081560283687943</v>
      </c>
      <c r="K541" s="35">
        <f t="shared" si="60"/>
        <v>0.10858477575982392</v>
      </c>
      <c r="L541" s="36">
        <v>186</v>
      </c>
      <c r="M541" s="36">
        <v>8.26</v>
      </c>
      <c r="N541" s="36">
        <v>13.7</v>
      </c>
      <c r="O541" s="36">
        <v>216</v>
      </c>
      <c r="P541" s="36">
        <v>21.5</v>
      </c>
      <c r="Q541" s="36">
        <v>28.5</v>
      </c>
      <c r="R541" s="46">
        <f t="shared" si="56"/>
        <v>0.86111111111111116</v>
      </c>
      <c r="S541" s="47">
        <f t="shared" si="57"/>
        <v>0.10899424611912878</v>
      </c>
      <c r="T541" s="48">
        <f t="shared" si="58"/>
        <v>0.15111098597971123</v>
      </c>
      <c r="U541" s="35">
        <v>44.587017340000003</v>
      </c>
      <c r="V541" s="35">
        <v>7.1727966700000003</v>
      </c>
      <c r="W541" s="35">
        <v>44.587940000000003</v>
      </c>
      <c r="X541" s="35">
        <v>7.5171060000000001</v>
      </c>
      <c r="Y541" s="15">
        <v>439.58111186100001</v>
      </c>
      <c r="Z541" s="8">
        <v>1687.75999999999</v>
      </c>
      <c r="AA541" s="37">
        <v>1700.2673888255399</v>
      </c>
      <c r="AB541" s="37">
        <v>1698.2902494331099</v>
      </c>
      <c r="AC541" s="37">
        <f t="shared" si="61"/>
        <v>1695.4392127528799</v>
      </c>
      <c r="AD541" s="37">
        <v>38.792536883516924</v>
      </c>
      <c r="AE541" s="37">
        <v>46.009534008019372</v>
      </c>
      <c r="AF541" s="37">
        <v>46.445736406332735</v>
      </c>
      <c r="AG541" s="37">
        <f t="shared" si="62"/>
        <v>43.749269099289677</v>
      </c>
      <c r="AH541" s="37">
        <v>949.25256118383595</v>
      </c>
      <c r="AI541" s="37">
        <v>267.61065687754501</v>
      </c>
      <c r="AJ541" s="37">
        <v>1017.01253481894</v>
      </c>
      <c r="AK541" s="37">
        <v>10235.069637883</v>
      </c>
      <c r="AL541" s="37">
        <v>9.0612400008259E-2</v>
      </c>
      <c r="AM541" s="37">
        <v>1.3678917911800399</v>
      </c>
      <c r="AN541" s="37" t="str">
        <f t="shared" si="59"/>
        <v>Active</v>
      </c>
      <c r="AO541" s="8" t="s">
        <v>1154</v>
      </c>
      <c r="AP541" s="8">
        <v>6</v>
      </c>
    </row>
    <row r="542" spans="1:42">
      <c r="A542" s="9" t="s">
        <v>792</v>
      </c>
      <c r="B542" s="8" t="s">
        <v>90</v>
      </c>
      <c r="C542" s="8" t="s">
        <v>33</v>
      </c>
      <c r="D542" s="12">
        <v>2016</v>
      </c>
      <c r="E542" s="9" t="s">
        <v>1350</v>
      </c>
      <c r="F542" s="15">
        <v>31000</v>
      </c>
      <c r="G542" s="15">
        <v>1400</v>
      </c>
      <c r="H542" s="15">
        <v>186000</v>
      </c>
      <c r="I542" s="15">
        <v>34000</v>
      </c>
      <c r="J542" s="35">
        <v>6</v>
      </c>
      <c r="K542" s="35">
        <f t="shared" si="60"/>
        <v>0.18829182055782823</v>
      </c>
      <c r="L542" s="36">
        <v>324</v>
      </c>
      <c r="M542" s="36">
        <v>14.7</v>
      </c>
      <c r="N542" s="36">
        <v>24.1</v>
      </c>
      <c r="O542" s="36">
        <v>384</v>
      </c>
      <c r="P542" s="36">
        <v>70.3</v>
      </c>
      <c r="Q542" s="36">
        <v>77.599999999999994</v>
      </c>
      <c r="R542" s="46">
        <f t="shared" si="56"/>
        <v>0.84375</v>
      </c>
      <c r="S542" s="47">
        <f t="shared" si="57"/>
        <v>0.1886111431606968</v>
      </c>
      <c r="T542" s="48">
        <f t="shared" si="58"/>
        <v>0.21533801814355541</v>
      </c>
      <c r="U542" s="35">
        <v>44.27758042</v>
      </c>
      <c r="V542" s="35">
        <v>7.29801579</v>
      </c>
      <c r="W542" s="35">
        <v>44.467813</v>
      </c>
      <c r="X542" s="35">
        <v>7.6586600000000002</v>
      </c>
      <c r="Y542" s="15">
        <v>1204.2690191300001</v>
      </c>
      <c r="Z542" s="8">
        <v>1614.8299999999899</v>
      </c>
      <c r="AA542" s="37">
        <v>1630.32551380527</v>
      </c>
      <c r="AB542" s="37">
        <v>1631.7619834710699</v>
      </c>
      <c r="AC542" s="37">
        <f t="shared" si="61"/>
        <v>1625.6391657587767</v>
      </c>
      <c r="AD542" s="37">
        <v>42.664972618938087</v>
      </c>
      <c r="AE542" s="37">
        <v>47.995496296801562</v>
      </c>
      <c r="AF542" s="37">
        <v>45.745752033746186</v>
      </c>
      <c r="AG542" s="37">
        <f t="shared" si="62"/>
        <v>45.468740316495278</v>
      </c>
      <c r="AH542" s="37">
        <v>966.98323906387805</v>
      </c>
      <c r="AI542" s="37">
        <v>352.59425183719901</v>
      </c>
      <c r="AJ542" s="37">
        <v>974.36094069529702</v>
      </c>
      <c r="AK542" s="37">
        <v>9570.7269938650297</v>
      </c>
      <c r="AL542" s="37">
        <v>8.3800839504713995E-2</v>
      </c>
      <c r="AM542" s="37">
        <v>1.10695598941421</v>
      </c>
      <c r="AN542" s="37" t="str">
        <f t="shared" si="59"/>
        <v>Active</v>
      </c>
      <c r="AO542" s="8" t="s">
        <v>1154</v>
      </c>
      <c r="AP542" s="8">
        <v>8</v>
      </c>
    </row>
    <row r="543" spans="1:42">
      <c r="A543" s="9" t="s">
        <v>793</v>
      </c>
      <c r="B543" s="8" t="s">
        <v>105</v>
      </c>
      <c r="C543" s="8" t="s">
        <v>33</v>
      </c>
      <c r="D543" s="12">
        <v>2016</v>
      </c>
      <c r="E543" s="9" t="s">
        <v>1350</v>
      </c>
      <c r="F543" s="15">
        <v>11200</v>
      </c>
      <c r="G543" s="15">
        <v>2400</v>
      </c>
      <c r="H543" s="15">
        <v>185000</v>
      </c>
      <c r="I543" s="15">
        <v>44000</v>
      </c>
      <c r="J543" s="35">
        <v>16.517857142857142</v>
      </c>
      <c r="K543" s="35">
        <f t="shared" si="60"/>
        <v>0.32013310427744962</v>
      </c>
      <c r="L543" s="36">
        <v>471</v>
      </c>
      <c r="M543" s="36">
        <v>101</v>
      </c>
      <c r="N543" s="36">
        <v>105</v>
      </c>
      <c r="O543" s="36">
        <v>200</v>
      </c>
      <c r="P543" s="36">
        <v>47.6</v>
      </c>
      <c r="Q543" s="36">
        <v>50.7</v>
      </c>
      <c r="R543" s="46">
        <f t="shared" si="56"/>
        <v>2.355</v>
      </c>
      <c r="S543" s="47">
        <f t="shared" si="57"/>
        <v>0.32035509125984418</v>
      </c>
      <c r="T543" s="48">
        <f t="shared" si="58"/>
        <v>0.33757962986720325</v>
      </c>
      <c r="U543" s="35">
        <v>44.458776129999997</v>
      </c>
      <c r="V543" s="35">
        <v>10.296929970000001</v>
      </c>
      <c r="W543" s="35">
        <v>44.621257999999997</v>
      </c>
      <c r="X543" s="35">
        <v>10.4087</v>
      </c>
      <c r="Y543" s="15">
        <v>479.90343066899999</v>
      </c>
      <c r="Z543" s="8">
        <v>731.52999999999895</v>
      </c>
      <c r="AA543" s="37">
        <v>740.33454924439798</v>
      </c>
      <c r="AB543" s="37">
        <v>736.51767151767103</v>
      </c>
      <c r="AC543" s="37">
        <f t="shared" si="61"/>
        <v>736.12740692068928</v>
      </c>
      <c r="AD543" s="37">
        <v>22.611403013748195</v>
      </c>
      <c r="AE543" s="37">
        <v>24.077902284027154</v>
      </c>
      <c r="AF543" s="37">
        <v>23.45864871742242</v>
      </c>
      <c r="AG543" s="37">
        <f t="shared" si="62"/>
        <v>23.382651338399256</v>
      </c>
      <c r="AH543" s="37">
        <v>496.55880052151201</v>
      </c>
      <c r="AI543" s="37">
        <v>179.63156301992399</v>
      </c>
      <c r="AJ543" s="37">
        <v>1313.5318877550999</v>
      </c>
      <c r="AK543" s="37">
        <v>13258.412213740499</v>
      </c>
      <c r="AL543" s="37">
        <v>0.14155961032009701</v>
      </c>
      <c r="AM543" s="37">
        <v>40.077845679979802</v>
      </c>
      <c r="AN543" s="37" t="str">
        <f t="shared" si="59"/>
        <v>Active</v>
      </c>
      <c r="AO543" s="8" t="s">
        <v>1156</v>
      </c>
      <c r="AP543" s="8">
        <v>3</v>
      </c>
    </row>
    <row r="544" spans="1:42">
      <c r="A544" s="9" t="s">
        <v>794</v>
      </c>
      <c r="B544" s="8" t="s">
        <v>95</v>
      </c>
      <c r="C544" s="8" t="s">
        <v>33</v>
      </c>
      <c r="D544" s="12">
        <v>2016</v>
      </c>
      <c r="E544" s="9" t="s">
        <v>1350</v>
      </c>
      <c r="F544" s="15">
        <v>9200</v>
      </c>
      <c r="G544" s="15">
        <v>2800</v>
      </c>
      <c r="H544" s="15">
        <v>91000</v>
      </c>
      <c r="I544" s="15">
        <v>17000</v>
      </c>
      <c r="J544" s="35">
        <v>9.8913043478260878</v>
      </c>
      <c r="K544" s="35">
        <f t="shared" si="60"/>
        <v>0.35710889937266332</v>
      </c>
      <c r="L544" s="36">
        <v>610</v>
      </c>
      <c r="M544" s="36">
        <v>186</v>
      </c>
      <c r="N544" s="36">
        <v>189</v>
      </c>
      <c r="O544" s="36">
        <v>438</v>
      </c>
      <c r="P544" s="36">
        <v>81.900000000000006</v>
      </c>
      <c r="Q544" s="36">
        <v>90.1</v>
      </c>
      <c r="R544" s="46">
        <f t="shared" si="56"/>
        <v>1.3926940639269407</v>
      </c>
      <c r="S544" s="47">
        <f t="shared" si="57"/>
        <v>0.35768545346240355</v>
      </c>
      <c r="T544" s="48">
        <f t="shared" si="58"/>
        <v>0.37190599767477911</v>
      </c>
      <c r="U544" s="35">
        <v>44.359060509999999</v>
      </c>
      <c r="V544" s="35">
        <v>10.54769316</v>
      </c>
      <c r="W544" s="35">
        <v>44.532927999999998</v>
      </c>
      <c r="X544" s="35">
        <v>10.757899999999999</v>
      </c>
      <c r="Y544" s="15">
        <v>1004.49071469</v>
      </c>
      <c r="Z544" s="8">
        <v>801.57</v>
      </c>
      <c r="AA544" s="37">
        <v>812.49090909090899</v>
      </c>
      <c r="AB544" s="37">
        <v>811.52888446215104</v>
      </c>
      <c r="AC544" s="37">
        <f t="shared" si="61"/>
        <v>808.52993118435336</v>
      </c>
      <c r="AD544" s="37">
        <v>22.914107297038548</v>
      </c>
      <c r="AE544" s="37">
        <v>25.739307913750626</v>
      </c>
      <c r="AF544" s="37">
        <v>25.756949378190182</v>
      </c>
      <c r="AG544" s="37">
        <f t="shared" si="62"/>
        <v>24.803454862993121</v>
      </c>
      <c r="AH544" s="37">
        <v>527.85862540392702</v>
      </c>
      <c r="AI544" s="37">
        <v>186.523316603816</v>
      </c>
      <c r="AJ544" s="37">
        <v>1176.0318432333099</v>
      </c>
      <c r="AK544" s="37">
        <v>11772.9557739558</v>
      </c>
      <c r="AL544" s="37">
        <v>0.10732635972553201</v>
      </c>
      <c r="AM544" s="37">
        <v>40.1797515159491</v>
      </c>
      <c r="AN544" s="37" t="str">
        <f t="shared" si="59"/>
        <v>Active</v>
      </c>
      <c r="AO544" s="8" t="s">
        <v>1156</v>
      </c>
      <c r="AP544" s="8">
        <v>5</v>
      </c>
    </row>
    <row r="545" spans="1:42">
      <c r="A545" s="9" t="s">
        <v>598</v>
      </c>
      <c r="B545" s="9">
        <v>1</v>
      </c>
      <c r="C545" s="8" t="s">
        <v>33</v>
      </c>
      <c r="D545" s="12">
        <v>2020</v>
      </c>
      <c r="E545" s="8" t="s">
        <v>1351</v>
      </c>
      <c r="F545" s="15">
        <v>41500</v>
      </c>
      <c r="G545" s="15">
        <v>2000</v>
      </c>
      <c r="H545" s="15">
        <v>268000</v>
      </c>
      <c r="I545" s="15">
        <v>33000</v>
      </c>
      <c r="J545" s="35">
        <v>6.4578313253012052</v>
      </c>
      <c r="K545" s="35">
        <f t="shared" si="60"/>
        <v>0.13222936892012516</v>
      </c>
      <c r="L545" s="36">
        <v>134</v>
      </c>
      <c r="M545" s="36">
        <v>6.47</v>
      </c>
      <c r="N545" s="36">
        <v>10.199999999999999</v>
      </c>
      <c r="O545" s="36">
        <v>149</v>
      </c>
      <c r="P545" s="36">
        <v>18.399999999999999</v>
      </c>
      <c r="Q545" s="36">
        <v>22.4</v>
      </c>
      <c r="R545" s="46">
        <f t="shared" si="56"/>
        <v>0.89932885906040272</v>
      </c>
      <c r="S545" s="47">
        <f t="shared" si="57"/>
        <v>0.13259361909067913</v>
      </c>
      <c r="T545" s="48">
        <f t="shared" si="58"/>
        <v>0.16850800354666831</v>
      </c>
      <c r="U545" s="35">
        <v>60.749419109999998</v>
      </c>
      <c r="V545" s="35">
        <v>-118.95523709</v>
      </c>
      <c r="W545" s="44">
        <v>67.446799999999996</v>
      </c>
      <c r="X545" s="44">
        <v>-133.7389</v>
      </c>
      <c r="Y545" s="15">
        <v>1699411.9052200001</v>
      </c>
      <c r="Z545" s="37" t="s">
        <v>1233</v>
      </c>
      <c r="AA545" s="37">
        <v>623.25915752411095</v>
      </c>
      <c r="AB545" s="37">
        <v>622.86048175685005</v>
      </c>
      <c r="AC545" s="37">
        <f t="shared" si="61"/>
        <v>623.05981964048055</v>
      </c>
      <c r="AD545" s="37" t="s">
        <v>1233</v>
      </c>
      <c r="AE545" s="37">
        <v>7.7108845850575314</v>
      </c>
      <c r="AF545" s="37">
        <v>8.1957006779789232</v>
      </c>
      <c r="AG545" s="37">
        <f t="shared" si="62"/>
        <v>7.9532926315182273</v>
      </c>
      <c r="AH545" s="37">
        <v>178.55960636584899</v>
      </c>
      <c r="AI545" s="37">
        <v>256.40972957520302</v>
      </c>
      <c r="AJ545" s="37">
        <v>407.214516250131</v>
      </c>
      <c r="AK545" s="37">
        <v>5830.0720425490099</v>
      </c>
      <c r="AL545" s="37">
        <v>0.56757241355060595</v>
      </c>
      <c r="AM545" s="37">
        <v>0.72118860398935702</v>
      </c>
      <c r="AN545" s="37" t="str">
        <f t="shared" si="59"/>
        <v>Post-Orogenic</v>
      </c>
      <c r="AO545" s="8" t="s">
        <v>1155</v>
      </c>
      <c r="AP545" s="8">
        <v>13</v>
      </c>
    </row>
    <row r="546" spans="1:42">
      <c r="A546" s="9" t="s">
        <v>619</v>
      </c>
      <c r="B546" s="9">
        <v>10</v>
      </c>
      <c r="C546" s="8" t="s">
        <v>33</v>
      </c>
      <c r="D546" s="12">
        <v>2020</v>
      </c>
      <c r="E546" s="8" t="s">
        <v>1351</v>
      </c>
      <c r="F546" s="15">
        <v>312000</v>
      </c>
      <c r="G546" s="15">
        <v>11000</v>
      </c>
      <c r="H546" s="15">
        <v>2020000</v>
      </c>
      <c r="I546" s="15">
        <v>109000</v>
      </c>
      <c r="J546" s="35">
        <v>6.4743589743589745</v>
      </c>
      <c r="K546" s="35">
        <f t="shared" si="60"/>
        <v>6.4457263399241654E-2</v>
      </c>
      <c r="L546" s="36">
        <v>18</v>
      </c>
      <c r="M546" s="36">
        <v>0.64500000000000002</v>
      </c>
      <c r="N546" s="36">
        <v>1.26</v>
      </c>
      <c r="O546" s="36">
        <v>19.2</v>
      </c>
      <c r="P546" s="36">
        <v>1.07</v>
      </c>
      <c r="Q546" s="36">
        <v>2.0099999999999998</v>
      </c>
      <c r="R546" s="46">
        <f t="shared" si="56"/>
        <v>0.9375</v>
      </c>
      <c r="S546" s="47">
        <f t="shared" si="57"/>
        <v>6.6255322768354913E-2</v>
      </c>
      <c r="T546" s="48">
        <f t="shared" si="58"/>
        <v>0.12593439822482974</v>
      </c>
      <c r="U546" s="35">
        <v>37.623300460000003</v>
      </c>
      <c r="V546" s="35">
        <v>-100.96211995</v>
      </c>
      <c r="W546" s="44">
        <v>36.068426802087195</v>
      </c>
      <c r="X546" s="44">
        <v>-95.979745483373392</v>
      </c>
      <c r="Y546" s="15">
        <v>188298.72669800001</v>
      </c>
      <c r="Z546" s="37" t="s">
        <v>1233</v>
      </c>
      <c r="AA546" s="37">
        <v>1063.1001370430599</v>
      </c>
      <c r="AB546" s="37">
        <v>1062.26368964822</v>
      </c>
      <c r="AC546" s="37">
        <f t="shared" si="61"/>
        <v>1062.6819133456399</v>
      </c>
      <c r="AD546" s="37" t="s">
        <v>1233</v>
      </c>
      <c r="AE546" s="37">
        <v>3.4884262140761875</v>
      </c>
      <c r="AF546" s="37">
        <v>3.7391104102476502</v>
      </c>
      <c r="AG546" s="37">
        <f t="shared" si="62"/>
        <v>3.6137683121619188</v>
      </c>
      <c r="AH546" s="37">
        <v>75.986168435607993</v>
      </c>
      <c r="AI546" s="37">
        <v>137.49464602474799</v>
      </c>
      <c r="AJ546" s="37">
        <v>549.30626962305701</v>
      </c>
      <c r="AK546" s="37">
        <v>3042.4579863356698</v>
      </c>
      <c r="AL546" s="37">
        <v>0.87315893897625696</v>
      </c>
      <c r="AM546" s="37">
        <v>0</v>
      </c>
      <c r="AN546" s="37" t="str">
        <f t="shared" si="59"/>
        <v>Post-Orogenic</v>
      </c>
      <c r="AO546" s="8" t="s">
        <v>1158</v>
      </c>
      <c r="AP546" s="8">
        <v>12</v>
      </c>
    </row>
    <row r="547" spans="1:42">
      <c r="A547" s="9" t="s">
        <v>632</v>
      </c>
      <c r="B547" s="9">
        <v>11</v>
      </c>
      <c r="C547" s="8" t="s">
        <v>33</v>
      </c>
      <c r="D547" s="12">
        <v>2020</v>
      </c>
      <c r="E547" s="8" t="s">
        <v>1351</v>
      </c>
      <c r="F547" s="15">
        <v>43900</v>
      </c>
      <c r="G547" s="15">
        <v>2200</v>
      </c>
      <c r="H547" s="15">
        <v>223000</v>
      </c>
      <c r="I547" s="15">
        <v>23000</v>
      </c>
      <c r="J547" s="35">
        <v>5.0797266514806374</v>
      </c>
      <c r="K547" s="35">
        <f t="shared" si="60"/>
        <v>0.11466934459479984</v>
      </c>
      <c r="L547" s="36">
        <v>92</v>
      </c>
      <c r="M547" s="36">
        <v>4.62</v>
      </c>
      <c r="N547" s="36">
        <v>7.14</v>
      </c>
      <c r="O547" s="36">
        <v>130</v>
      </c>
      <c r="P547" s="36">
        <v>13.5</v>
      </c>
      <c r="Q547" s="36">
        <v>17.600000000000001</v>
      </c>
      <c r="R547" s="46">
        <f t="shared" si="56"/>
        <v>0.70769230769230773</v>
      </c>
      <c r="S547" s="47">
        <f t="shared" si="57"/>
        <v>0.11535081299259682</v>
      </c>
      <c r="T547" s="48">
        <f t="shared" si="58"/>
        <v>0.15605160596313003</v>
      </c>
      <c r="U547" s="35">
        <v>46.259594749999998</v>
      </c>
      <c r="V547" s="35">
        <v>-94.252731609999998</v>
      </c>
      <c r="W547" s="44">
        <v>44.899849718861965</v>
      </c>
      <c r="X547" s="44">
        <v>-93.18887388296622</v>
      </c>
      <c r="Y547" s="15">
        <v>51534.171512100002</v>
      </c>
      <c r="Z547" s="37" t="s">
        <v>1233</v>
      </c>
      <c r="AA547" s="37">
        <v>379.81157459273601</v>
      </c>
      <c r="AB547" s="37">
        <v>378.82969762838201</v>
      </c>
      <c r="AC547" s="37">
        <f t="shared" si="61"/>
        <v>379.32063611055901</v>
      </c>
      <c r="AD547" s="37" t="s">
        <v>1233</v>
      </c>
      <c r="AE547" s="37">
        <v>1.1465560318676249</v>
      </c>
      <c r="AF547" s="37">
        <v>1.005656581078</v>
      </c>
      <c r="AG547" s="37">
        <f t="shared" si="62"/>
        <v>1.0761063064728125</v>
      </c>
      <c r="AH547" s="37">
        <v>27.196531721805201</v>
      </c>
      <c r="AI547" s="37">
        <v>14.3021922194648</v>
      </c>
      <c r="AJ547" s="37">
        <v>696.01901869536596</v>
      </c>
      <c r="AK547" s="37">
        <v>6923.7821337428804</v>
      </c>
      <c r="AL547" s="37">
        <v>0.49526835246999601</v>
      </c>
      <c r="AM547" s="37">
        <v>0</v>
      </c>
      <c r="AN547" s="37" t="str">
        <f t="shared" si="59"/>
        <v>Post-Orogenic</v>
      </c>
      <c r="AO547" s="8" t="s">
        <v>1153</v>
      </c>
      <c r="AP547" s="8">
        <v>9</v>
      </c>
    </row>
    <row r="548" spans="1:42">
      <c r="A548" s="9" t="s">
        <v>592</v>
      </c>
      <c r="B548" s="9">
        <v>12</v>
      </c>
      <c r="C548" s="8" t="s">
        <v>33</v>
      </c>
      <c r="D548" s="12">
        <v>2020</v>
      </c>
      <c r="E548" s="8" t="s">
        <v>1351</v>
      </c>
      <c r="F548" s="15">
        <v>81400</v>
      </c>
      <c r="G548" s="15">
        <v>3200</v>
      </c>
      <c r="H548" s="15">
        <v>735000</v>
      </c>
      <c r="I548" s="15">
        <v>179000</v>
      </c>
      <c r="J548" s="35">
        <v>9.0294840294840295</v>
      </c>
      <c r="K548" s="35">
        <f t="shared" si="60"/>
        <v>0.24668990438035029</v>
      </c>
      <c r="L548" s="36">
        <v>55.7</v>
      </c>
      <c r="M548" s="36">
        <v>2.2000000000000002</v>
      </c>
      <c r="N548" s="36">
        <v>3.97</v>
      </c>
      <c r="O548" s="36">
        <v>43.3</v>
      </c>
      <c r="P548" s="36">
        <v>10.7</v>
      </c>
      <c r="Q548" s="36">
        <v>11.3</v>
      </c>
      <c r="R548" s="46">
        <f t="shared" si="56"/>
        <v>1.2863741339491919</v>
      </c>
      <c r="S548" s="47">
        <f t="shared" si="57"/>
        <v>0.25024978135612458</v>
      </c>
      <c r="T548" s="48">
        <f t="shared" si="58"/>
        <v>0.27052802014625654</v>
      </c>
      <c r="U548" s="35">
        <v>40.718994360000003</v>
      </c>
      <c r="V548" s="35">
        <v>-96.592716289999998</v>
      </c>
      <c r="W548" s="44">
        <v>30.43777</v>
      </c>
      <c r="X548" s="44">
        <v>-91.191500000000005</v>
      </c>
      <c r="Y548" s="15">
        <v>3187963.5530099999</v>
      </c>
      <c r="Z548" s="37" t="s">
        <v>1233</v>
      </c>
      <c r="AA548" s="37">
        <v>665.78395233623405</v>
      </c>
      <c r="AB548" s="37">
        <v>664.818935801066</v>
      </c>
      <c r="AC548" s="37">
        <f t="shared" si="61"/>
        <v>665.30144406864997</v>
      </c>
      <c r="AD548" s="37" t="s">
        <v>1233</v>
      </c>
      <c r="AE548" s="37">
        <v>3.876940522953281</v>
      </c>
      <c r="AF548" s="37">
        <v>3.6988375245334435</v>
      </c>
      <c r="AG548" s="37">
        <f t="shared" si="62"/>
        <v>3.7878890237433622</v>
      </c>
      <c r="AH548" s="37">
        <v>82.866324755057306</v>
      </c>
      <c r="AI548" s="37">
        <v>116.194288703236</v>
      </c>
      <c r="AJ548" s="37">
        <v>767.08357996531197</v>
      </c>
      <c r="AK548" s="37">
        <v>5683.1604180791601</v>
      </c>
      <c r="AL548" s="37">
        <v>0.66737374421448004</v>
      </c>
      <c r="AM548" s="37">
        <v>0.50764730533245095</v>
      </c>
      <c r="AN548" s="37" t="str">
        <f t="shared" si="59"/>
        <v>Post-Orogenic</v>
      </c>
      <c r="AO548" s="8" t="s">
        <v>1153</v>
      </c>
      <c r="AP548" s="8">
        <v>13</v>
      </c>
    </row>
    <row r="549" spans="1:42">
      <c r="A549" s="9" t="s">
        <v>628</v>
      </c>
      <c r="B549" s="9">
        <v>15</v>
      </c>
      <c r="C549" s="8" t="s">
        <v>33</v>
      </c>
      <c r="D549" s="12">
        <v>2020</v>
      </c>
      <c r="E549" s="8" t="s">
        <v>1351</v>
      </c>
      <c r="F549" s="15">
        <v>108000</v>
      </c>
      <c r="G549" s="15">
        <v>4000</v>
      </c>
      <c r="H549" s="15">
        <v>691000</v>
      </c>
      <c r="I549" s="15">
        <v>29000</v>
      </c>
      <c r="J549" s="35">
        <v>6.3981481481481479</v>
      </c>
      <c r="K549" s="35">
        <f t="shared" si="60"/>
        <v>5.5973821927633317E-2</v>
      </c>
      <c r="L549" s="36">
        <v>40.4</v>
      </c>
      <c r="M549" s="36">
        <v>1.51</v>
      </c>
      <c r="N549" s="36">
        <v>2.84</v>
      </c>
      <c r="O549" s="36">
        <v>44.5</v>
      </c>
      <c r="P549" s="36">
        <v>1.89</v>
      </c>
      <c r="Q549" s="36">
        <v>4.32</v>
      </c>
      <c r="R549" s="46">
        <f t="shared" si="56"/>
        <v>0.90786516853932586</v>
      </c>
      <c r="S549" s="47">
        <f t="shared" si="57"/>
        <v>5.6576022195805695E-2</v>
      </c>
      <c r="T549" s="48">
        <f t="shared" si="58"/>
        <v>0.11985798679318035</v>
      </c>
      <c r="U549" s="35">
        <v>40.106247060000001</v>
      </c>
      <c r="V549" s="35">
        <v>-5.0831786499999998</v>
      </c>
      <c r="W549" s="44">
        <v>39.025040855378457</v>
      </c>
      <c r="X549" s="44">
        <v>-8.8275616847276357</v>
      </c>
      <c r="Y549" s="15">
        <v>69326.568113999994</v>
      </c>
      <c r="Z549" s="37">
        <v>654.63934616613597</v>
      </c>
      <c r="AA549" s="37">
        <v>660.584867009287</v>
      </c>
      <c r="AB549" s="37">
        <v>660.17256898864696</v>
      </c>
      <c r="AC549" s="37">
        <f t="shared" si="61"/>
        <v>658.46559405468997</v>
      </c>
      <c r="AD549" s="37">
        <v>9.6892677181835527</v>
      </c>
      <c r="AE549" s="37">
        <v>9.3435481878121234</v>
      </c>
      <c r="AF549" s="37">
        <v>9.4049764564806271</v>
      </c>
      <c r="AG549" s="37">
        <f t="shared" si="62"/>
        <v>9.4792641208254338</v>
      </c>
      <c r="AH549" s="37">
        <v>197.85567394140099</v>
      </c>
      <c r="AI549" s="37">
        <v>174.29698368904701</v>
      </c>
      <c r="AJ549" s="37">
        <v>577.80538249267397</v>
      </c>
      <c r="AK549" s="37">
        <v>3844.7919547096799</v>
      </c>
      <c r="AL549" s="37">
        <v>0.69840160280007602</v>
      </c>
      <c r="AM549" s="37">
        <v>0</v>
      </c>
      <c r="AN549" s="37" t="str">
        <f t="shared" si="59"/>
        <v>Post-Orogenic</v>
      </c>
      <c r="AO549" s="8" t="s">
        <v>1153</v>
      </c>
      <c r="AP549" s="8">
        <v>9</v>
      </c>
    </row>
    <row r="550" spans="1:42">
      <c r="A550" s="9" t="s">
        <v>624</v>
      </c>
      <c r="B550" s="9">
        <v>16</v>
      </c>
      <c r="C550" s="8" t="s">
        <v>33</v>
      </c>
      <c r="D550" s="12">
        <v>2020</v>
      </c>
      <c r="E550" s="8" t="s">
        <v>1351</v>
      </c>
      <c r="F550" s="15">
        <v>57600</v>
      </c>
      <c r="G550" s="15">
        <v>2400</v>
      </c>
      <c r="H550" s="15">
        <v>523000</v>
      </c>
      <c r="I550" s="15">
        <v>52000</v>
      </c>
      <c r="J550" s="35">
        <v>9.0798611111111107</v>
      </c>
      <c r="K550" s="35">
        <f t="shared" si="60"/>
        <v>0.10780406945249522</v>
      </c>
      <c r="L550" s="36">
        <v>93.9</v>
      </c>
      <c r="M550" s="36">
        <v>3.93</v>
      </c>
      <c r="N550" s="36">
        <v>6.81</v>
      </c>
      <c r="O550" s="36">
        <v>73.2</v>
      </c>
      <c r="P550" s="36">
        <v>7.33</v>
      </c>
      <c r="Q550" s="36">
        <v>9.6999999999999993</v>
      </c>
      <c r="R550" s="46">
        <f t="shared" si="56"/>
        <v>1.2827868852459017</v>
      </c>
      <c r="S550" s="47">
        <f t="shared" si="57"/>
        <v>0.10853118269862234</v>
      </c>
      <c r="T550" s="48">
        <f t="shared" si="58"/>
        <v>0.15106156169013829</v>
      </c>
      <c r="U550" s="35">
        <v>41.638512640000002</v>
      </c>
      <c r="V550" s="35">
        <v>-5.1948804600000003</v>
      </c>
      <c r="W550" s="44">
        <v>41.155498000000001</v>
      </c>
      <c r="X550" s="44">
        <v>-7.78308</v>
      </c>
      <c r="Y550" s="15">
        <v>91398.367461400005</v>
      </c>
      <c r="Z550" s="37">
        <v>895.28766466522495</v>
      </c>
      <c r="AA550" s="37">
        <v>901.04908517488195</v>
      </c>
      <c r="AB550" s="37">
        <v>901.09781978493197</v>
      </c>
      <c r="AC550" s="37">
        <f t="shared" si="61"/>
        <v>899.14485654167959</v>
      </c>
      <c r="AD550" s="37">
        <v>8.0537099441929456</v>
      </c>
      <c r="AE550" s="37">
        <v>7.7161685167588754</v>
      </c>
      <c r="AF550" s="37">
        <v>7.6353711488232738</v>
      </c>
      <c r="AG550" s="37">
        <f t="shared" si="62"/>
        <v>7.8017498699250316</v>
      </c>
      <c r="AH550" s="37">
        <v>162.15498097704901</v>
      </c>
      <c r="AI550" s="37">
        <v>159.40804676420299</v>
      </c>
      <c r="AJ550" s="37">
        <v>690.20382322337503</v>
      </c>
      <c r="AK550" s="37">
        <v>5315.3091341151303</v>
      </c>
      <c r="AL550" s="37">
        <v>0.54024681223126303</v>
      </c>
      <c r="AM550" s="37">
        <v>0</v>
      </c>
      <c r="AN550" s="37" t="str">
        <f t="shared" si="59"/>
        <v>Post-Orogenic</v>
      </c>
      <c r="AO550" s="8" t="s">
        <v>1155</v>
      </c>
      <c r="AP550" s="8">
        <v>10</v>
      </c>
    </row>
    <row r="551" spans="1:42">
      <c r="A551" s="9" t="s">
        <v>630</v>
      </c>
      <c r="B551" s="9">
        <v>18</v>
      </c>
      <c r="C551" s="8" t="s">
        <v>33</v>
      </c>
      <c r="D551" s="12">
        <v>2020</v>
      </c>
      <c r="E551" s="8" t="s">
        <v>1351</v>
      </c>
      <c r="F551" s="15">
        <v>71600</v>
      </c>
      <c r="G551" s="15">
        <v>2500</v>
      </c>
      <c r="H551" s="15">
        <v>528000</v>
      </c>
      <c r="I551" s="15">
        <v>65000</v>
      </c>
      <c r="J551" s="35">
        <v>7.3743016759776534</v>
      </c>
      <c r="K551" s="35">
        <f t="shared" si="60"/>
        <v>0.12796188205246162</v>
      </c>
      <c r="L551" s="36">
        <v>61.5</v>
      </c>
      <c r="M551" s="36">
        <v>2.16</v>
      </c>
      <c r="N551" s="36">
        <v>4.24</v>
      </c>
      <c r="O551" s="36">
        <v>59.1</v>
      </c>
      <c r="P551" s="36">
        <v>7.34</v>
      </c>
      <c r="Q551" s="36">
        <v>8.9600000000000009</v>
      </c>
      <c r="R551" s="46">
        <f t="shared" si="56"/>
        <v>1.0406091370558375</v>
      </c>
      <c r="S551" s="47">
        <f t="shared" si="57"/>
        <v>0.12906690823472944</v>
      </c>
      <c r="T551" s="48">
        <f t="shared" si="58"/>
        <v>0.16654719139712199</v>
      </c>
      <c r="U551" s="35">
        <v>49.89836451</v>
      </c>
      <c r="V551" s="35">
        <v>14.39177248</v>
      </c>
      <c r="W551" s="44">
        <v>51.09842902458724</v>
      </c>
      <c r="X551" s="44">
        <v>13.618449215742707</v>
      </c>
      <c r="Y551" s="15">
        <v>53575.640244900002</v>
      </c>
      <c r="Z551" s="37">
        <v>459.50330171564002</v>
      </c>
      <c r="AA551" s="37">
        <v>464.28278633061001</v>
      </c>
      <c r="AB551" s="37">
        <v>464.38038000671901</v>
      </c>
      <c r="AC551" s="37">
        <f t="shared" si="61"/>
        <v>462.72215601765635</v>
      </c>
      <c r="AD551" s="37">
        <v>7.3314202317177486</v>
      </c>
      <c r="AE551" s="37">
        <v>6.9177419670448757</v>
      </c>
      <c r="AF551" s="37">
        <v>6.7389720091145291</v>
      </c>
      <c r="AG551" s="37">
        <f t="shared" si="62"/>
        <v>6.9960447359590505</v>
      </c>
      <c r="AH551" s="37">
        <v>147.56309894648399</v>
      </c>
      <c r="AI551" s="37">
        <v>91.978272493393007</v>
      </c>
      <c r="AJ551" s="37">
        <v>661.70290845814395</v>
      </c>
      <c r="AK551" s="37">
        <v>8049.3871004495304</v>
      </c>
      <c r="AL551" s="37">
        <v>0.148636223655146</v>
      </c>
      <c r="AM551" s="37">
        <v>0</v>
      </c>
      <c r="AN551" s="37" t="str">
        <f t="shared" si="59"/>
        <v>Post-Orogenic</v>
      </c>
      <c r="AO551" s="8" t="s">
        <v>1154</v>
      </c>
      <c r="AP551" s="8">
        <v>12</v>
      </c>
    </row>
    <row r="552" spans="1:42">
      <c r="A552" s="9" t="s">
        <v>620</v>
      </c>
      <c r="B552" s="9">
        <v>19</v>
      </c>
      <c r="C552" s="8" t="s">
        <v>33</v>
      </c>
      <c r="D552" s="12">
        <v>2020</v>
      </c>
      <c r="E552" s="8" t="s">
        <v>1351</v>
      </c>
      <c r="F552" s="15">
        <v>35800</v>
      </c>
      <c r="G552" s="15">
        <v>2500</v>
      </c>
      <c r="H552" s="15">
        <v>254000</v>
      </c>
      <c r="I552" s="15">
        <v>24000</v>
      </c>
      <c r="J552" s="35">
        <v>7.0949720670391061</v>
      </c>
      <c r="K552" s="35">
        <f t="shared" si="60"/>
        <v>0.11749290301075987</v>
      </c>
      <c r="L552" s="36">
        <v>162</v>
      </c>
      <c r="M552" s="36">
        <v>11.4</v>
      </c>
      <c r="N552" s="36">
        <v>14.9</v>
      </c>
      <c r="O552" s="36">
        <v>163</v>
      </c>
      <c r="P552" s="36">
        <v>15.5</v>
      </c>
      <c r="Q552" s="36">
        <v>20.9</v>
      </c>
      <c r="R552" s="46">
        <f t="shared" si="56"/>
        <v>0.99386503067484666</v>
      </c>
      <c r="S552" s="47">
        <f t="shared" si="57"/>
        <v>0.11829827622224987</v>
      </c>
      <c r="T552" s="48">
        <f t="shared" si="58"/>
        <v>0.15779748431372104</v>
      </c>
      <c r="U552" s="35">
        <v>48.892732680000002</v>
      </c>
      <c r="V552" s="35">
        <v>8.3551068700000002</v>
      </c>
      <c r="W552" s="44">
        <v>50.956200000000003</v>
      </c>
      <c r="X552" s="44">
        <v>6.9939</v>
      </c>
      <c r="Y552" s="15">
        <v>0.57599347545599999</v>
      </c>
      <c r="Z552" s="37">
        <v>802.58571428571395</v>
      </c>
      <c r="AA552" s="37">
        <v>814.5</v>
      </c>
      <c r="AB552" s="37">
        <v>810.26252859634701</v>
      </c>
      <c r="AC552" s="37">
        <f t="shared" si="61"/>
        <v>809.11608096068687</v>
      </c>
      <c r="AD552" s="37">
        <v>7.8186848934511781</v>
      </c>
      <c r="AE552" s="37">
        <v>11.371015757322313</v>
      </c>
      <c r="AF552" s="37">
        <v>9.1449288469870407</v>
      </c>
      <c r="AG552" s="37">
        <f t="shared" si="62"/>
        <v>9.4448764992535104</v>
      </c>
      <c r="AH552" s="37">
        <v>156.444444444444</v>
      </c>
      <c r="AI552" s="37">
        <v>4.1662962798339302</v>
      </c>
      <c r="AJ552" s="37">
        <v>948.00002376538703</v>
      </c>
      <c r="AK552" s="37">
        <v>12066.0074974043</v>
      </c>
      <c r="AL552" s="37" t="s">
        <v>1233</v>
      </c>
      <c r="AM552" s="37">
        <v>3.51994318135961</v>
      </c>
      <c r="AN552" s="37" t="str">
        <f t="shared" si="59"/>
        <v>Active</v>
      </c>
      <c r="AO552" s="8" t="s">
        <v>1155</v>
      </c>
      <c r="AP552" s="8">
        <v>1</v>
      </c>
    </row>
    <row r="553" spans="1:42">
      <c r="A553" s="9" t="s">
        <v>627</v>
      </c>
      <c r="B553" s="9">
        <v>2</v>
      </c>
      <c r="C553" s="8" t="s">
        <v>33</v>
      </c>
      <c r="D553" s="12">
        <v>2020</v>
      </c>
      <c r="E553" s="8" t="s">
        <v>1351</v>
      </c>
      <c r="F553" s="15">
        <v>45200</v>
      </c>
      <c r="G553" s="15">
        <v>2900</v>
      </c>
      <c r="H553" s="15">
        <v>245000</v>
      </c>
      <c r="I553" s="15">
        <v>34000</v>
      </c>
      <c r="J553" s="35">
        <v>5.4203539823008846</v>
      </c>
      <c r="K553" s="35">
        <f t="shared" si="60"/>
        <v>0.15288903488114078</v>
      </c>
      <c r="L553" s="36">
        <v>156</v>
      </c>
      <c r="M553" s="36">
        <v>10</v>
      </c>
      <c r="N553" s="36">
        <v>13.6</v>
      </c>
      <c r="O553" s="36">
        <v>207</v>
      </c>
      <c r="P553" s="36">
        <v>28.8</v>
      </c>
      <c r="Q553" s="36">
        <v>33.9</v>
      </c>
      <c r="R553" s="46">
        <f t="shared" si="56"/>
        <v>0.75362318840579712</v>
      </c>
      <c r="S553" s="47">
        <f t="shared" si="57"/>
        <v>0.1531875210561261</v>
      </c>
      <c r="T553" s="48">
        <f t="shared" si="58"/>
        <v>0.18552697589321132</v>
      </c>
      <c r="U553" s="35">
        <v>65.495470179999998</v>
      </c>
      <c r="V553" s="35">
        <v>-135.50832195999999</v>
      </c>
      <c r="W553" s="44">
        <v>67.402600433170136</v>
      </c>
      <c r="X553" s="44">
        <v>-134.9132605064728</v>
      </c>
      <c r="Y553" s="15">
        <v>72329.943688900006</v>
      </c>
      <c r="Z553" s="37" t="s">
        <v>1233</v>
      </c>
      <c r="AA553" s="37">
        <v>893.56960935798702</v>
      </c>
      <c r="AB553" s="37">
        <v>893.76084762865798</v>
      </c>
      <c r="AC553" s="37">
        <f t="shared" si="61"/>
        <v>893.6652284933225</v>
      </c>
      <c r="AD553" s="37" t="s">
        <v>1233</v>
      </c>
      <c r="AE553" s="37">
        <v>18.11952157365975</v>
      </c>
      <c r="AF553" s="37">
        <v>19.123759683972558</v>
      </c>
      <c r="AG553" s="37">
        <f t="shared" si="62"/>
        <v>18.621640628816152</v>
      </c>
      <c r="AH553" s="37">
        <v>445.64040332120402</v>
      </c>
      <c r="AI553" s="37">
        <v>279.299148906163</v>
      </c>
      <c r="AJ553" s="37">
        <v>350.97856523355199</v>
      </c>
      <c r="AK553" s="37">
        <v>5698.6349299962803</v>
      </c>
      <c r="AL553" s="37">
        <v>0.58749420363647498</v>
      </c>
      <c r="AM553" s="37">
        <v>1.25883364860918</v>
      </c>
      <c r="AN553" s="37" t="str">
        <f t="shared" si="59"/>
        <v>Active</v>
      </c>
      <c r="AO553" s="8" t="s">
        <v>1155</v>
      </c>
      <c r="AP553" s="8">
        <v>10</v>
      </c>
    </row>
    <row r="554" spans="1:42">
      <c r="A554" s="9" t="s">
        <v>635</v>
      </c>
      <c r="B554" s="9">
        <v>20</v>
      </c>
      <c r="C554" s="8" t="s">
        <v>33</v>
      </c>
      <c r="D554" s="12">
        <v>2020</v>
      </c>
      <c r="E554" s="8" t="s">
        <v>1351</v>
      </c>
      <c r="F554" s="15">
        <v>12300</v>
      </c>
      <c r="G554" s="15">
        <v>900</v>
      </c>
      <c r="H554" s="15">
        <v>116000</v>
      </c>
      <c r="I554" s="15">
        <v>13000</v>
      </c>
      <c r="J554" s="35">
        <v>9.4308943089430901</v>
      </c>
      <c r="K554" s="35">
        <f t="shared" si="60"/>
        <v>0.13384098404707287</v>
      </c>
      <c r="L554" s="36">
        <v>444</v>
      </c>
      <c r="M554" s="36">
        <v>32.5</v>
      </c>
      <c r="N554" s="36">
        <v>41.7</v>
      </c>
      <c r="O554" s="36">
        <v>336</v>
      </c>
      <c r="P554" s="36">
        <v>37.700000000000003</v>
      </c>
      <c r="Q554" s="36">
        <v>47.5</v>
      </c>
      <c r="R554" s="46">
        <f t="shared" si="56"/>
        <v>1.3214285714285714</v>
      </c>
      <c r="S554" s="47">
        <f t="shared" si="57"/>
        <v>0.13396772189914227</v>
      </c>
      <c r="T554" s="48">
        <f t="shared" si="58"/>
        <v>0.169723218669736</v>
      </c>
      <c r="U554" s="35">
        <v>48.183445970000001</v>
      </c>
      <c r="V554" s="35">
        <v>10.15807519</v>
      </c>
      <c r="W554" s="44">
        <v>48.763300000000001</v>
      </c>
      <c r="X554" s="44">
        <v>11.432539999999999</v>
      </c>
      <c r="Y554" s="15">
        <v>20157.6603387</v>
      </c>
      <c r="Z554" s="37">
        <v>706.54687285894499</v>
      </c>
      <c r="AA554" s="37">
        <v>713.30207325843799</v>
      </c>
      <c r="AB554" s="37">
        <v>712.54004167907101</v>
      </c>
      <c r="AC554" s="37">
        <f t="shared" si="61"/>
        <v>710.79632926548459</v>
      </c>
      <c r="AD554" s="37">
        <v>9.5831469513206606</v>
      </c>
      <c r="AE554" s="37">
        <v>9.3952433666230313</v>
      </c>
      <c r="AF554" s="37">
        <v>8.4520690773369509</v>
      </c>
      <c r="AG554" s="37">
        <f t="shared" si="62"/>
        <v>9.143486465093547</v>
      </c>
      <c r="AH554" s="37">
        <v>188.583278811539</v>
      </c>
      <c r="AI554" s="37">
        <v>268.86743381079202</v>
      </c>
      <c r="AJ554" s="37">
        <v>996.434699632552</v>
      </c>
      <c r="AK554" s="37">
        <v>12066.448656963001</v>
      </c>
      <c r="AL554" s="37">
        <v>6.2071965365694003E-2</v>
      </c>
      <c r="AM554" s="37">
        <v>5.4914684400239597</v>
      </c>
      <c r="AN554" s="37" t="str">
        <f t="shared" si="59"/>
        <v>Active</v>
      </c>
      <c r="AO554" s="8" t="s">
        <v>1158</v>
      </c>
      <c r="AP554" s="8">
        <v>7</v>
      </c>
    </row>
    <row r="555" spans="1:42">
      <c r="A555" s="9" t="s">
        <v>625</v>
      </c>
      <c r="B555" s="9">
        <v>21</v>
      </c>
      <c r="C555" s="8" t="s">
        <v>33</v>
      </c>
      <c r="D555" s="12">
        <v>2020</v>
      </c>
      <c r="E555" s="8" t="s">
        <v>1351</v>
      </c>
      <c r="F555" s="15">
        <v>39900</v>
      </c>
      <c r="G555" s="15">
        <v>3600</v>
      </c>
      <c r="H555" s="15">
        <v>266000</v>
      </c>
      <c r="I555" s="15">
        <v>24000</v>
      </c>
      <c r="J555" s="35">
        <v>6.666666666666667</v>
      </c>
      <c r="K555" s="35">
        <f t="shared" si="60"/>
        <v>0.12759821615396344</v>
      </c>
      <c r="L555" s="36">
        <v>252</v>
      </c>
      <c r="M555" s="36">
        <v>22.8</v>
      </c>
      <c r="N555" s="36">
        <v>27.2</v>
      </c>
      <c r="O555" s="36">
        <v>267</v>
      </c>
      <c r="P555" s="36">
        <v>24.1</v>
      </c>
      <c r="Q555" s="36">
        <v>33.299999999999997</v>
      </c>
      <c r="R555" s="46">
        <f t="shared" si="56"/>
        <v>0.9438202247191011</v>
      </c>
      <c r="S555" s="47">
        <f t="shared" si="57"/>
        <v>0.12780141152830313</v>
      </c>
      <c r="T555" s="48">
        <f t="shared" si="58"/>
        <v>0.16493981911777847</v>
      </c>
      <c r="U555" s="35">
        <v>44.769839830000002</v>
      </c>
      <c r="V555" s="35">
        <v>17.68806777</v>
      </c>
      <c r="W555" s="44">
        <v>44.701300000000003</v>
      </c>
      <c r="X555" s="44">
        <v>20.952100000000002</v>
      </c>
      <c r="Y555" s="15">
        <v>0.62565312303800003</v>
      </c>
      <c r="Z555" s="37">
        <v>1663.16455696203</v>
      </c>
      <c r="AA555" s="37">
        <v>1616</v>
      </c>
      <c r="AB555" s="37">
        <v>1612.43637814319</v>
      </c>
      <c r="AC555" s="37">
        <f t="shared" si="61"/>
        <v>1630.5336450350733</v>
      </c>
      <c r="AD555" s="37">
        <v>25.991136522771605</v>
      </c>
      <c r="AE555" s="37">
        <v>34.3667298555375</v>
      </c>
      <c r="AF555" s="37">
        <v>25.608244069082019</v>
      </c>
      <c r="AG555" s="37">
        <f t="shared" si="62"/>
        <v>28.655370149130373</v>
      </c>
      <c r="AH555" s="37">
        <v>421.66666666666703</v>
      </c>
      <c r="AI555" s="37">
        <v>18.956089610817202</v>
      </c>
      <c r="AJ555" s="37">
        <v>960.99996790846103</v>
      </c>
      <c r="AK555" s="37">
        <v>11317.999211500501</v>
      </c>
      <c r="AL555" s="37" t="s">
        <v>1233</v>
      </c>
      <c r="AM555" s="37">
        <v>49.713680209777301</v>
      </c>
      <c r="AN555" s="37" t="str">
        <f t="shared" si="59"/>
        <v>Active</v>
      </c>
      <c r="AO555" s="8" t="s">
        <v>1153</v>
      </c>
      <c r="AP555" s="8">
        <v>1</v>
      </c>
    </row>
    <row r="556" spans="1:42">
      <c r="A556" s="9" t="s">
        <v>602</v>
      </c>
      <c r="B556" s="9">
        <v>22</v>
      </c>
      <c r="C556" s="8" t="s">
        <v>33</v>
      </c>
      <c r="D556" s="12">
        <v>2020</v>
      </c>
      <c r="E556" s="8" t="s">
        <v>1351</v>
      </c>
      <c r="F556" s="15">
        <v>163000</v>
      </c>
      <c r="G556" s="15">
        <v>6500</v>
      </c>
      <c r="H556" s="15">
        <v>900000</v>
      </c>
      <c r="I556" s="15">
        <v>60000</v>
      </c>
      <c r="J556" s="35">
        <v>5.5214723926380369</v>
      </c>
      <c r="K556" s="35">
        <f t="shared" si="60"/>
        <v>7.7682968201940164E-2</v>
      </c>
      <c r="L556" s="36">
        <v>25.3</v>
      </c>
      <c r="M556" s="36">
        <v>1.02</v>
      </c>
      <c r="N556" s="36">
        <v>1.82</v>
      </c>
      <c r="O556" s="36">
        <v>32.4</v>
      </c>
      <c r="P556" s="36">
        <v>2.2000000000000002</v>
      </c>
      <c r="Q556" s="36">
        <v>3.59</v>
      </c>
      <c r="R556" s="46">
        <f t="shared" si="56"/>
        <v>0.78086419753086422</v>
      </c>
      <c r="S556" s="47">
        <f t="shared" si="57"/>
        <v>7.896818400135823E-2</v>
      </c>
      <c r="T556" s="48">
        <f t="shared" si="58"/>
        <v>0.13210633764759527</v>
      </c>
      <c r="U556" s="35">
        <v>46.377497699999999</v>
      </c>
      <c r="V556" s="35">
        <v>20.276668619999999</v>
      </c>
      <c r="W556" s="44">
        <v>45.324199999999998</v>
      </c>
      <c r="X556" s="44">
        <v>28.838000000000001</v>
      </c>
      <c r="Y556" s="15">
        <v>785886.65659499995</v>
      </c>
      <c r="Z556" s="37">
        <v>453.10369263876697</v>
      </c>
      <c r="AA556" s="37">
        <v>459.85075510440998</v>
      </c>
      <c r="AB556" s="37">
        <v>459.74912447252001</v>
      </c>
      <c r="AC556" s="37">
        <f t="shared" si="61"/>
        <v>457.56785740523236</v>
      </c>
      <c r="AD556" s="37">
        <v>11.86881314135714</v>
      </c>
      <c r="AE556" s="37">
        <v>11.389640706306844</v>
      </c>
      <c r="AF556" s="37">
        <v>10.918375461081212</v>
      </c>
      <c r="AG556" s="37">
        <f t="shared" si="62"/>
        <v>11.3922764362484</v>
      </c>
      <c r="AH556" s="37">
        <v>234.935959898113</v>
      </c>
      <c r="AI556" s="37">
        <v>266.38106665032501</v>
      </c>
      <c r="AJ556" s="37">
        <v>749.15403424091005</v>
      </c>
      <c r="AK556" s="37">
        <v>8088.7087694649299</v>
      </c>
      <c r="AL556" s="37">
        <v>0.27294809862922897</v>
      </c>
      <c r="AM556" s="37">
        <v>5.4627354910944499</v>
      </c>
      <c r="AN556" s="37" t="str">
        <f t="shared" si="59"/>
        <v>Active</v>
      </c>
      <c r="AO556" s="8" t="s">
        <v>1153</v>
      </c>
      <c r="AP556" s="8">
        <v>12</v>
      </c>
    </row>
    <row r="557" spans="1:42">
      <c r="A557" s="9" t="s">
        <v>637</v>
      </c>
      <c r="B557" s="9">
        <v>23</v>
      </c>
      <c r="C557" s="8" t="s">
        <v>33</v>
      </c>
      <c r="D557" s="12">
        <v>2020</v>
      </c>
      <c r="E557" s="8" t="s">
        <v>1351</v>
      </c>
      <c r="F557" s="15">
        <v>66900</v>
      </c>
      <c r="G557" s="15">
        <v>2700</v>
      </c>
      <c r="H557" s="15">
        <v>148000</v>
      </c>
      <c r="I557" s="15">
        <v>11000</v>
      </c>
      <c r="J557" s="35">
        <v>2.2122571001494769</v>
      </c>
      <c r="K557" s="35">
        <f t="shared" si="60"/>
        <v>8.4575016614704401E-2</v>
      </c>
      <c r="L557" s="36">
        <v>63.4</v>
      </c>
      <c r="M557" s="36">
        <v>2.57</v>
      </c>
      <c r="N557" s="36">
        <v>4.55</v>
      </c>
      <c r="O557" s="36">
        <v>208</v>
      </c>
      <c r="P557" s="36">
        <v>15.5</v>
      </c>
      <c r="Q557" s="36">
        <v>23.8</v>
      </c>
      <c r="R557" s="46">
        <f t="shared" si="56"/>
        <v>0.30480769230769228</v>
      </c>
      <c r="S557" s="47">
        <f t="shared" si="57"/>
        <v>8.4831041230829712E-2</v>
      </c>
      <c r="T557" s="48">
        <f t="shared" si="58"/>
        <v>0.13506694593465568</v>
      </c>
      <c r="U557" s="35">
        <v>42.657017410000002</v>
      </c>
      <c r="V557" s="35">
        <v>12.57619614</v>
      </c>
      <c r="W557" s="44">
        <v>41.882821582331545</v>
      </c>
      <c r="X557" s="44">
        <v>12.474878829463613</v>
      </c>
      <c r="Y557" s="15">
        <v>16061.652060500001</v>
      </c>
      <c r="Z557" s="37">
        <v>529.25180135474795</v>
      </c>
      <c r="AA557" s="37">
        <v>537.237876618526</v>
      </c>
      <c r="AB557" s="37">
        <v>536.60674716793199</v>
      </c>
      <c r="AC557" s="37">
        <f t="shared" si="61"/>
        <v>534.36547504706868</v>
      </c>
      <c r="AD557" s="37">
        <v>17.693097890359983</v>
      </c>
      <c r="AE557" s="37">
        <v>17.683230487471469</v>
      </c>
      <c r="AF557" s="37">
        <v>17.932111532993005</v>
      </c>
      <c r="AG557" s="37">
        <f t="shared" si="62"/>
        <v>17.769479970274819</v>
      </c>
      <c r="AH557" s="37">
        <v>372.11134979471899</v>
      </c>
      <c r="AI557" s="37">
        <v>243.77320394451399</v>
      </c>
      <c r="AJ557" s="37">
        <v>700.08466566905599</v>
      </c>
      <c r="AK557" s="37">
        <v>5903.8144443569299</v>
      </c>
      <c r="AL557" s="37">
        <v>0.35276711609577699</v>
      </c>
      <c r="AM557" s="37">
        <v>34.4086825612154</v>
      </c>
      <c r="AN557" s="37" t="str">
        <f t="shared" si="59"/>
        <v>Active</v>
      </c>
      <c r="AO557" s="8" t="s">
        <v>1156</v>
      </c>
      <c r="AP557" s="8">
        <v>8</v>
      </c>
    </row>
    <row r="558" spans="1:42">
      <c r="A558" s="9" t="s">
        <v>623</v>
      </c>
      <c r="B558" s="9">
        <v>24</v>
      </c>
      <c r="C558" s="8" t="s">
        <v>33</v>
      </c>
      <c r="D558" s="12">
        <v>2020</v>
      </c>
      <c r="E558" s="8" t="s">
        <v>1351</v>
      </c>
      <c r="F558" s="15">
        <v>65600</v>
      </c>
      <c r="G558" s="15">
        <v>2600</v>
      </c>
      <c r="H558" s="15">
        <v>338000</v>
      </c>
      <c r="I558" s="15">
        <v>53000</v>
      </c>
      <c r="J558" s="35">
        <v>5.1524390243902438</v>
      </c>
      <c r="K558" s="35">
        <f t="shared" si="60"/>
        <v>0.16173617429525819</v>
      </c>
      <c r="L558" s="36">
        <v>82</v>
      </c>
      <c r="M558" s="36">
        <v>3.26</v>
      </c>
      <c r="N558" s="36">
        <v>5.85</v>
      </c>
      <c r="O558" s="36">
        <v>113</v>
      </c>
      <c r="P558" s="36">
        <v>17.899999999999999</v>
      </c>
      <c r="Q558" s="36">
        <v>20.399999999999999</v>
      </c>
      <c r="R558" s="46">
        <f t="shared" si="56"/>
        <v>0.72566371681415931</v>
      </c>
      <c r="S558" s="47">
        <f t="shared" si="57"/>
        <v>0.16331977888565</v>
      </c>
      <c r="T558" s="48">
        <f t="shared" si="58"/>
        <v>0.19411603946460856</v>
      </c>
      <c r="U558" s="35">
        <v>45.719373349999998</v>
      </c>
      <c r="V558" s="35">
        <v>5.72298492</v>
      </c>
      <c r="W558" s="44">
        <v>43.595599999999997</v>
      </c>
      <c r="X558" s="44">
        <v>4.6550000000000002</v>
      </c>
      <c r="Y558" s="15">
        <v>96589.165321699998</v>
      </c>
      <c r="Z558" s="37">
        <v>776.024998519885</v>
      </c>
      <c r="AA558" s="37">
        <v>784.57765357922199</v>
      </c>
      <c r="AB558" s="37">
        <v>783.94490341015</v>
      </c>
      <c r="AC558" s="37">
        <f t="shared" si="61"/>
        <v>781.51585183641907</v>
      </c>
      <c r="AD558" s="37">
        <v>18.627875912351605</v>
      </c>
      <c r="AE558" s="37">
        <v>21.386466847596875</v>
      </c>
      <c r="AF558" s="37">
        <v>21.782807222373854</v>
      </c>
      <c r="AG558" s="37">
        <f t="shared" si="62"/>
        <v>20.599049994107443</v>
      </c>
      <c r="AH558" s="37">
        <v>447.38062685253499</v>
      </c>
      <c r="AI558" s="37">
        <v>428.69173776796498</v>
      </c>
      <c r="AJ558" s="37">
        <v>1039.1088023285499</v>
      </c>
      <c r="AK558" s="37">
        <v>10315.5773041353</v>
      </c>
      <c r="AL558" s="37">
        <v>0.161021494341333</v>
      </c>
      <c r="AM558" s="37">
        <v>1.55333293972053</v>
      </c>
      <c r="AN558" s="37" t="str">
        <f t="shared" si="59"/>
        <v>Active</v>
      </c>
      <c r="AO558" s="8" t="s">
        <v>1156</v>
      </c>
      <c r="AP558" s="8">
        <v>9</v>
      </c>
    </row>
    <row r="559" spans="1:42">
      <c r="A559" s="9" t="s">
        <v>636</v>
      </c>
      <c r="B559" s="9">
        <v>26</v>
      </c>
      <c r="C559" s="8" t="s">
        <v>33</v>
      </c>
      <c r="D559" s="12">
        <v>2020</v>
      </c>
      <c r="E559" s="8" t="s">
        <v>1351</v>
      </c>
      <c r="F559" s="15">
        <v>39900</v>
      </c>
      <c r="G559" s="15">
        <v>1900</v>
      </c>
      <c r="H559" s="15">
        <v>205000</v>
      </c>
      <c r="I559" s="15">
        <v>27000</v>
      </c>
      <c r="J559" s="35">
        <v>5.1378446115288217</v>
      </c>
      <c r="K559" s="35">
        <f t="shared" si="60"/>
        <v>0.14005138723610652</v>
      </c>
      <c r="L559" s="36">
        <v>152</v>
      </c>
      <c r="M559" s="36">
        <v>7.26</v>
      </c>
      <c r="N559" s="36">
        <v>11.6</v>
      </c>
      <c r="O559" s="36">
        <v>214</v>
      </c>
      <c r="P559" s="36">
        <v>28.3</v>
      </c>
      <c r="Q559" s="36">
        <v>33.799999999999997</v>
      </c>
      <c r="R559" s="46">
        <f t="shared" si="56"/>
        <v>0.71028037383177567</v>
      </c>
      <c r="S559" s="47">
        <f t="shared" si="57"/>
        <v>0.14060415295874398</v>
      </c>
      <c r="T559" s="48">
        <f t="shared" si="58"/>
        <v>0.17541488888119755</v>
      </c>
      <c r="U559" s="35">
        <v>61.633659170000001</v>
      </c>
      <c r="V559" s="35">
        <v>11.15944315</v>
      </c>
      <c r="W559" s="44">
        <v>60.241955305991077</v>
      </c>
      <c r="X559" s="44">
        <v>11.756069862989957</v>
      </c>
      <c r="Y559" s="15">
        <v>18632.846032000001</v>
      </c>
      <c r="Z559" s="37" t="s">
        <v>1233</v>
      </c>
      <c r="AA559" s="37">
        <v>710.46876970762298</v>
      </c>
      <c r="AB559" s="37">
        <v>710.20229786320203</v>
      </c>
      <c r="AC559" s="37">
        <f t="shared" si="61"/>
        <v>710.33553378541251</v>
      </c>
      <c r="AD559" s="37" t="s">
        <v>1233</v>
      </c>
      <c r="AE559" s="37">
        <v>13.271596374748217</v>
      </c>
      <c r="AF559" s="37">
        <v>14.932378473366548</v>
      </c>
      <c r="AG559" s="37">
        <f t="shared" si="62"/>
        <v>14.101987424057382</v>
      </c>
      <c r="AH559" s="37">
        <v>283.26569999698103</v>
      </c>
      <c r="AI559" s="37">
        <v>144.930343826182</v>
      </c>
      <c r="AJ559" s="37">
        <v>669.52106410623401</v>
      </c>
      <c r="AK559" s="37">
        <v>11735.0176176529</v>
      </c>
      <c r="AL559" s="37">
        <v>0.16797905438428201</v>
      </c>
      <c r="AM559" s="37">
        <v>0</v>
      </c>
      <c r="AN559" s="37" t="str">
        <f t="shared" si="59"/>
        <v>Post-Orogenic</v>
      </c>
      <c r="AO559" s="8" t="s">
        <v>1155</v>
      </c>
      <c r="AP559" s="8">
        <v>5</v>
      </c>
    </row>
    <row r="560" spans="1:42">
      <c r="A560" s="9" t="s">
        <v>638</v>
      </c>
      <c r="B560" s="9">
        <v>28</v>
      </c>
      <c r="C560" s="8" t="s">
        <v>33</v>
      </c>
      <c r="D560" s="12">
        <v>2020</v>
      </c>
      <c r="E560" s="8" t="s">
        <v>1351</v>
      </c>
      <c r="F560" s="15">
        <v>248000</v>
      </c>
      <c r="G560" s="15">
        <v>7800</v>
      </c>
      <c r="H560" s="15">
        <v>1012000</v>
      </c>
      <c r="I560" s="15">
        <v>43000</v>
      </c>
      <c r="J560" s="35">
        <v>4.080645161290323</v>
      </c>
      <c r="K560" s="35">
        <f t="shared" si="60"/>
        <v>5.2864110045552283E-2</v>
      </c>
      <c r="L560" s="36">
        <v>14</v>
      </c>
      <c r="M560" s="36">
        <v>0.45</v>
      </c>
      <c r="N560" s="36">
        <v>0.95699999999999996</v>
      </c>
      <c r="O560" s="36">
        <v>24.8</v>
      </c>
      <c r="P560" s="36">
        <v>1.08</v>
      </c>
      <c r="Q560" s="36">
        <v>2.44</v>
      </c>
      <c r="R560" s="46">
        <f t="shared" si="56"/>
        <v>0.56451612903225801</v>
      </c>
      <c r="S560" s="47">
        <f t="shared" si="57"/>
        <v>5.4126013007024742E-2</v>
      </c>
      <c r="T560" s="48">
        <f t="shared" si="58"/>
        <v>0.1198028371585847</v>
      </c>
      <c r="U560" s="35">
        <v>53.814243900000001</v>
      </c>
      <c r="V560" s="35">
        <v>34.031948319999998</v>
      </c>
      <c r="W560" s="44">
        <v>52.987773861278399</v>
      </c>
      <c r="X560" s="44">
        <v>34.017943469390097</v>
      </c>
      <c r="Y560" s="15">
        <v>14545.2823603</v>
      </c>
      <c r="Z560" s="37">
        <v>200.626293968765</v>
      </c>
      <c r="AA560" s="37">
        <v>203.35828260944299</v>
      </c>
      <c r="AB560" s="37">
        <v>203.36585365853699</v>
      </c>
      <c r="AC560" s="37">
        <f t="shared" si="61"/>
        <v>202.45014341224837</v>
      </c>
      <c r="AD560" s="37">
        <v>2.188842823300857</v>
      </c>
      <c r="AE560" s="37">
        <v>1.6986900402718594</v>
      </c>
      <c r="AF560" s="37">
        <v>1.5713777845242869</v>
      </c>
      <c r="AG560" s="37">
        <f t="shared" si="62"/>
        <v>1.819636882699001</v>
      </c>
      <c r="AH560" s="37">
        <v>36.153043552996301</v>
      </c>
      <c r="AI560" s="37">
        <v>11.5875583718777</v>
      </c>
      <c r="AJ560" s="37">
        <v>640.08253123796896</v>
      </c>
      <c r="AK560" s="37">
        <v>8244.2837842567606</v>
      </c>
      <c r="AL560" s="37">
        <v>0.24862926886446499</v>
      </c>
      <c r="AM560" s="37">
        <v>0</v>
      </c>
      <c r="AN560" s="37" t="str">
        <f t="shared" si="59"/>
        <v>Post-Orogenic</v>
      </c>
      <c r="AO560" s="8" t="s">
        <v>1155</v>
      </c>
      <c r="AP560" s="8">
        <v>3</v>
      </c>
    </row>
    <row r="561" spans="1:42">
      <c r="A561" s="9" t="s">
        <v>595</v>
      </c>
      <c r="B561" s="9">
        <v>29</v>
      </c>
      <c r="C561" s="8" t="s">
        <v>33</v>
      </c>
      <c r="D561" s="12">
        <v>2020</v>
      </c>
      <c r="E561" s="8" t="s">
        <v>1351</v>
      </c>
      <c r="F561" s="15">
        <v>43400</v>
      </c>
      <c r="G561" s="15">
        <v>1500</v>
      </c>
      <c r="H561" s="15">
        <v>68000</v>
      </c>
      <c r="I561" s="15">
        <v>5000</v>
      </c>
      <c r="J561" s="35">
        <v>1.566820276497696</v>
      </c>
      <c r="K561" s="35">
        <f t="shared" si="60"/>
        <v>8.1247282363919288E-2</v>
      </c>
      <c r="L561" s="36">
        <v>124</v>
      </c>
      <c r="M561" s="36">
        <v>4.28</v>
      </c>
      <c r="N561" s="36">
        <v>8.4700000000000006</v>
      </c>
      <c r="O561" s="36">
        <v>584</v>
      </c>
      <c r="P561" s="36">
        <v>43</v>
      </c>
      <c r="Q561" s="36">
        <v>66.2</v>
      </c>
      <c r="R561" s="46">
        <f t="shared" si="56"/>
        <v>0.21232876712328766</v>
      </c>
      <c r="S561" s="47">
        <f t="shared" si="57"/>
        <v>8.1318879947973918E-2</v>
      </c>
      <c r="T561" s="48">
        <f t="shared" si="58"/>
        <v>0.13234572654868362</v>
      </c>
      <c r="U561" s="35">
        <v>61.340072939999999</v>
      </c>
      <c r="V561" s="35">
        <v>122.08605214000001</v>
      </c>
      <c r="W561" s="44">
        <v>72.941933202053704</v>
      </c>
      <c r="X561" s="44">
        <v>126.747952485583</v>
      </c>
      <c r="Y561" s="15">
        <v>2463215.6119499998</v>
      </c>
      <c r="Z561" s="37" t="s">
        <v>1233</v>
      </c>
      <c r="AA561" s="37">
        <v>588.78444999905605</v>
      </c>
      <c r="AB561" s="37">
        <v>588.84889540970903</v>
      </c>
      <c r="AC561" s="37">
        <f t="shared" si="61"/>
        <v>588.81667270438254</v>
      </c>
      <c r="AD561" s="37" t="s">
        <v>1233</v>
      </c>
      <c r="AE561" s="37">
        <v>11.091389458560032</v>
      </c>
      <c r="AF561" s="37">
        <v>10.797297881439777</v>
      </c>
      <c r="AG561" s="37">
        <f t="shared" si="62"/>
        <v>10.944343669999904</v>
      </c>
      <c r="AH561" s="37">
        <v>230.27747019402301</v>
      </c>
      <c r="AI561" s="37">
        <v>208.81406800383201</v>
      </c>
      <c r="AJ561" s="37">
        <v>372.03423007690799</v>
      </c>
      <c r="AK561" s="37">
        <v>6166.6620169932303</v>
      </c>
      <c r="AL561" s="37">
        <v>0.65421783083330598</v>
      </c>
      <c r="AM561" s="37">
        <v>0.17226827962042701</v>
      </c>
      <c r="AN561" s="37" t="str">
        <f t="shared" si="59"/>
        <v>Post-Orogenic</v>
      </c>
      <c r="AO561" s="8" t="s">
        <v>1153</v>
      </c>
      <c r="AP561" s="8">
        <v>12</v>
      </c>
    </row>
    <row r="562" spans="1:42">
      <c r="A562" s="9" t="s">
        <v>608</v>
      </c>
      <c r="B562" s="9">
        <v>3</v>
      </c>
      <c r="C562" s="8" t="s">
        <v>33</v>
      </c>
      <c r="D562" s="12">
        <v>2020</v>
      </c>
      <c r="E562" s="8" t="s">
        <v>1351</v>
      </c>
      <c r="F562" s="15">
        <v>35000</v>
      </c>
      <c r="G562" s="15">
        <v>1700</v>
      </c>
      <c r="H562" s="15">
        <v>201000</v>
      </c>
      <c r="I562" s="15">
        <v>28000</v>
      </c>
      <c r="J562" s="35">
        <v>5.7428571428571429</v>
      </c>
      <c r="K562" s="35">
        <f t="shared" si="60"/>
        <v>0.14752845127077699</v>
      </c>
      <c r="L562" s="36">
        <v>169</v>
      </c>
      <c r="M562" s="36">
        <v>8.2100000000000009</v>
      </c>
      <c r="N562" s="36">
        <v>12.9</v>
      </c>
      <c r="O562" s="36">
        <v>212</v>
      </c>
      <c r="P562" s="36">
        <v>29.6</v>
      </c>
      <c r="Q562" s="36">
        <v>34.799999999999997</v>
      </c>
      <c r="R562" s="46">
        <f t="shared" si="56"/>
        <v>0.79716981132075471</v>
      </c>
      <c r="S562" s="47">
        <f t="shared" si="57"/>
        <v>0.14783263145821718</v>
      </c>
      <c r="T562" s="48">
        <f t="shared" si="58"/>
        <v>0.18103040872144513</v>
      </c>
      <c r="U562" s="35">
        <v>56.821190450000003</v>
      </c>
      <c r="V562" s="35">
        <v>-115.00781207</v>
      </c>
      <c r="W562" s="44">
        <v>55.16212357584449</v>
      </c>
      <c r="X562" s="44">
        <v>-123.12746841352421</v>
      </c>
      <c r="Y562" s="15">
        <v>609158.20554</v>
      </c>
      <c r="Z562" s="37" t="s">
        <v>1233</v>
      </c>
      <c r="AA562" s="37">
        <v>726.60309836623298</v>
      </c>
      <c r="AB562" s="37">
        <v>725.71026544692302</v>
      </c>
      <c r="AC562" s="37">
        <f t="shared" si="61"/>
        <v>726.156681906578</v>
      </c>
      <c r="AD562" s="37" t="s">
        <v>1233</v>
      </c>
      <c r="AE562" s="37">
        <v>7.8560066031416254</v>
      </c>
      <c r="AF562" s="37">
        <v>7.790174904079282</v>
      </c>
      <c r="AG562" s="37">
        <f t="shared" si="62"/>
        <v>7.8230907536104537</v>
      </c>
      <c r="AH562" s="37">
        <v>163.684689395009</v>
      </c>
      <c r="AI562" s="37">
        <v>241.37918844840399</v>
      </c>
      <c r="AJ562" s="37">
        <v>494.40769804116599</v>
      </c>
      <c r="AK562" s="37">
        <v>6167.4926022689096</v>
      </c>
      <c r="AL562" s="37">
        <v>0.47411005574826498</v>
      </c>
      <c r="AM562" s="37">
        <v>0.84705781555571102</v>
      </c>
      <c r="AN562" s="37" t="str">
        <f t="shared" si="59"/>
        <v>Post-Orogenic</v>
      </c>
      <c r="AO562" s="8" t="s">
        <v>1153</v>
      </c>
      <c r="AP562" s="8">
        <v>12</v>
      </c>
    </row>
    <row r="563" spans="1:42">
      <c r="A563" s="9" t="s">
        <v>626</v>
      </c>
      <c r="B563" s="9">
        <v>32</v>
      </c>
      <c r="C563" s="8" t="s">
        <v>33</v>
      </c>
      <c r="D563" s="12">
        <v>2020</v>
      </c>
      <c r="E563" s="8" t="s">
        <v>1351</v>
      </c>
      <c r="F563" s="15">
        <v>11100</v>
      </c>
      <c r="G563" s="15">
        <v>500</v>
      </c>
      <c r="H563" s="15">
        <v>76000</v>
      </c>
      <c r="I563" s="15">
        <v>10000</v>
      </c>
      <c r="J563" s="35">
        <v>6.8468468468468471</v>
      </c>
      <c r="K563" s="35">
        <f t="shared" si="60"/>
        <v>0.13907579039391382</v>
      </c>
      <c r="L563" s="36">
        <v>392</v>
      </c>
      <c r="M563" s="36">
        <v>17.7</v>
      </c>
      <c r="N563" s="36">
        <v>29.1</v>
      </c>
      <c r="O563" s="36">
        <v>408</v>
      </c>
      <c r="P563" s="36">
        <v>53.7</v>
      </c>
      <c r="Q563" s="36">
        <v>64.2</v>
      </c>
      <c r="R563" s="46">
        <f t="shared" si="56"/>
        <v>0.96078431372549022</v>
      </c>
      <c r="S563" s="47">
        <f t="shared" si="57"/>
        <v>0.13914741806890835</v>
      </c>
      <c r="T563" s="48">
        <f t="shared" si="58"/>
        <v>0.17398487828538295</v>
      </c>
      <c r="U563" s="35">
        <v>29.194671970000002</v>
      </c>
      <c r="V563" s="35">
        <v>78.984817239999998</v>
      </c>
      <c r="W563" s="44">
        <v>26.848133657855648</v>
      </c>
      <c r="X563" s="44">
        <v>80.140748487393111</v>
      </c>
      <c r="Y563" s="15">
        <v>82481.212607099995</v>
      </c>
      <c r="Z563" s="37" t="s">
        <v>1233</v>
      </c>
      <c r="AA563" s="37">
        <v>1081.87111962721</v>
      </c>
      <c r="AB563" s="37">
        <v>1082.45876776102</v>
      </c>
      <c r="AC563" s="37">
        <f t="shared" si="61"/>
        <v>1082.164943694115</v>
      </c>
      <c r="AD563" s="37" t="s">
        <v>1233</v>
      </c>
      <c r="AE563" s="37">
        <v>17.379192553742563</v>
      </c>
      <c r="AF563" s="37">
        <v>17.763353673239909</v>
      </c>
      <c r="AG563" s="37">
        <f t="shared" si="62"/>
        <v>17.571273113491237</v>
      </c>
      <c r="AH563" s="37">
        <v>389.02044525732202</v>
      </c>
      <c r="AI563" s="37">
        <v>558.556996922287</v>
      </c>
      <c r="AJ563" s="37">
        <v>1231.45191967405</v>
      </c>
      <c r="AK563" s="37">
        <v>7603.7298844838097</v>
      </c>
      <c r="AL563" s="37">
        <v>0.51954839503584505</v>
      </c>
      <c r="AM563" s="37">
        <v>30.4474435966514</v>
      </c>
      <c r="AN563" s="37" t="str">
        <f t="shared" si="59"/>
        <v>Active</v>
      </c>
      <c r="AO563" s="8" t="s">
        <v>1158</v>
      </c>
      <c r="AP563" s="8">
        <v>8</v>
      </c>
    </row>
    <row r="564" spans="1:42">
      <c r="A564" s="9" t="s">
        <v>600</v>
      </c>
      <c r="B564" s="9">
        <v>33</v>
      </c>
      <c r="C564" s="8" t="s">
        <v>33</v>
      </c>
      <c r="D564" s="12">
        <v>2020</v>
      </c>
      <c r="E564" s="8" t="s">
        <v>1351</v>
      </c>
      <c r="F564" s="15">
        <v>32800</v>
      </c>
      <c r="G564" s="15">
        <v>2500</v>
      </c>
      <c r="H564" s="15">
        <v>282000</v>
      </c>
      <c r="I564" s="15">
        <v>69000</v>
      </c>
      <c r="J564" s="35">
        <v>8.5975609756097562</v>
      </c>
      <c r="K564" s="35">
        <f t="shared" si="60"/>
        <v>0.25627745300081001</v>
      </c>
      <c r="L564" s="36">
        <v>114</v>
      </c>
      <c r="M564" s="36">
        <v>8.73</v>
      </c>
      <c r="N564" s="36">
        <v>11</v>
      </c>
      <c r="O564" s="36">
        <v>94.4</v>
      </c>
      <c r="P564" s="36">
        <v>23.2</v>
      </c>
      <c r="Q564" s="36">
        <v>24.6</v>
      </c>
      <c r="R564" s="46">
        <f t="shared" si="56"/>
        <v>1.2076271186440677</v>
      </c>
      <c r="S564" s="47">
        <f t="shared" si="57"/>
        <v>0.2574172599555104</v>
      </c>
      <c r="T564" s="48">
        <f t="shared" si="58"/>
        <v>0.27788375911724739</v>
      </c>
      <c r="U564" s="35">
        <v>26.58306443</v>
      </c>
      <c r="V564" s="35">
        <v>81.053911850000006</v>
      </c>
      <c r="W564" s="44">
        <v>23.822150000000001</v>
      </c>
      <c r="X564" s="44">
        <v>89.559799999999996</v>
      </c>
      <c r="Y564" s="15">
        <v>942957.28544400004</v>
      </c>
      <c r="Z564" s="37" t="s">
        <v>1233</v>
      </c>
      <c r="AA564" s="37">
        <v>846.93386448077194</v>
      </c>
      <c r="AB564" s="37">
        <v>846.89580679276003</v>
      </c>
      <c r="AC564" s="37">
        <f t="shared" si="61"/>
        <v>846.91483563676593</v>
      </c>
      <c r="AD564" s="37" t="s">
        <v>1233</v>
      </c>
      <c r="AE564" s="37">
        <v>11.417171128189093</v>
      </c>
      <c r="AF564" s="37">
        <v>11.682963270084395</v>
      </c>
      <c r="AG564" s="37">
        <f t="shared" si="62"/>
        <v>11.550067199136745</v>
      </c>
      <c r="AH564" s="37">
        <v>249.49640318907001</v>
      </c>
      <c r="AI564" s="37">
        <v>447.78806581215798</v>
      </c>
      <c r="AJ564" s="37">
        <v>1068.1789536449901</v>
      </c>
      <c r="AK564" s="37">
        <v>6060.7807605010003</v>
      </c>
      <c r="AL564" s="37">
        <v>0.62738932830771599</v>
      </c>
      <c r="AM564" s="37">
        <v>17.368780697939101</v>
      </c>
      <c r="AN564" s="37" t="str">
        <f t="shared" si="59"/>
        <v>Active</v>
      </c>
      <c r="AO564" s="8" t="s">
        <v>1158</v>
      </c>
      <c r="AP564" s="8">
        <v>11</v>
      </c>
    </row>
    <row r="565" spans="1:42">
      <c r="A565" s="9" t="s">
        <v>599</v>
      </c>
      <c r="B565" s="9">
        <v>34</v>
      </c>
      <c r="C565" s="8" t="s">
        <v>33</v>
      </c>
      <c r="D565" s="12">
        <v>2020</v>
      </c>
      <c r="E565" s="8" t="s">
        <v>1351</v>
      </c>
      <c r="F565" s="15">
        <v>16800</v>
      </c>
      <c r="G565" s="15">
        <v>1200</v>
      </c>
      <c r="H565" s="15">
        <v>52000</v>
      </c>
      <c r="I565" s="15">
        <v>9000</v>
      </c>
      <c r="J565" s="35">
        <v>3.0952380952380953</v>
      </c>
      <c r="K565" s="35">
        <f t="shared" si="60"/>
        <v>0.18723691441086524</v>
      </c>
      <c r="L565" s="36">
        <v>349</v>
      </c>
      <c r="M565" s="36">
        <v>24.9</v>
      </c>
      <c r="N565" s="36">
        <v>32.299999999999997</v>
      </c>
      <c r="O565" s="36">
        <v>786</v>
      </c>
      <c r="P565" s="36">
        <v>136</v>
      </c>
      <c r="Q565" s="36">
        <v>152</v>
      </c>
      <c r="R565" s="46">
        <f t="shared" si="56"/>
        <v>0.44402035623409669</v>
      </c>
      <c r="S565" s="47">
        <f t="shared" si="57"/>
        <v>0.18716045938648418</v>
      </c>
      <c r="T565" s="48">
        <f t="shared" si="58"/>
        <v>0.21438980171462155</v>
      </c>
      <c r="U565" s="35">
        <v>27.199404319999999</v>
      </c>
      <c r="V565" s="35">
        <v>84.870248919999995</v>
      </c>
      <c r="W565" s="44">
        <v>23.470061000000001</v>
      </c>
      <c r="X565" s="44">
        <v>90.265276999999998</v>
      </c>
      <c r="Y565" s="15">
        <v>1485716.83589</v>
      </c>
      <c r="Z565" s="37" t="s">
        <v>1233</v>
      </c>
      <c r="AA565" s="37">
        <v>1639.55088167897</v>
      </c>
      <c r="AB565" s="37">
        <v>1639.70892018463</v>
      </c>
      <c r="AC565" s="37">
        <f t="shared" si="61"/>
        <v>1639.6299009318</v>
      </c>
      <c r="AD565" s="37" t="s">
        <v>1233</v>
      </c>
      <c r="AE565" s="37">
        <v>19.098563858715561</v>
      </c>
      <c r="AF565" s="37">
        <v>19.215486727336188</v>
      </c>
      <c r="AG565" s="37">
        <f t="shared" si="62"/>
        <v>19.157025293025875</v>
      </c>
      <c r="AH565" s="37">
        <v>408.08607430256501</v>
      </c>
      <c r="AI565" s="37">
        <v>515.62682696521199</v>
      </c>
      <c r="AJ565" s="37">
        <v>1108.1394548578201</v>
      </c>
      <c r="AK565" s="37">
        <v>7101.0995799892298</v>
      </c>
      <c r="AL565" s="37">
        <v>0.51450363498396501</v>
      </c>
      <c r="AM565" s="37">
        <v>23.366613557799099</v>
      </c>
      <c r="AN565" s="37" t="str">
        <f t="shared" si="59"/>
        <v>Active</v>
      </c>
      <c r="AO565" s="8" t="s">
        <v>1158</v>
      </c>
      <c r="AP565" s="8">
        <v>11</v>
      </c>
    </row>
    <row r="566" spans="1:42">
      <c r="A566" s="9" t="s">
        <v>612</v>
      </c>
      <c r="B566" s="9">
        <v>35</v>
      </c>
      <c r="C566" s="8" t="s">
        <v>33</v>
      </c>
      <c r="D566" s="12">
        <v>2020</v>
      </c>
      <c r="E566" s="8" t="s">
        <v>1351</v>
      </c>
      <c r="F566" s="15">
        <v>24700</v>
      </c>
      <c r="G566" s="15">
        <v>1800</v>
      </c>
      <c r="H566" s="15">
        <v>180000</v>
      </c>
      <c r="I566" s="15">
        <v>31000</v>
      </c>
      <c r="J566" s="35">
        <v>7.287449392712551</v>
      </c>
      <c r="K566" s="35">
        <f t="shared" si="60"/>
        <v>0.18700584400572925</v>
      </c>
      <c r="L566" s="36">
        <v>134</v>
      </c>
      <c r="M566" s="36">
        <v>9.82</v>
      </c>
      <c r="N566" s="36">
        <v>12.6</v>
      </c>
      <c r="O566" s="36">
        <v>131</v>
      </c>
      <c r="P566" s="36">
        <v>22.7</v>
      </c>
      <c r="Q566" s="36">
        <v>25.4</v>
      </c>
      <c r="R566" s="46">
        <f t="shared" si="56"/>
        <v>1.0229007633587786</v>
      </c>
      <c r="S566" s="47">
        <f t="shared" si="57"/>
        <v>0.18814167100518106</v>
      </c>
      <c r="T566" s="48">
        <f t="shared" si="58"/>
        <v>0.21549050699220243</v>
      </c>
      <c r="U566" s="35">
        <v>23.642142530000001</v>
      </c>
      <c r="V566" s="35">
        <v>96.086880539999996</v>
      </c>
      <c r="W566" s="44">
        <v>17.025069999999999</v>
      </c>
      <c r="X566" s="44">
        <v>95.550899999999999</v>
      </c>
      <c r="Y566" s="15">
        <v>373245.58658900001</v>
      </c>
      <c r="Z566" s="37" t="s">
        <v>1233</v>
      </c>
      <c r="AA566" s="37">
        <v>745.090494000646</v>
      </c>
      <c r="AB566" s="37">
        <v>745.119721102727</v>
      </c>
      <c r="AC566" s="37">
        <f t="shared" si="61"/>
        <v>745.1051075516865</v>
      </c>
      <c r="AD566" s="37" t="s">
        <v>1233</v>
      </c>
      <c r="AE566" s="37">
        <v>18.257466043107186</v>
      </c>
      <c r="AF566" s="37">
        <v>18.439271878222197</v>
      </c>
      <c r="AG566" s="37">
        <f t="shared" si="62"/>
        <v>18.348368960664693</v>
      </c>
      <c r="AH566" s="37">
        <v>386.15321130735401</v>
      </c>
      <c r="AI566" s="37">
        <v>381.288698138678</v>
      </c>
      <c r="AJ566" s="37">
        <v>1728.6271938761599</v>
      </c>
      <c r="AK566" s="37">
        <v>11963.5474045303</v>
      </c>
      <c r="AL566" s="37">
        <v>0.33307207387102999</v>
      </c>
      <c r="AM566" s="37">
        <v>56.766580771220198</v>
      </c>
      <c r="AN566" s="37" t="str">
        <f t="shared" si="59"/>
        <v>Active</v>
      </c>
      <c r="AO566" s="8" t="s">
        <v>1155</v>
      </c>
      <c r="AP566" s="8">
        <v>10</v>
      </c>
    </row>
    <row r="567" spans="1:42">
      <c r="A567" s="9" t="s">
        <v>605</v>
      </c>
      <c r="B567" s="9">
        <v>36</v>
      </c>
      <c r="C567" s="8" t="s">
        <v>33</v>
      </c>
      <c r="D567" s="12">
        <v>2020</v>
      </c>
      <c r="E567" s="8" t="s">
        <v>1351</v>
      </c>
      <c r="F567" s="15">
        <v>120000</v>
      </c>
      <c r="G567" s="15">
        <v>4500</v>
      </c>
      <c r="H567" s="15">
        <v>949000</v>
      </c>
      <c r="I567" s="15">
        <v>115000</v>
      </c>
      <c r="J567" s="35">
        <v>7.9083333333333332</v>
      </c>
      <c r="K567" s="35">
        <f t="shared" si="60"/>
        <v>0.1268498654680672</v>
      </c>
      <c r="L567" s="36">
        <v>31.5</v>
      </c>
      <c r="M567" s="36">
        <v>1.19</v>
      </c>
      <c r="N567" s="36">
        <v>2.2200000000000002</v>
      </c>
      <c r="O567" s="36">
        <v>27.5</v>
      </c>
      <c r="P567" s="36">
        <v>3.41</v>
      </c>
      <c r="Q567" s="36">
        <v>4.18</v>
      </c>
      <c r="R567" s="46">
        <f t="shared" si="56"/>
        <v>1.1454545454545455</v>
      </c>
      <c r="S567" s="47">
        <f t="shared" si="57"/>
        <v>0.12962700526444002</v>
      </c>
      <c r="T567" s="48">
        <f t="shared" si="58"/>
        <v>0.16754370601140553</v>
      </c>
      <c r="U567" s="35">
        <v>18.835226070000001</v>
      </c>
      <c r="V567" s="35">
        <v>102.63382402000001</v>
      </c>
      <c r="W567" s="44">
        <v>10.35168</v>
      </c>
      <c r="X567" s="44">
        <v>106.3694</v>
      </c>
      <c r="Y567" s="15">
        <v>772674.01465999999</v>
      </c>
      <c r="Z567" s="37" t="s">
        <v>1233</v>
      </c>
      <c r="AA567" s="37">
        <v>960.18014191051805</v>
      </c>
      <c r="AB567" s="37">
        <v>960.34318413278095</v>
      </c>
      <c r="AC567" s="37">
        <f t="shared" si="61"/>
        <v>960.2616630216495</v>
      </c>
      <c r="AD567" s="37" t="s">
        <v>1233</v>
      </c>
      <c r="AE567" s="37">
        <v>14.144443494123188</v>
      </c>
      <c r="AF567" s="37">
        <v>13.695697100200224</v>
      </c>
      <c r="AG567" s="37">
        <f t="shared" si="62"/>
        <v>13.920070297161706</v>
      </c>
      <c r="AH567" s="37">
        <v>300.59250808124602</v>
      </c>
      <c r="AI567" s="37">
        <v>314.190027581126</v>
      </c>
      <c r="AJ567" s="37">
        <v>1497.89507818775</v>
      </c>
      <c r="AK567" s="37">
        <v>9280.2302944950407</v>
      </c>
      <c r="AL567" s="37">
        <v>0.34313354701588</v>
      </c>
      <c r="AM567" s="37">
        <v>7.5559293102070697</v>
      </c>
      <c r="AN567" s="37" t="str">
        <f t="shared" si="59"/>
        <v>Active</v>
      </c>
      <c r="AO567" s="8" t="s">
        <v>1155</v>
      </c>
      <c r="AP567" s="8">
        <v>12</v>
      </c>
    </row>
    <row r="568" spans="1:42">
      <c r="A568" s="9" t="s">
        <v>633</v>
      </c>
      <c r="B568" s="9">
        <v>37</v>
      </c>
      <c r="C568" s="8" t="s">
        <v>33</v>
      </c>
      <c r="D568" s="12">
        <v>2020</v>
      </c>
      <c r="E568" s="8" t="s">
        <v>1351</v>
      </c>
      <c r="F568" s="15">
        <v>48100</v>
      </c>
      <c r="G568" s="15">
        <v>2300</v>
      </c>
      <c r="H568" s="15">
        <v>399000</v>
      </c>
      <c r="I568" s="15">
        <v>57000</v>
      </c>
      <c r="J568" s="35">
        <v>8.2952182952182945</v>
      </c>
      <c r="K568" s="35">
        <f t="shared" si="60"/>
        <v>0.15064738075135578</v>
      </c>
      <c r="L568" s="36">
        <v>87.1</v>
      </c>
      <c r="M568" s="36">
        <v>4.18</v>
      </c>
      <c r="N568" s="36">
        <v>6.64</v>
      </c>
      <c r="O568" s="36">
        <v>74.3</v>
      </c>
      <c r="P568" s="36">
        <v>10.7</v>
      </c>
      <c r="Q568" s="36">
        <v>12.5</v>
      </c>
      <c r="R568" s="46">
        <f t="shared" si="56"/>
        <v>1.1722745625841184</v>
      </c>
      <c r="S568" s="47">
        <f t="shared" si="57"/>
        <v>0.15179663829380108</v>
      </c>
      <c r="T568" s="48">
        <f t="shared" si="58"/>
        <v>0.18470328170907843</v>
      </c>
      <c r="U568" s="35">
        <v>22.497249669999999</v>
      </c>
      <c r="V568" s="35">
        <v>102.73794461</v>
      </c>
      <c r="W568" s="44">
        <v>21.136198621424018</v>
      </c>
      <c r="X568" s="44">
        <v>105.30733756740125</v>
      </c>
      <c r="Y568" s="15">
        <v>51124.223825900001</v>
      </c>
      <c r="Z568" s="37" t="s">
        <v>1233</v>
      </c>
      <c r="AA568" s="37">
        <v>1133.1307964671</v>
      </c>
      <c r="AB568" s="37">
        <v>1133.7830389798401</v>
      </c>
      <c r="AC568" s="37">
        <f t="shared" si="61"/>
        <v>1133.45691772347</v>
      </c>
      <c r="AD568" s="37" t="s">
        <v>1233</v>
      </c>
      <c r="AE568" s="37">
        <v>32.842855919105311</v>
      </c>
      <c r="AF568" s="37">
        <v>32.162474111178696</v>
      </c>
      <c r="AG568" s="37">
        <f t="shared" si="62"/>
        <v>32.502665015142</v>
      </c>
      <c r="AH568" s="37">
        <v>686.86100165659104</v>
      </c>
      <c r="AI568" s="37">
        <v>255.230628773701</v>
      </c>
      <c r="AJ568" s="37">
        <v>1447.58065215036</v>
      </c>
      <c r="AK568" s="37">
        <v>10920.2103625981</v>
      </c>
      <c r="AL568" s="37">
        <v>0.15302113238485801</v>
      </c>
      <c r="AM568" s="37">
        <v>22.899370106771599</v>
      </c>
      <c r="AN568" s="37" t="str">
        <f t="shared" si="59"/>
        <v>Active</v>
      </c>
      <c r="AO568" s="8" t="s">
        <v>1155</v>
      </c>
      <c r="AP568" s="8">
        <v>9</v>
      </c>
    </row>
    <row r="569" spans="1:42">
      <c r="A569" s="9" t="s">
        <v>621</v>
      </c>
      <c r="B569" s="9">
        <v>38</v>
      </c>
      <c r="C569" s="8" t="s">
        <v>33</v>
      </c>
      <c r="D569" s="12">
        <v>2020</v>
      </c>
      <c r="E569" s="8" t="s">
        <v>1351</v>
      </c>
      <c r="F569" s="15">
        <v>79400</v>
      </c>
      <c r="G569" s="15">
        <v>3600</v>
      </c>
      <c r="H569" s="15">
        <v>525000</v>
      </c>
      <c r="I569" s="15">
        <v>87000</v>
      </c>
      <c r="J569" s="35">
        <v>6.6120906801007555</v>
      </c>
      <c r="K569" s="35">
        <f t="shared" si="60"/>
        <v>0.17180496109850965</v>
      </c>
      <c r="L569" s="36">
        <v>54.4</v>
      </c>
      <c r="M569" s="36">
        <v>2.48</v>
      </c>
      <c r="N569" s="36">
        <v>4.07</v>
      </c>
      <c r="O569" s="36">
        <v>57.3</v>
      </c>
      <c r="P569" s="36">
        <v>9.59</v>
      </c>
      <c r="Q569" s="36">
        <v>10.8</v>
      </c>
      <c r="R569" s="46">
        <f t="shared" si="56"/>
        <v>0.94938917975567194</v>
      </c>
      <c r="S569" s="47">
        <f t="shared" si="57"/>
        <v>0.17346251963319503</v>
      </c>
      <c r="T569" s="48">
        <f t="shared" si="58"/>
        <v>0.20278757905874339</v>
      </c>
      <c r="U569" s="35">
        <v>22.95172822</v>
      </c>
      <c r="V569" s="35">
        <v>103.31393416</v>
      </c>
      <c r="W569" s="44">
        <v>21.037400000000002</v>
      </c>
      <c r="X569" s="44">
        <v>105.8597</v>
      </c>
      <c r="Y569" s="15">
        <v>137728.620337</v>
      </c>
      <c r="Z569" s="37" t="s">
        <v>1233</v>
      </c>
      <c r="AA569" s="37">
        <v>1136.37330983269</v>
      </c>
      <c r="AB569" s="37">
        <v>1136.50760238164</v>
      </c>
      <c r="AC569" s="37">
        <f t="shared" si="61"/>
        <v>1136.4404561071651</v>
      </c>
      <c r="AD569" s="37" t="s">
        <v>1233</v>
      </c>
      <c r="AE569" s="37">
        <v>29.439186626018998</v>
      </c>
      <c r="AF569" s="37">
        <v>28.776965658942153</v>
      </c>
      <c r="AG569" s="37">
        <f t="shared" si="62"/>
        <v>29.108076142480577</v>
      </c>
      <c r="AH569" s="37">
        <v>619.22130142876301</v>
      </c>
      <c r="AI569" s="37">
        <v>288.92538041752601</v>
      </c>
      <c r="AJ569" s="37">
        <v>1411.73845281787</v>
      </c>
      <c r="AK569" s="37">
        <v>11024.7181611538</v>
      </c>
      <c r="AL569" s="37">
        <v>0.19632356710861401</v>
      </c>
      <c r="AM569" s="37">
        <v>16.2323452816754</v>
      </c>
      <c r="AN569" s="37" t="str">
        <f t="shared" si="59"/>
        <v>Active</v>
      </c>
      <c r="AO569" s="8" t="s">
        <v>1155</v>
      </c>
      <c r="AP569" s="8">
        <v>10</v>
      </c>
    </row>
    <row r="570" spans="1:42">
      <c r="A570" s="9" t="s">
        <v>610</v>
      </c>
      <c r="B570" s="9">
        <v>39</v>
      </c>
      <c r="C570" s="8" t="s">
        <v>33</v>
      </c>
      <c r="D570" s="12">
        <v>2020</v>
      </c>
      <c r="E570" s="8" t="s">
        <v>1351</v>
      </c>
      <c r="F570" s="15">
        <v>150000</v>
      </c>
      <c r="G570" s="15">
        <v>2300</v>
      </c>
      <c r="H570" s="15">
        <v>1060000</v>
      </c>
      <c r="I570" s="15">
        <v>90000</v>
      </c>
      <c r="J570" s="35">
        <v>7.0666666666666664</v>
      </c>
      <c r="K570" s="35">
        <f t="shared" si="60"/>
        <v>8.6279095238803089E-2</v>
      </c>
      <c r="L570" s="36">
        <v>21.9</v>
      </c>
      <c r="M570" s="36">
        <v>0.34</v>
      </c>
      <c r="N570" s="36">
        <v>1.35</v>
      </c>
      <c r="O570" s="36">
        <v>21.3</v>
      </c>
      <c r="P570" s="36">
        <v>1.86</v>
      </c>
      <c r="Q570" s="36">
        <v>2.65</v>
      </c>
      <c r="R570" s="46">
        <f t="shared" si="56"/>
        <v>1.028169014084507</v>
      </c>
      <c r="S570" s="47">
        <f t="shared" si="57"/>
        <v>8.8693293468067883E-2</v>
      </c>
      <c r="T570" s="48">
        <f t="shared" si="58"/>
        <v>0.1388473739493849</v>
      </c>
      <c r="U570" s="35">
        <v>24.275462919999999</v>
      </c>
      <c r="V570" s="35">
        <v>108.38653961999999</v>
      </c>
      <c r="W570" s="44">
        <v>22.5762</v>
      </c>
      <c r="X570" s="44">
        <v>113.4795</v>
      </c>
      <c r="Y570" s="15">
        <v>399527.34568099998</v>
      </c>
      <c r="Z570" s="37" t="s">
        <v>1233</v>
      </c>
      <c r="AA570" s="37">
        <v>682.38631572294503</v>
      </c>
      <c r="AB570" s="37">
        <v>682.63895466127406</v>
      </c>
      <c r="AC570" s="37">
        <f t="shared" si="61"/>
        <v>682.51263519210954</v>
      </c>
      <c r="AD570" s="37" t="s">
        <v>1233</v>
      </c>
      <c r="AE570" s="37">
        <v>15.725485366553562</v>
      </c>
      <c r="AF570" s="37">
        <v>14.101945973079776</v>
      </c>
      <c r="AG570" s="37">
        <f t="shared" si="62"/>
        <v>14.913715669816668</v>
      </c>
      <c r="AH570" s="37">
        <v>341.001781982686</v>
      </c>
      <c r="AI570" s="37">
        <v>199.658087607011</v>
      </c>
      <c r="AJ570" s="37">
        <v>1443.43748082459</v>
      </c>
      <c r="AK570" s="37">
        <v>11540.655004758401</v>
      </c>
      <c r="AL570" s="37">
        <v>0.22725460597553199</v>
      </c>
      <c r="AM570" s="37">
        <v>3.8546345534148001</v>
      </c>
      <c r="AN570" s="37" t="str">
        <f t="shared" si="59"/>
        <v>Active</v>
      </c>
      <c r="AO570" s="8" t="s">
        <v>1156</v>
      </c>
      <c r="AP570" s="8">
        <v>11</v>
      </c>
    </row>
    <row r="571" spans="1:42">
      <c r="A571" s="9" t="s">
        <v>615</v>
      </c>
      <c r="B571" s="9">
        <v>4</v>
      </c>
      <c r="C571" s="8" t="s">
        <v>33</v>
      </c>
      <c r="D571" s="12">
        <v>2020</v>
      </c>
      <c r="E571" s="8" t="s">
        <v>1351</v>
      </c>
      <c r="F571" s="15">
        <v>33900</v>
      </c>
      <c r="G571" s="15">
        <v>1600</v>
      </c>
      <c r="H571" s="15">
        <v>205000</v>
      </c>
      <c r="I571" s="15">
        <v>29000</v>
      </c>
      <c r="J571" s="35">
        <v>6.0471976401179939</v>
      </c>
      <c r="K571" s="35">
        <f t="shared" si="60"/>
        <v>0.14912918866761157</v>
      </c>
      <c r="L571" s="36">
        <v>220</v>
      </c>
      <c r="M571" s="36">
        <v>10.4</v>
      </c>
      <c r="N571" s="36">
        <v>16.7</v>
      </c>
      <c r="O571" s="36">
        <v>260</v>
      </c>
      <c r="P571" s="36">
        <v>36.9</v>
      </c>
      <c r="Q571" s="36">
        <v>43.2</v>
      </c>
      <c r="R571" s="46">
        <f t="shared" si="56"/>
        <v>0.84615384615384615</v>
      </c>
      <c r="S571" s="47">
        <f t="shared" si="57"/>
        <v>0.14958900530157709</v>
      </c>
      <c r="T571" s="48">
        <f t="shared" si="58"/>
        <v>0.18267263252704441</v>
      </c>
      <c r="U571" s="35">
        <v>59.925725890000002</v>
      </c>
      <c r="V571" s="35">
        <v>-125.55158745999999</v>
      </c>
      <c r="W571" s="41">
        <v>61.815033083983302</v>
      </c>
      <c r="X571" s="41">
        <v>-121.2822</v>
      </c>
      <c r="Y571" s="15">
        <v>275802.17217099998</v>
      </c>
      <c r="Z571" s="37" t="s">
        <v>1233</v>
      </c>
      <c r="AA571" s="37">
        <v>990.92535154199902</v>
      </c>
      <c r="AB571" s="37">
        <v>990.51211218178798</v>
      </c>
      <c r="AC571" s="37">
        <f t="shared" si="61"/>
        <v>990.7187318618935</v>
      </c>
      <c r="AD571" s="37" t="s">
        <v>1233</v>
      </c>
      <c r="AE571" s="37">
        <v>16.650223412663063</v>
      </c>
      <c r="AF571" s="37">
        <v>17.291718771552599</v>
      </c>
      <c r="AG571" s="37">
        <f t="shared" si="62"/>
        <v>16.970971092107831</v>
      </c>
      <c r="AH571" s="37">
        <v>382.92749451701599</v>
      </c>
      <c r="AI571" s="37">
        <v>312.83622488015902</v>
      </c>
      <c r="AJ571" s="37">
        <v>513.73450637624501</v>
      </c>
      <c r="AK571" s="37">
        <v>7411.6586391803003</v>
      </c>
      <c r="AL571" s="37">
        <v>0.42334302653556199</v>
      </c>
      <c r="AM571" s="37">
        <v>1.8960665293452399</v>
      </c>
      <c r="AN571" s="37" t="str">
        <f t="shared" si="59"/>
        <v>Active</v>
      </c>
      <c r="AO571" s="8" t="s">
        <v>1153</v>
      </c>
      <c r="AP571" s="8">
        <v>12</v>
      </c>
    </row>
    <row r="572" spans="1:42">
      <c r="A572" s="9" t="s">
        <v>611</v>
      </c>
      <c r="B572" s="9">
        <v>41</v>
      </c>
      <c r="C572" s="8" t="s">
        <v>33</v>
      </c>
      <c r="D572" s="12">
        <v>2020</v>
      </c>
      <c r="E572" s="8" t="s">
        <v>1351</v>
      </c>
      <c r="F572" s="15">
        <v>133000</v>
      </c>
      <c r="G572" s="15">
        <v>41100</v>
      </c>
      <c r="H572" s="15">
        <v>1024000</v>
      </c>
      <c r="I572" s="15">
        <v>41000</v>
      </c>
      <c r="J572" s="35">
        <v>7.6992481203007515</v>
      </c>
      <c r="K572" s="35">
        <f t="shared" si="60"/>
        <v>0.31160562717045681</v>
      </c>
      <c r="L572" s="36">
        <v>194</v>
      </c>
      <c r="M572" s="36">
        <v>60</v>
      </c>
      <c r="N572" s="36">
        <v>61.1</v>
      </c>
      <c r="O572" s="36">
        <v>171</v>
      </c>
      <c r="P572" s="36">
        <v>6.88</v>
      </c>
      <c r="Q572" s="36">
        <v>16.3</v>
      </c>
      <c r="R572" s="46">
        <f t="shared" si="56"/>
        <v>1.1345029239766082</v>
      </c>
      <c r="S572" s="47">
        <f t="shared" si="57"/>
        <v>0.31188437964340165</v>
      </c>
      <c r="T572" s="48">
        <f t="shared" si="58"/>
        <v>0.32905735517075418</v>
      </c>
      <c r="U572" s="35">
        <v>31.3899361</v>
      </c>
      <c r="V572" s="35">
        <v>97.648228649999993</v>
      </c>
      <c r="W572" s="44">
        <v>26.552966585123208</v>
      </c>
      <c r="X572" s="44">
        <v>101.85878656370897</v>
      </c>
      <c r="Y572" s="15">
        <v>387803.73891700001</v>
      </c>
      <c r="Z572" s="37" t="s">
        <v>1233</v>
      </c>
      <c r="AA572" s="37">
        <v>4096.7915315767204</v>
      </c>
      <c r="AB572" s="37">
        <v>4097.0284754311397</v>
      </c>
      <c r="AC572" s="37">
        <f t="shared" si="61"/>
        <v>4096.9100035039301</v>
      </c>
      <c r="AD572" s="37" t="s">
        <v>1233</v>
      </c>
      <c r="AE572" s="37">
        <v>28.884032496014594</v>
      </c>
      <c r="AF572" s="37">
        <v>28.080224609791255</v>
      </c>
      <c r="AG572" s="37">
        <f t="shared" si="62"/>
        <v>28.482128552902925</v>
      </c>
      <c r="AH572" s="37">
        <v>600.99179730642504</v>
      </c>
      <c r="AI572" s="37">
        <v>403.72252082997198</v>
      </c>
      <c r="AJ572" s="37">
        <v>573.77772119813096</v>
      </c>
      <c r="AK572" s="37">
        <v>5651.6540890111</v>
      </c>
      <c r="AL572" s="37">
        <v>0.41213535407688401</v>
      </c>
      <c r="AM572" s="37">
        <v>36.096542479515001</v>
      </c>
      <c r="AN572" s="37" t="str">
        <f t="shared" si="59"/>
        <v>Active</v>
      </c>
      <c r="AO572" s="8" t="s">
        <v>1153</v>
      </c>
      <c r="AP572" s="8">
        <v>12</v>
      </c>
    </row>
    <row r="573" spans="1:42">
      <c r="A573" s="9" t="s">
        <v>601</v>
      </c>
      <c r="B573" s="9">
        <v>42</v>
      </c>
      <c r="C573" s="8" t="s">
        <v>33</v>
      </c>
      <c r="D573" s="12">
        <v>2020</v>
      </c>
      <c r="E573" s="8" t="s">
        <v>1351</v>
      </c>
      <c r="F573" s="15">
        <v>384000</v>
      </c>
      <c r="G573" s="15">
        <v>4300</v>
      </c>
      <c r="H573" s="15">
        <v>3020000</v>
      </c>
      <c r="I573" s="15">
        <v>165000</v>
      </c>
      <c r="J573" s="35">
        <v>7.864583333333333</v>
      </c>
      <c r="K573" s="35">
        <f t="shared" si="60"/>
        <v>5.5771496143888787E-2</v>
      </c>
      <c r="L573" s="36">
        <v>39.4</v>
      </c>
      <c r="M573" s="36">
        <v>0.44500000000000001</v>
      </c>
      <c r="N573" s="36">
        <v>2.38</v>
      </c>
      <c r="O573" s="36">
        <v>34.299999999999997</v>
      </c>
      <c r="P573" s="36">
        <v>1.91</v>
      </c>
      <c r="Q573" s="36">
        <v>3.56</v>
      </c>
      <c r="R573" s="46">
        <f t="shared" si="56"/>
        <v>1.1486880466472305</v>
      </c>
      <c r="S573" s="47">
        <f t="shared" si="57"/>
        <v>5.6818990439171269E-2</v>
      </c>
      <c r="T573" s="48">
        <f t="shared" si="58"/>
        <v>0.12008862614902807</v>
      </c>
      <c r="U573" s="35">
        <v>30.83627748</v>
      </c>
      <c r="V573" s="35">
        <v>101.16636336000001</v>
      </c>
      <c r="W573" s="44">
        <v>29.599740000000001</v>
      </c>
      <c r="X573" s="44">
        <v>106.65349999999999</v>
      </c>
      <c r="Y573" s="15">
        <v>841839.94037199998</v>
      </c>
      <c r="Z573" s="37" t="s">
        <v>1233</v>
      </c>
      <c r="AA573" s="37">
        <v>2863.6709351732602</v>
      </c>
      <c r="AB573" s="37">
        <v>2863.95632267476</v>
      </c>
      <c r="AC573" s="37">
        <f t="shared" si="61"/>
        <v>2863.8136289240101</v>
      </c>
      <c r="AD573" s="37" t="s">
        <v>1233</v>
      </c>
      <c r="AE573" s="37">
        <v>28.908830545495345</v>
      </c>
      <c r="AF573" s="37">
        <v>27.849086892419237</v>
      </c>
      <c r="AG573" s="37">
        <f t="shared" si="62"/>
        <v>28.378958718957293</v>
      </c>
      <c r="AH573" s="37">
        <v>602.39051034794102</v>
      </c>
      <c r="AI573" s="37">
        <v>417.43972551477498</v>
      </c>
      <c r="AJ573" s="37">
        <v>761.53443692055998</v>
      </c>
      <c r="AK573" s="37">
        <v>7613.6055297638204</v>
      </c>
      <c r="AL573" s="37">
        <v>0.32747333241378801</v>
      </c>
      <c r="AM573" s="37">
        <v>26.792975044678499</v>
      </c>
      <c r="AN573" s="37" t="str">
        <f t="shared" si="59"/>
        <v>Active</v>
      </c>
      <c r="AO573" s="8" t="s">
        <v>1153</v>
      </c>
      <c r="AP573" s="8">
        <v>12</v>
      </c>
    </row>
    <row r="574" spans="1:42">
      <c r="A574" s="9" t="s">
        <v>597</v>
      </c>
      <c r="B574" s="9">
        <v>44</v>
      </c>
      <c r="C574" s="8" t="s">
        <v>33</v>
      </c>
      <c r="D574" s="12">
        <v>2020</v>
      </c>
      <c r="E574" s="8" t="s">
        <v>1351</v>
      </c>
      <c r="F574" s="15">
        <v>184000</v>
      </c>
      <c r="G574" s="15">
        <v>31400</v>
      </c>
      <c r="H574" s="15">
        <v>1010000</v>
      </c>
      <c r="I574" s="15">
        <v>123000</v>
      </c>
      <c r="J574" s="35">
        <v>5.4891304347826084</v>
      </c>
      <c r="K574" s="35">
        <f t="shared" si="60"/>
        <v>0.20964985903340105</v>
      </c>
      <c r="L574" s="36">
        <v>34.4</v>
      </c>
      <c r="M574" s="36">
        <v>5.91</v>
      </c>
      <c r="N574" s="36">
        <v>6.26</v>
      </c>
      <c r="O574" s="36">
        <v>43.1</v>
      </c>
      <c r="P574" s="36">
        <v>5.32</v>
      </c>
      <c r="Q574" s="36">
        <v>6.51</v>
      </c>
      <c r="R574" s="46">
        <f t="shared" si="56"/>
        <v>0.79814385150812062</v>
      </c>
      <c r="S574" s="47">
        <f t="shared" si="57"/>
        <v>0.21154659179739582</v>
      </c>
      <c r="T574" s="48">
        <f t="shared" si="58"/>
        <v>0.23649492720345852</v>
      </c>
      <c r="U574" s="35">
        <v>30.376467779999999</v>
      </c>
      <c r="V574" s="35">
        <v>107.66070723</v>
      </c>
      <c r="W574" s="44">
        <v>31.519972085169677</v>
      </c>
      <c r="X574" s="44">
        <v>121.351916902029</v>
      </c>
      <c r="Y574" s="15">
        <v>1913407.1098499999</v>
      </c>
      <c r="Z574" s="37" t="s">
        <v>1233</v>
      </c>
      <c r="AA574" s="37">
        <v>1500.0402585341201</v>
      </c>
      <c r="AB574" s="37">
        <v>1500.12957426859</v>
      </c>
      <c r="AC574" s="37">
        <f t="shared" si="61"/>
        <v>1500.084916401355</v>
      </c>
      <c r="AD574" s="37" t="s">
        <v>1233</v>
      </c>
      <c r="AE574" s="37">
        <v>19.995146042249591</v>
      </c>
      <c r="AF574" s="37">
        <v>18.955439151806903</v>
      </c>
      <c r="AG574" s="37">
        <f t="shared" si="62"/>
        <v>19.475292597028247</v>
      </c>
      <c r="AH574" s="37">
        <v>420.28497314533303</v>
      </c>
      <c r="AI574" s="37">
        <v>378.24647798254603</v>
      </c>
      <c r="AJ574" s="37">
        <v>1019.59889687901</v>
      </c>
      <c r="AK574" s="37">
        <v>9137.1989110186205</v>
      </c>
      <c r="AL574" s="37">
        <v>0.33131212300642698</v>
      </c>
      <c r="AM574" s="37">
        <v>12.0585115253028</v>
      </c>
      <c r="AN574" s="37" t="str">
        <f t="shared" si="59"/>
        <v>Active</v>
      </c>
      <c r="AO574" s="8" t="s">
        <v>1153</v>
      </c>
      <c r="AP574" s="8">
        <v>12</v>
      </c>
    </row>
    <row r="575" spans="1:42">
      <c r="A575" s="9" t="s">
        <v>617</v>
      </c>
      <c r="B575" s="9">
        <v>45</v>
      </c>
      <c r="C575" s="8" t="s">
        <v>33</v>
      </c>
      <c r="D575" s="12">
        <v>2020</v>
      </c>
      <c r="E575" s="8" t="s">
        <v>1351</v>
      </c>
      <c r="F575" s="15">
        <v>106000</v>
      </c>
      <c r="G575" s="15">
        <v>3700</v>
      </c>
      <c r="H575" s="15">
        <v>490000</v>
      </c>
      <c r="I575" s="15">
        <v>12000</v>
      </c>
      <c r="J575" s="35">
        <v>4.6226415094339623</v>
      </c>
      <c r="K575" s="35">
        <f t="shared" si="60"/>
        <v>4.2639831501810325E-2</v>
      </c>
      <c r="L575" s="36">
        <v>218</v>
      </c>
      <c r="M575" s="36">
        <v>7.63</v>
      </c>
      <c r="N575" s="36">
        <v>15</v>
      </c>
      <c r="O575" s="36">
        <v>316</v>
      </c>
      <c r="P575" s="36">
        <v>7.74</v>
      </c>
      <c r="Q575" s="36">
        <v>28.3</v>
      </c>
      <c r="R575" s="46">
        <f t="shared" si="56"/>
        <v>0.689873417721519</v>
      </c>
      <c r="S575" s="47">
        <f t="shared" si="57"/>
        <v>4.271931546122204E-2</v>
      </c>
      <c r="T575" s="48">
        <f t="shared" si="58"/>
        <v>0.11293759077175489</v>
      </c>
      <c r="U575" s="35">
        <v>35.072467189999998</v>
      </c>
      <c r="V575" s="35">
        <v>100.93659733</v>
      </c>
      <c r="W575" s="44">
        <v>36.066890632929642</v>
      </c>
      <c r="X575" s="44">
        <v>103.82746520958266</v>
      </c>
      <c r="Y575" s="15">
        <v>224698.71333100001</v>
      </c>
      <c r="Z575" s="37" t="s">
        <v>1233</v>
      </c>
      <c r="AA575" s="37">
        <v>3644.2305690633598</v>
      </c>
      <c r="AB575" s="37">
        <v>3644.1551682702998</v>
      </c>
      <c r="AC575" s="37">
        <f t="shared" si="61"/>
        <v>3644.1928686668298</v>
      </c>
      <c r="AD575" s="37" t="s">
        <v>1233</v>
      </c>
      <c r="AE575" s="37">
        <v>17.98308738045278</v>
      </c>
      <c r="AF575" s="37">
        <v>17.022201697443766</v>
      </c>
      <c r="AG575" s="37">
        <f t="shared" si="62"/>
        <v>17.502644538948275</v>
      </c>
      <c r="AH575" s="37">
        <v>375.41307157182098</v>
      </c>
      <c r="AI575" s="37">
        <v>227.95926579255001</v>
      </c>
      <c r="AJ575" s="37">
        <v>513.00712539316305</v>
      </c>
      <c r="AK575" s="37">
        <v>5346.70539516386</v>
      </c>
      <c r="AL575" s="37">
        <v>0.46821485985754502</v>
      </c>
      <c r="AM575" s="37">
        <v>20.470228858220999</v>
      </c>
      <c r="AN575" s="37" t="str">
        <f t="shared" si="59"/>
        <v>Active</v>
      </c>
      <c r="AO575" s="8" t="s">
        <v>1153</v>
      </c>
      <c r="AP575" s="8">
        <v>12</v>
      </c>
    </row>
    <row r="576" spans="1:42">
      <c r="A576" s="9" t="s">
        <v>606</v>
      </c>
      <c r="B576" s="9">
        <v>46</v>
      </c>
      <c r="C576" s="8" t="s">
        <v>33</v>
      </c>
      <c r="D576" s="12">
        <v>2020</v>
      </c>
      <c r="E576" s="8" t="s">
        <v>1351</v>
      </c>
      <c r="F576" s="15">
        <v>46500</v>
      </c>
      <c r="G576" s="15">
        <v>1700</v>
      </c>
      <c r="H576" s="15">
        <v>311000</v>
      </c>
      <c r="I576" s="15">
        <v>63000</v>
      </c>
      <c r="J576" s="35">
        <v>6.688172043010753</v>
      </c>
      <c r="K576" s="35">
        <f t="shared" si="60"/>
        <v>0.20584490904326266</v>
      </c>
      <c r="L576" s="36">
        <v>204</v>
      </c>
      <c r="M576" s="36">
        <v>7.48</v>
      </c>
      <c r="N576" s="36">
        <v>14.2</v>
      </c>
      <c r="O576" s="36">
        <v>213</v>
      </c>
      <c r="P576" s="36">
        <v>43.2</v>
      </c>
      <c r="Q576" s="36">
        <v>46.9</v>
      </c>
      <c r="R576" s="46">
        <f t="shared" si="56"/>
        <v>0.95774647887323938</v>
      </c>
      <c r="S576" s="47">
        <f t="shared" si="57"/>
        <v>0.2061046819976918</v>
      </c>
      <c r="T576" s="48">
        <f t="shared" si="58"/>
        <v>0.23092837894155238</v>
      </c>
      <c r="U576" s="35">
        <v>36.714665340000003</v>
      </c>
      <c r="V576" s="35">
        <v>106.17450594</v>
      </c>
      <c r="W576" s="44">
        <v>34.812364058126235</v>
      </c>
      <c r="X576" s="44">
        <v>111.23598439740857</v>
      </c>
      <c r="Y576" s="15">
        <v>726637.27096800006</v>
      </c>
      <c r="Z576" s="37" t="s">
        <v>1233</v>
      </c>
      <c r="AA576" s="37">
        <v>2052.8816678427302</v>
      </c>
      <c r="AB576" s="37">
        <v>2052.7962411519302</v>
      </c>
      <c r="AC576" s="37">
        <f t="shared" si="61"/>
        <v>2052.8389544973302</v>
      </c>
      <c r="AD576" s="37" t="s">
        <v>1233</v>
      </c>
      <c r="AE576" s="37">
        <v>11.826928684620281</v>
      </c>
      <c r="AF576" s="37">
        <v>11.094570557136816</v>
      </c>
      <c r="AG576" s="37">
        <f t="shared" si="62"/>
        <v>11.460749620878548</v>
      </c>
      <c r="AH576" s="37">
        <v>250.128632967068</v>
      </c>
      <c r="AI576" s="37">
        <v>205.200087824522</v>
      </c>
      <c r="AJ576" s="37">
        <v>439.27204614546901</v>
      </c>
      <c r="AK576" s="37">
        <v>3792.6665192008099</v>
      </c>
      <c r="AL576" s="37">
        <v>0.63627549813713302</v>
      </c>
      <c r="AM576" s="37">
        <v>11.152057197872599</v>
      </c>
      <c r="AN576" s="37" t="str">
        <f t="shared" si="59"/>
        <v>Active</v>
      </c>
      <c r="AO576" s="8" t="s">
        <v>1158</v>
      </c>
      <c r="AP576" s="8">
        <v>13</v>
      </c>
    </row>
    <row r="577" spans="1:42">
      <c r="A577" s="9" t="s">
        <v>629</v>
      </c>
      <c r="B577" s="9">
        <v>47</v>
      </c>
      <c r="C577" s="8" t="s">
        <v>33</v>
      </c>
      <c r="D577" s="12">
        <v>2020</v>
      </c>
      <c r="E577" s="8" t="s">
        <v>1351</v>
      </c>
      <c r="F577" s="15">
        <v>461000</v>
      </c>
      <c r="G577" s="15">
        <v>15200</v>
      </c>
      <c r="H577" s="15">
        <v>2900000</v>
      </c>
      <c r="I577" s="15">
        <v>37000</v>
      </c>
      <c r="J577" s="35">
        <v>6.2906724511930587</v>
      </c>
      <c r="K577" s="35">
        <f t="shared" si="60"/>
        <v>3.5354236319731676E-2</v>
      </c>
      <c r="L577" s="36">
        <v>33.799999999999997</v>
      </c>
      <c r="M577" s="36">
        <v>1.1200000000000001</v>
      </c>
      <c r="N577" s="36">
        <v>2.2999999999999998</v>
      </c>
      <c r="O577" s="36">
        <v>36.700000000000003</v>
      </c>
      <c r="P577" s="36">
        <v>0.47599999999999998</v>
      </c>
      <c r="Q577" s="36">
        <v>3.24</v>
      </c>
      <c r="R577" s="46">
        <f t="shared" si="56"/>
        <v>0.92098092643051754</v>
      </c>
      <c r="S577" s="47">
        <f t="shared" si="57"/>
        <v>3.5584018563027481E-2</v>
      </c>
      <c r="T577" s="48">
        <f t="shared" si="58"/>
        <v>0.11146477054906159</v>
      </c>
      <c r="U577" s="35">
        <v>39.221454999999999</v>
      </c>
      <c r="V577" s="35">
        <v>99.575794169999995</v>
      </c>
      <c r="W577" s="44">
        <v>40.972200000000001</v>
      </c>
      <c r="X577" s="44">
        <v>100.21119</v>
      </c>
      <c r="Y577" s="15">
        <v>58995.000044499997</v>
      </c>
      <c r="Z577" s="37" t="s">
        <v>1233</v>
      </c>
      <c r="AA577" s="37">
        <v>2503.0070576566</v>
      </c>
      <c r="AB577" s="37">
        <v>2503.16823539388</v>
      </c>
      <c r="AC577" s="37">
        <f t="shared" si="61"/>
        <v>2503.08764652524</v>
      </c>
      <c r="AD577" s="37" t="s">
        <v>1233</v>
      </c>
      <c r="AE577" s="37">
        <v>17.692586453365845</v>
      </c>
      <c r="AF577" s="37">
        <v>18.686572844551169</v>
      </c>
      <c r="AG577" s="37">
        <f t="shared" si="62"/>
        <v>18.189579648958507</v>
      </c>
      <c r="AH577" s="37">
        <v>382.70185004311497</v>
      </c>
      <c r="AI577" s="37">
        <v>399.807062916679</v>
      </c>
      <c r="AJ577" s="37">
        <v>249.858111691624</v>
      </c>
      <c r="AK577" s="37">
        <v>2155.1024272447198</v>
      </c>
      <c r="AL577" s="37">
        <v>0.67601527582801502</v>
      </c>
      <c r="AM577" s="37">
        <v>20.714950875652999</v>
      </c>
      <c r="AN577" s="37" t="str">
        <f t="shared" si="59"/>
        <v>Active</v>
      </c>
      <c r="AO577" s="8" t="s">
        <v>1158</v>
      </c>
      <c r="AP577" s="8">
        <v>11</v>
      </c>
    </row>
    <row r="578" spans="1:42">
      <c r="A578" s="9" t="s">
        <v>607</v>
      </c>
      <c r="B578" s="9">
        <v>48</v>
      </c>
      <c r="C578" s="8" t="s">
        <v>33</v>
      </c>
      <c r="D578" s="12">
        <v>2020</v>
      </c>
      <c r="E578" s="8" t="s">
        <v>1351</v>
      </c>
      <c r="F578" s="15">
        <v>519000</v>
      </c>
      <c r="G578" s="15">
        <v>16400</v>
      </c>
      <c r="H578" s="15">
        <v>2340000</v>
      </c>
      <c r="I578" s="15">
        <v>74000</v>
      </c>
      <c r="J578" s="35">
        <v>4.5086705202312141</v>
      </c>
      <c r="K578" s="35">
        <f t="shared" si="60"/>
        <v>4.4705529220592219E-2</v>
      </c>
      <c r="L578" s="36">
        <v>5.15</v>
      </c>
      <c r="M578" s="36">
        <v>0.17199999999999999</v>
      </c>
      <c r="N578" s="36">
        <v>0.36399999999999999</v>
      </c>
      <c r="O578" s="36">
        <v>7.85</v>
      </c>
      <c r="P578" s="36">
        <v>0.26700000000000002</v>
      </c>
      <c r="Q578" s="36">
        <v>0.77300000000000002</v>
      </c>
      <c r="R578" s="46">
        <f t="shared" ref="R578:R625" si="63">L578/O578</f>
        <v>0.65605095541401282</v>
      </c>
      <c r="S578" s="47">
        <f t="shared" ref="S578:S625" si="64">SQRT((M578/L578)^2+(P578/O578)^2)</f>
        <v>4.7668613356684972E-2</v>
      </c>
      <c r="T578" s="48">
        <f t="shared" ref="T578:T625" si="65">SQRT((N578/L578)^2+(Q578/O578)^2)</f>
        <v>0.12121143439371755</v>
      </c>
      <c r="U578" s="35">
        <v>5.0253873200000001</v>
      </c>
      <c r="V578" s="35">
        <v>22.932878970000001</v>
      </c>
      <c r="W578" s="44">
        <v>0.56552143290804413</v>
      </c>
      <c r="X578" s="44">
        <v>17.882164368790423</v>
      </c>
      <c r="Y578" s="15">
        <v>618737.84824299999</v>
      </c>
      <c r="Z578" s="37" t="s">
        <v>1233</v>
      </c>
      <c r="AA578" s="37">
        <v>619.77111673463503</v>
      </c>
      <c r="AB578" s="37">
        <v>619.79660553943597</v>
      </c>
      <c r="AC578" s="37">
        <f t="shared" si="61"/>
        <v>619.7838611370355</v>
      </c>
      <c r="AD578" s="37" t="s">
        <v>1233</v>
      </c>
      <c r="AE578" s="37">
        <v>2.9064666264075094</v>
      </c>
      <c r="AF578" s="37">
        <v>2.5304925348872467</v>
      </c>
      <c r="AG578" s="37">
        <f t="shared" si="62"/>
        <v>2.718479580647378</v>
      </c>
      <c r="AH578" s="37">
        <v>61.740056395335003</v>
      </c>
      <c r="AI578" s="37">
        <v>33.7659353390709</v>
      </c>
      <c r="AJ578" s="37">
        <v>1541.44312651775</v>
      </c>
      <c r="AK578" s="37">
        <v>9279.3209895227792</v>
      </c>
      <c r="AL578" s="37">
        <v>0.30735720940540801</v>
      </c>
      <c r="AM578" s="37">
        <v>4.6948697789181003E-2</v>
      </c>
      <c r="AN578" s="37" t="str">
        <f t="shared" ref="AN578:AN625" si="66">IF(AM578&gt;1,"Active","Post-Orogenic")</f>
        <v>Post-Orogenic</v>
      </c>
      <c r="AO578" s="8" t="s">
        <v>1154</v>
      </c>
      <c r="AP578" s="8">
        <v>4</v>
      </c>
    </row>
    <row r="579" spans="1:42">
      <c r="A579" s="9" t="s">
        <v>591</v>
      </c>
      <c r="B579" s="9">
        <v>49</v>
      </c>
      <c r="C579" s="8" t="s">
        <v>33</v>
      </c>
      <c r="D579" s="12">
        <v>2020</v>
      </c>
      <c r="E579" s="8" t="s">
        <v>1351</v>
      </c>
      <c r="F579" s="15">
        <v>110000</v>
      </c>
      <c r="G579" s="15">
        <v>3900</v>
      </c>
      <c r="H579" s="15">
        <v>510000</v>
      </c>
      <c r="I579" s="15">
        <v>35000</v>
      </c>
      <c r="J579" s="35">
        <v>4.6363636363636367</v>
      </c>
      <c r="K579" s="35">
        <f t="shared" ref="K579:K625" si="67">SQRT((I579/H579)^2+(G579/F579)^2)</f>
        <v>7.7244752711459683E-2</v>
      </c>
      <c r="L579" s="36">
        <v>27.9</v>
      </c>
      <c r="M579" s="36">
        <v>1</v>
      </c>
      <c r="N579" s="36">
        <v>1.94</v>
      </c>
      <c r="O579" s="36">
        <v>42</v>
      </c>
      <c r="P579" s="36">
        <v>2.93</v>
      </c>
      <c r="Q579" s="36">
        <v>4.6900000000000004</v>
      </c>
      <c r="R579" s="46">
        <f t="shared" si="63"/>
        <v>0.66428571428571426</v>
      </c>
      <c r="S579" s="47">
        <f t="shared" si="64"/>
        <v>7.843081912431632E-2</v>
      </c>
      <c r="T579" s="48">
        <f t="shared" si="65"/>
        <v>0.13154629823286379</v>
      </c>
      <c r="U579" s="35">
        <v>-2.4663395700000001</v>
      </c>
      <c r="V579" s="35">
        <v>23.07646076</v>
      </c>
      <c r="W579" s="44">
        <v>-4.3031464040729963</v>
      </c>
      <c r="X579" s="44">
        <v>15.264149964848411</v>
      </c>
      <c r="Y579" s="15">
        <v>3618973.89702</v>
      </c>
      <c r="Z579" s="37" t="s">
        <v>1233</v>
      </c>
      <c r="AA579" s="37">
        <v>735.90349052187196</v>
      </c>
      <c r="AB579" s="37">
        <v>735.88802278490004</v>
      </c>
      <c r="AC579" s="37">
        <f t="shared" ref="AC579:AC625" si="68">AVERAGE(Z579:AB579)</f>
        <v>735.895756653386</v>
      </c>
      <c r="AD579" s="37" t="s">
        <v>1233</v>
      </c>
      <c r="AE579" s="37">
        <v>3.9236652570128121</v>
      </c>
      <c r="AF579" s="37">
        <v>3.6266777818865648</v>
      </c>
      <c r="AG579" s="37">
        <f t="shared" ref="AG579:AG625" si="69">AVERAGE(AD579:AF579)</f>
        <v>3.7751715194496884</v>
      </c>
      <c r="AH579" s="37">
        <v>83.639160687980805</v>
      </c>
      <c r="AI579" s="37">
        <v>84.3854603684822</v>
      </c>
      <c r="AJ579" s="37">
        <v>1516.33093542761</v>
      </c>
      <c r="AK579" s="37">
        <v>10102.802787488999</v>
      </c>
      <c r="AL579" s="37">
        <v>0.30064863961812399</v>
      </c>
      <c r="AM579" s="37">
        <v>0.18071033245363399</v>
      </c>
      <c r="AN579" s="37" t="str">
        <f t="shared" si="66"/>
        <v>Post-Orogenic</v>
      </c>
      <c r="AO579" s="8" t="s">
        <v>1154</v>
      </c>
      <c r="AP579" s="8">
        <v>7</v>
      </c>
    </row>
    <row r="580" spans="1:42">
      <c r="A580" s="9" t="s">
        <v>631</v>
      </c>
      <c r="B580" s="9">
        <v>5</v>
      </c>
      <c r="C580" s="8" t="s">
        <v>33</v>
      </c>
      <c r="D580" s="12">
        <v>2020</v>
      </c>
      <c r="E580" s="8" t="s">
        <v>1351</v>
      </c>
      <c r="F580" s="15">
        <v>36200</v>
      </c>
      <c r="G580" s="15">
        <v>1900</v>
      </c>
      <c r="H580" s="15">
        <v>186000</v>
      </c>
      <c r="I580" s="15">
        <v>33000</v>
      </c>
      <c r="J580" s="35">
        <v>5.1381215469613259</v>
      </c>
      <c r="K580" s="35">
        <f t="shared" si="67"/>
        <v>0.18502007292701109</v>
      </c>
      <c r="L580" s="36">
        <v>179</v>
      </c>
      <c r="M580" s="36">
        <v>9.39</v>
      </c>
      <c r="N580" s="36">
        <v>14.1</v>
      </c>
      <c r="O580" s="36">
        <v>251</v>
      </c>
      <c r="P580" s="36">
        <v>44.5</v>
      </c>
      <c r="Q580" s="36">
        <v>49.5</v>
      </c>
      <c r="R580" s="46">
        <f t="shared" si="63"/>
        <v>0.71314741035856577</v>
      </c>
      <c r="S580" s="47">
        <f t="shared" si="64"/>
        <v>0.18488886682404693</v>
      </c>
      <c r="T580" s="48">
        <f t="shared" si="65"/>
        <v>0.21236078339847436</v>
      </c>
      <c r="U580" s="35">
        <v>58.226655260000001</v>
      </c>
      <c r="V580" s="35">
        <v>-122.5574673</v>
      </c>
      <c r="W580" s="44">
        <v>59.273488690240775</v>
      </c>
      <c r="X580" s="44">
        <v>-123.74695552619873</v>
      </c>
      <c r="Y580" s="15">
        <v>53274.465983200003</v>
      </c>
      <c r="Z580" s="37" t="s">
        <v>1233</v>
      </c>
      <c r="AA580" s="37">
        <v>828.05450365922297</v>
      </c>
      <c r="AB580" s="37">
        <v>827.46389779953802</v>
      </c>
      <c r="AC580" s="37">
        <f t="shared" si="68"/>
        <v>827.7592007293805</v>
      </c>
      <c r="AD580" s="37" t="s">
        <v>1233</v>
      </c>
      <c r="AE580" s="37">
        <v>13.092775716946406</v>
      </c>
      <c r="AF580" s="37">
        <v>12.616080270054484</v>
      </c>
      <c r="AG580" s="37">
        <f t="shared" si="69"/>
        <v>12.854427993500444</v>
      </c>
      <c r="AH580" s="37">
        <v>266.45442499894398</v>
      </c>
      <c r="AI580" s="37">
        <v>310.248728889674</v>
      </c>
      <c r="AJ580" s="37">
        <v>523.87831094049898</v>
      </c>
      <c r="AK580" s="37">
        <v>6818.28460652591</v>
      </c>
      <c r="AL580" s="37">
        <v>0.51316806320664499</v>
      </c>
      <c r="AM580" s="37">
        <v>3.4550510380085999</v>
      </c>
      <c r="AN580" s="37" t="str">
        <f t="shared" si="66"/>
        <v>Active</v>
      </c>
      <c r="AO580" s="8" t="s">
        <v>1153</v>
      </c>
      <c r="AP580" s="8">
        <v>3</v>
      </c>
    </row>
    <row r="581" spans="1:42">
      <c r="A581" s="9" t="s">
        <v>596</v>
      </c>
      <c r="B581" s="9">
        <v>50</v>
      </c>
      <c r="C581" s="8" t="s">
        <v>33</v>
      </c>
      <c r="D581" s="12">
        <v>2020</v>
      </c>
      <c r="E581" s="8" t="s">
        <v>1351</v>
      </c>
      <c r="F581" s="15">
        <v>231000</v>
      </c>
      <c r="G581" s="15">
        <v>7800</v>
      </c>
      <c r="H581" s="15">
        <v>1150000</v>
      </c>
      <c r="I581" s="15">
        <v>72000</v>
      </c>
      <c r="J581" s="35">
        <v>4.9783549783549788</v>
      </c>
      <c r="K581" s="35">
        <f t="shared" si="67"/>
        <v>7.1133728385502804E-2</v>
      </c>
      <c r="L581" s="36">
        <v>10.7</v>
      </c>
      <c r="M581" s="36">
        <v>0.371</v>
      </c>
      <c r="N581" s="36">
        <v>0.748</v>
      </c>
      <c r="O581" s="36">
        <v>14.9</v>
      </c>
      <c r="P581" s="36">
        <v>0.97099999999999997</v>
      </c>
      <c r="Q581" s="36">
        <v>1.65</v>
      </c>
      <c r="R581" s="46">
        <f t="shared" si="63"/>
        <v>0.71812080536912748</v>
      </c>
      <c r="S581" s="47">
        <f t="shared" si="64"/>
        <v>7.3817681028358603E-2</v>
      </c>
      <c r="T581" s="48">
        <f t="shared" si="65"/>
        <v>0.13095757232827307</v>
      </c>
      <c r="U581" s="35">
        <v>13.81795191</v>
      </c>
      <c r="V581" s="35">
        <v>3.47523289</v>
      </c>
      <c r="W581" s="44">
        <v>6.12296</v>
      </c>
      <c r="X581" s="44">
        <v>6.7611699999999999</v>
      </c>
      <c r="Y581" s="15">
        <v>2108142.9278799999</v>
      </c>
      <c r="Z581" s="37" t="s">
        <v>1233</v>
      </c>
      <c r="AA581" s="37">
        <v>409.828425601817</v>
      </c>
      <c r="AB581" s="37">
        <v>409.78374083321</v>
      </c>
      <c r="AC581" s="37">
        <f t="shared" si="68"/>
        <v>409.8060832175135</v>
      </c>
      <c r="AD581" s="37" t="s">
        <v>1233</v>
      </c>
      <c r="AE581" s="37">
        <v>2.5176229649373782</v>
      </c>
      <c r="AF581" s="37">
        <v>2.5384643647723633</v>
      </c>
      <c r="AG581" s="37">
        <f t="shared" si="69"/>
        <v>2.528043664854871</v>
      </c>
      <c r="AH581" s="37">
        <v>56.636259681200201</v>
      </c>
      <c r="AI581" s="37">
        <v>89.424896658200296</v>
      </c>
      <c r="AJ581" s="37">
        <v>627.21926719290002</v>
      </c>
      <c r="AK581" s="37">
        <v>2907.6770173691498</v>
      </c>
      <c r="AL581" s="37">
        <v>0.77217512067134397</v>
      </c>
      <c r="AM581" s="37">
        <v>0</v>
      </c>
      <c r="AN581" s="37" t="str">
        <f t="shared" si="66"/>
        <v>Post-Orogenic</v>
      </c>
      <c r="AO581" s="8" t="s">
        <v>1154</v>
      </c>
      <c r="AP581" s="8">
        <v>8</v>
      </c>
    </row>
    <row r="582" spans="1:42">
      <c r="A582" s="9" t="s">
        <v>613</v>
      </c>
      <c r="B582" s="9">
        <v>51</v>
      </c>
      <c r="C582" s="8" t="s">
        <v>33</v>
      </c>
      <c r="D582" s="12">
        <v>2020</v>
      </c>
      <c r="E582" s="8" t="s">
        <v>1351</v>
      </c>
      <c r="F582" s="15">
        <v>338000</v>
      </c>
      <c r="G582" s="15">
        <v>10900</v>
      </c>
      <c r="H582" s="15">
        <v>2127000</v>
      </c>
      <c r="I582" s="15">
        <v>154000</v>
      </c>
      <c r="J582" s="35">
        <v>6.2928994082840237</v>
      </c>
      <c r="K582" s="35">
        <f t="shared" si="67"/>
        <v>7.925958046131866E-2</v>
      </c>
      <c r="L582" s="36">
        <v>12</v>
      </c>
      <c r="M582" s="36">
        <v>0.39700000000000002</v>
      </c>
      <c r="N582" s="36">
        <v>0.82699999999999996</v>
      </c>
      <c r="O582" s="36">
        <v>13</v>
      </c>
      <c r="P582" s="36">
        <v>0.98</v>
      </c>
      <c r="Q582" s="36">
        <v>1.52</v>
      </c>
      <c r="R582" s="46">
        <f t="shared" si="63"/>
        <v>0.92307692307692313</v>
      </c>
      <c r="S582" s="47">
        <f t="shared" si="64"/>
        <v>8.2324645041025449E-2</v>
      </c>
      <c r="T582" s="48">
        <f t="shared" si="65"/>
        <v>0.13572219001181865</v>
      </c>
      <c r="U582" s="35">
        <v>-13.5807804</v>
      </c>
      <c r="V582" s="35">
        <v>22.880156499999998</v>
      </c>
      <c r="W582" s="44">
        <v>-17.544650000000001</v>
      </c>
      <c r="X582" s="44">
        <v>24.517060000000001</v>
      </c>
      <c r="Y582" s="15">
        <v>335491.83790699998</v>
      </c>
      <c r="Z582" s="37" t="s">
        <v>1233</v>
      </c>
      <c r="AA582" s="37">
        <v>1165.6169402103601</v>
      </c>
      <c r="AB582" s="37">
        <v>1165.60002086189</v>
      </c>
      <c r="AC582" s="37">
        <f t="shared" si="68"/>
        <v>1165.6084805361252</v>
      </c>
      <c r="AD582" s="37" t="s">
        <v>1233</v>
      </c>
      <c r="AE582" s="37">
        <v>1.9650127748636874</v>
      </c>
      <c r="AF582" s="37">
        <v>2.0597467424215292</v>
      </c>
      <c r="AG582" s="37">
        <f t="shared" si="69"/>
        <v>2.0123797586426084</v>
      </c>
      <c r="AH582" s="37">
        <v>41.097696844280399</v>
      </c>
      <c r="AI582" s="37">
        <v>39.025964941764698</v>
      </c>
      <c r="AJ582" s="37">
        <v>1049.24698222037</v>
      </c>
      <c r="AK582" s="37">
        <v>5701.1076713048296</v>
      </c>
      <c r="AL582" s="37">
        <v>0.60933344942132495</v>
      </c>
      <c r="AM582" s="37">
        <v>0</v>
      </c>
      <c r="AN582" s="37" t="str">
        <f t="shared" si="66"/>
        <v>Post-Orogenic</v>
      </c>
      <c r="AO582" s="8" t="s">
        <v>1158</v>
      </c>
      <c r="AP582" s="8">
        <v>4</v>
      </c>
    </row>
    <row r="583" spans="1:42">
      <c r="A583" s="9" t="s">
        <v>614</v>
      </c>
      <c r="B583" s="9">
        <v>53</v>
      </c>
      <c r="C583" s="8" t="s">
        <v>33</v>
      </c>
      <c r="D583" s="12">
        <v>2020</v>
      </c>
      <c r="E583" s="8" t="s">
        <v>1351</v>
      </c>
      <c r="F583" s="15">
        <v>1130000</v>
      </c>
      <c r="G583" s="15">
        <v>35500</v>
      </c>
      <c r="H583" s="15">
        <v>5440000</v>
      </c>
      <c r="I583" s="15">
        <v>206000</v>
      </c>
      <c r="J583" s="35">
        <v>4.8141592920353986</v>
      </c>
      <c r="K583" s="35">
        <f t="shared" si="67"/>
        <v>4.9202838347939364E-2</v>
      </c>
      <c r="L583" s="36">
        <v>3.77</v>
      </c>
      <c r="M583" s="36">
        <v>0.128</v>
      </c>
      <c r="N583" s="36">
        <v>0.27200000000000002</v>
      </c>
      <c r="O583" s="36">
        <v>5.28</v>
      </c>
      <c r="P583" s="36">
        <v>0.222</v>
      </c>
      <c r="Q583" s="36">
        <v>0.55200000000000005</v>
      </c>
      <c r="R583" s="46">
        <f t="shared" si="63"/>
        <v>0.71401515151515149</v>
      </c>
      <c r="S583" s="47">
        <f t="shared" si="64"/>
        <v>5.4042352310044492E-2</v>
      </c>
      <c r="T583" s="48">
        <f t="shared" si="65"/>
        <v>0.12702426559914715</v>
      </c>
      <c r="U583" s="35">
        <v>-24.903983060000002</v>
      </c>
      <c r="V583" s="35">
        <v>21.362861840000001</v>
      </c>
      <c r="W583" s="44">
        <v>-27.250531807023982</v>
      </c>
      <c r="X583" s="44">
        <v>20.384147783537745</v>
      </c>
      <c r="Y583" s="15">
        <v>308878.94082999998</v>
      </c>
      <c r="Z583" s="37" t="s">
        <v>1233</v>
      </c>
      <c r="AA583" s="37">
        <v>1172.4422318915199</v>
      </c>
      <c r="AB583" s="37">
        <v>1172.4966865548899</v>
      </c>
      <c r="AC583" s="37">
        <f t="shared" si="68"/>
        <v>1172.4694592232049</v>
      </c>
      <c r="AD583" s="37" t="s">
        <v>1233</v>
      </c>
      <c r="AE583" s="37">
        <v>0.88424960470949376</v>
      </c>
      <c r="AF583" s="37">
        <v>0.95212209966647077</v>
      </c>
      <c r="AG583" s="37">
        <f t="shared" si="69"/>
        <v>0.91818585218798221</v>
      </c>
      <c r="AH583" s="37">
        <v>21.6525559246036</v>
      </c>
      <c r="AI583" s="37">
        <v>35.551028151577903</v>
      </c>
      <c r="AJ583" s="37">
        <v>316.537822861986</v>
      </c>
      <c r="AK583" s="37">
        <v>1246.26841089902</v>
      </c>
      <c r="AL583" s="37">
        <v>0.88060841385418598</v>
      </c>
      <c r="AM583" s="37">
        <v>0</v>
      </c>
      <c r="AN583" s="37" t="str">
        <f t="shared" si="66"/>
        <v>Post-Orogenic</v>
      </c>
      <c r="AO583" s="8" t="s">
        <v>1158</v>
      </c>
      <c r="AP583" s="8">
        <v>9</v>
      </c>
    </row>
    <row r="584" spans="1:42">
      <c r="A584" s="9" t="s">
        <v>594</v>
      </c>
      <c r="B584" s="9">
        <v>55</v>
      </c>
      <c r="C584" s="8" t="s">
        <v>33</v>
      </c>
      <c r="D584" s="12">
        <v>2020</v>
      </c>
      <c r="E584" s="8" t="s">
        <v>1351</v>
      </c>
      <c r="F584" s="15">
        <v>163800</v>
      </c>
      <c r="G584" s="15">
        <v>7700</v>
      </c>
      <c r="H584" s="15">
        <v>1457000</v>
      </c>
      <c r="I584" s="15">
        <v>72000</v>
      </c>
      <c r="J584" s="35">
        <v>8.8949938949938954</v>
      </c>
      <c r="K584" s="35">
        <f t="shared" si="67"/>
        <v>6.8204140515918665E-2</v>
      </c>
      <c r="L584" s="36">
        <v>19.8</v>
      </c>
      <c r="M584" s="36">
        <v>0.94599999999999995</v>
      </c>
      <c r="N584" s="36">
        <v>1.52</v>
      </c>
      <c r="O584" s="36">
        <v>15.1</v>
      </c>
      <c r="P584" s="36">
        <v>0.77700000000000002</v>
      </c>
      <c r="Q584" s="36">
        <v>1.56</v>
      </c>
      <c r="R584" s="46">
        <f t="shared" si="63"/>
        <v>1.3112582781456954</v>
      </c>
      <c r="S584" s="47">
        <f t="shared" si="64"/>
        <v>7.021776219402881E-2</v>
      </c>
      <c r="T584" s="48">
        <f t="shared" si="65"/>
        <v>0.12871088642115797</v>
      </c>
      <c r="U584" s="35">
        <v>9.6852505600000001</v>
      </c>
      <c r="V584" s="35">
        <v>31.926948159999998</v>
      </c>
      <c r="W584" s="44">
        <v>19.666008999999999</v>
      </c>
      <c r="X584" s="44">
        <v>30.395724000000001</v>
      </c>
      <c r="Y584" s="15">
        <v>2612550.2031999999</v>
      </c>
      <c r="Z584" s="37" t="s">
        <v>1233</v>
      </c>
      <c r="AA584" s="37">
        <v>802.07064944097306</v>
      </c>
      <c r="AB584" s="37">
        <v>802.08811471252795</v>
      </c>
      <c r="AC584" s="37">
        <f t="shared" si="68"/>
        <v>802.07938207675056</v>
      </c>
      <c r="AD584" s="37" t="s">
        <v>1233</v>
      </c>
      <c r="AE584" s="37">
        <v>3.8986397266530624</v>
      </c>
      <c r="AF584" s="37">
        <v>3.9730125575074884</v>
      </c>
      <c r="AG584" s="37">
        <f t="shared" si="69"/>
        <v>3.9358261420802751</v>
      </c>
      <c r="AH584" s="37">
        <v>86.1155168487564</v>
      </c>
      <c r="AI584" s="37">
        <v>155.93025712324101</v>
      </c>
      <c r="AJ584" s="37">
        <v>730.90022217072499</v>
      </c>
      <c r="AK584" s="37">
        <v>3752.0910129662698</v>
      </c>
      <c r="AL584" s="37">
        <v>0.72374564118067397</v>
      </c>
      <c r="AM584" s="37">
        <v>1.27175370194259</v>
      </c>
      <c r="AN584" s="37" t="str">
        <f t="shared" si="66"/>
        <v>Active</v>
      </c>
      <c r="AO584" s="8" t="s">
        <v>1158</v>
      </c>
      <c r="AP584" s="8">
        <v>8</v>
      </c>
    </row>
    <row r="585" spans="1:42">
      <c r="A585" s="9" t="s">
        <v>593</v>
      </c>
      <c r="B585" s="9">
        <v>56</v>
      </c>
      <c r="C585" s="8" t="s">
        <v>33</v>
      </c>
      <c r="D585" s="12">
        <v>2020</v>
      </c>
      <c r="E585" s="8" t="s">
        <v>1351</v>
      </c>
      <c r="F585" s="15">
        <v>226000</v>
      </c>
      <c r="G585" s="15">
        <v>7400</v>
      </c>
      <c r="H585" s="15">
        <v>1390000</v>
      </c>
      <c r="I585" s="15">
        <v>121000</v>
      </c>
      <c r="J585" s="35">
        <v>6.1504424778761058</v>
      </c>
      <c r="K585" s="35">
        <f t="shared" si="67"/>
        <v>9.3004800604954793E-2</v>
      </c>
      <c r="L585" s="36">
        <v>13.9</v>
      </c>
      <c r="M585" s="36">
        <v>0.46300000000000002</v>
      </c>
      <c r="N585" s="36">
        <v>0.95499999999999996</v>
      </c>
      <c r="O585" s="36">
        <v>15.4</v>
      </c>
      <c r="P585" s="36">
        <v>1.4</v>
      </c>
      <c r="Q585" s="36">
        <v>1.96</v>
      </c>
      <c r="R585" s="46">
        <f t="shared" si="63"/>
        <v>0.90259740259740262</v>
      </c>
      <c r="S585" s="47">
        <f t="shared" si="64"/>
        <v>9.6819294435999625E-2</v>
      </c>
      <c r="T585" s="48">
        <f t="shared" si="65"/>
        <v>0.14463308430385166</v>
      </c>
      <c r="U585" s="35">
        <v>11.40765062</v>
      </c>
      <c r="V585" s="35">
        <v>31.99124917</v>
      </c>
      <c r="W585" s="44">
        <v>31.5227</v>
      </c>
      <c r="X585" s="44">
        <v>31.848500000000001</v>
      </c>
      <c r="Y585" s="15">
        <v>2945876.9948</v>
      </c>
      <c r="Z585" s="37" t="s">
        <v>1233</v>
      </c>
      <c r="AA585" s="37">
        <v>750.66486865581703</v>
      </c>
      <c r="AB585" s="37">
        <v>750.69689288637301</v>
      </c>
      <c r="AC585" s="37">
        <f t="shared" si="68"/>
        <v>750.68088077109496</v>
      </c>
      <c r="AD585" s="37" t="s">
        <v>1233</v>
      </c>
      <c r="AE585" s="37">
        <v>3.779821149517594</v>
      </c>
      <c r="AF585" s="37">
        <v>3.8466975898455065</v>
      </c>
      <c r="AG585" s="37">
        <f t="shared" si="69"/>
        <v>3.8132593696815502</v>
      </c>
      <c r="AH585" s="37">
        <v>84.101253009981804</v>
      </c>
      <c r="AI585" s="37">
        <v>148.83624485976699</v>
      </c>
      <c r="AJ585" s="37">
        <v>643.86023510210498</v>
      </c>
      <c r="AK585" s="37">
        <v>3303.8168394777299</v>
      </c>
      <c r="AL585" s="37">
        <v>0.72442446214134604</v>
      </c>
      <c r="AM585" s="37">
        <v>1.1556744729185</v>
      </c>
      <c r="AN585" s="37" t="str">
        <f t="shared" si="66"/>
        <v>Active</v>
      </c>
      <c r="AO585" s="8" t="s">
        <v>1154</v>
      </c>
      <c r="AP585" s="8">
        <v>9</v>
      </c>
    </row>
    <row r="586" spans="1:42">
      <c r="A586" s="9" t="s">
        <v>616</v>
      </c>
      <c r="B586" s="9">
        <v>57</v>
      </c>
      <c r="C586" s="8" t="s">
        <v>33</v>
      </c>
      <c r="D586" s="12">
        <v>2020</v>
      </c>
      <c r="E586" s="8" t="s">
        <v>1351</v>
      </c>
      <c r="F586" s="15">
        <v>327000</v>
      </c>
      <c r="G586" s="15">
        <v>10500</v>
      </c>
      <c r="H586" s="15">
        <v>1610000</v>
      </c>
      <c r="I586" s="15">
        <v>93000</v>
      </c>
      <c r="J586" s="35">
        <v>4.9235474006116204</v>
      </c>
      <c r="K586" s="35">
        <f t="shared" si="67"/>
        <v>6.6088840340039881E-2</v>
      </c>
      <c r="L586" s="36">
        <v>14</v>
      </c>
      <c r="M586" s="36">
        <v>0.45800000000000002</v>
      </c>
      <c r="N586" s="36">
        <v>0.95799999999999996</v>
      </c>
      <c r="O586" s="36">
        <v>19.5</v>
      </c>
      <c r="P586" s="36">
        <v>1.1599999999999999</v>
      </c>
      <c r="Q586" s="36">
        <v>2.08</v>
      </c>
      <c r="R586" s="46">
        <f t="shared" si="63"/>
        <v>0.71794871794871795</v>
      </c>
      <c r="S586" s="47">
        <f t="shared" si="64"/>
        <v>6.7889240775956733E-2</v>
      </c>
      <c r="T586" s="48">
        <f t="shared" si="65"/>
        <v>0.12672903047657583</v>
      </c>
      <c r="U586" s="35">
        <v>-16.85886713</v>
      </c>
      <c r="V586" s="35">
        <v>18.325522849999999</v>
      </c>
      <c r="W586" s="44">
        <v>-18.240100000000002</v>
      </c>
      <c r="X586" s="44">
        <v>21.776689999999999</v>
      </c>
      <c r="Y586" s="15">
        <v>231779.28363799999</v>
      </c>
      <c r="Z586" s="37" t="s">
        <v>1233</v>
      </c>
      <c r="AA586" s="37">
        <v>1317.51466809353</v>
      </c>
      <c r="AB586" s="37">
        <v>1317.487401157</v>
      </c>
      <c r="AC586" s="37">
        <f t="shared" si="68"/>
        <v>1317.501034625265</v>
      </c>
      <c r="AD586" s="37" t="s">
        <v>1233</v>
      </c>
      <c r="AE586" s="37">
        <v>2.2900118488463779</v>
      </c>
      <c r="AF586" s="37">
        <v>2.455320622759336</v>
      </c>
      <c r="AG586" s="37">
        <f t="shared" si="69"/>
        <v>2.372666235802857</v>
      </c>
      <c r="AH586" s="37">
        <v>47.899136815195902</v>
      </c>
      <c r="AI586" s="37">
        <v>45.379297423930701</v>
      </c>
      <c r="AJ586" s="37">
        <v>735.75402526891003</v>
      </c>
      <c r="AK586" s="37">
        <v>3495.55844715169</v>
      </c>
      <c r="AL586" s="37">
        <v>0.81477059868359603</v>
      </c>
      <c r="AM586" s="37">
        <v>0</v>
      </c>
      <c r="AN586" s="37" t="str">
        <f t="shared" si="66"/>
        <v>Post-Orogenic</v>
      </c>
      <c r="AO586" s="8" t="s">
        <v>1158</v>
      </c>
      <c r="AP586" s="8">
        <v>8</v>
      </c>
    </row>
    <row r="587" spans="1:42">
      <c r="A587" s="9" t="s">
        <v>618</v>
      </c>
      <c r="B587" s="9">
        <v>58</v>
      </c>
      <c r="C587" s="8" t="s">
        <v>33</v>
      </c>
      <c r="D587" s="12">
        <v>2020</v>
      </c>
      <c r="E587" s="8" t="s">
        <v>1351</v>
      </c>
      <c r="F587" s="15">
        <v>779300</v>
      </c>
      <c r="G587" s="15">
        <v>26200</v>
      </c>
      <c r="H587" s="15">
        <v>5000000</v>
      </c>
      <c r="I587" s="15">
        <v>251000</v>
      </c>
      <c r="J587" s="35">
        <v>6.4160143718721931</v>
      </c>
      <c r="K587" s="35">
        <f t="shared" si="67"/>
        <v>6.0418032948434598E-2</v>
      </c>
      <c r="L587" s="36">
        <v>4.87</v>
      </c>
      <c r="M587" s="36">
        <v>0.17399999999999999</v>
      </c>
      <c r="N587" s="36">
        <v>0.35099999999999998</v>
      </c>
      <c r="O587" s="36">
        <v>4.99</v>
      </c>
      <c r="P587" s="36">
        <v>0.28000000000000003</v>
      </c>
      <c r="Q587" s="36">
        <v>0.55500000000000005</v>
      </c>
      <c r="R587" s="46">
        <f t="shared" si="63"/>
        <v>0.97595190380761521</v>
      </c>
      <c r="S587" s="47">
        <f t="shared" si="64"/>
        <v>6.6521724262022644E-2</v>
      </c>
      <c r="T587" s="48">
        <f t="shared" si="65"/>
        <v>0.13253332590551803</v>
      </c>
      <c r="U587" s="35">
        <v>-23.187423630000001</v>
      </c>
      <c r="V587" s="35">
        <v>27.662299350000001</v>
      </c>
      <c r="W587" s="44">
        <v>-22.233709999999999</v>
      </c>
      <c r="X587" s="44">
        <v>30.017700000000001</v>
      </c>
      <c r="Y587" s="15">
        <v>203140.38860499999</v>
      </c>
      <c r="Z587" s="37" t="s">
        <v>1233</v>
      </c>
      <c r="AA587" s="37">
        <v>1022.91480225711</v>
      </c>
      <c r="AB587" s="37">
        <v>1023.03829039467</v>
      </c>
      <c r="AC587" s="37">
        <f t="shared" si="68"/>
        <v>1022.97654632589</v>
      </c>
      <c r="AD587" s="37" t="s">
        <v>1233</v>
      </c>
      <c r="AE587" s="37">
        <v>3.1401793702164684</v>
      </c>
      <c r="AF587" s="37">
        <v>3.3008710568868431</v>
      </c>
      <c r="AG587" s="37">
        <f t="shared" si="69"/>
        <v>3.2205252135516558</v>
      </c>
      <c r="AH587" s="37">
        <v>70.612552326486494</v>
      </c>
      <c r="AI587" s="37">
        <v>77.082533348943798</v>
      </c>
      <c r="AJ587" s="37">
        <v>485.71132275050297</v>
      </c>
      <c r="AK587" s="37">
        <v>2259.7421142155299</v>
      </c>
      <c r="AL587" s="37">
        <v>0.95187715357496105</v>
      </c>
      <c r="AM587" s="37">
        <v>0</v>
      </c>
      <c r="AN587" s="37" t="str">
        <f t="shared" si="66"/>
        <v>Post-Orogenic</v>
      </c>
      <c r="AO587" s="8" t="s">
        <v>1154</v>
      </c>
      <c r="AP587" s="8">
        <v>11</v>
      </c>
    </row>
    <row r="588" spans="1:42">
      <c r="A588" s="9" t="s">
        <v>604</v>
      </c>
      <c r="B588" s="9">
        <v>59</v>
      </c>
      <c r="C588" s="8" t="s">
        <v>33</v>
      </c>
      <c r="D588" s="12">
        <v>2020</v>
      </c>
      <c r="E588" s="8" t="s">
        <v>1351</v>
      </c>
      <c r="F588" s="15">
        <v>621700</v>
      </c>
      <c r="G588" s="15">
        <v>19500</v>
      </c>
      <c r="H588" s="15">
        <v>2950000</v>
      </c>
      <c r="I588" s="15">
        <v>169000</v>
      </c>
      <c r="J588" s="35">
        <v>4.7450538845102139</v>
      </c>
      <c r="K588" s="35">
        <f t="shared" si="67"/>
        <v>6.5312571507763442E-2</v>
      </c>
      <c r="L588" s="36">
        <v>3.99</v>
      </c>
      <c r="M588" s="36">
        <v>0.13500000000000001</v>
      </c>
      <c r="N588" s="36">
        <v>0.28699999999999998</v>
      </c>
      <c r="O588" s="36">
        <v>5.79</v>
      </c>
      <c r="P588" s="36">
        <v>0.36499999999999999</v>
      </c>
      <c r="Q588" s="36">
        <v>0.65900000000000003</v>
      </c>
      <c r="R588" s="46">
        <f t="shared" si="63"/>
        <v>0.68911917098445596</v>
      </c>
      <c r="S588" s="47">
        <f t="shared" si="64"/>
        <v>7.1545691698751884E-2</v>
      </c>
      <c r="T588" s="48">
        <f t="shared" si="65"/>
        <v>0.13464097535660777</v>
      </c>
      <c r="U588" s="35">
        <v>-31.37698361</v>
      </c>
      <c r="V588" s="35">
        <v>147.23778282000001</v>
      </c>
      <c r="W588" s="44">
        <v>-35.166741988121714</v>
      </c>
      <c r="X588" s="44">
        <v>139.31069121095845</v>
      </c>
      <c r="Y588" s="15">
        <v>855305.99401899998</v>
      </c>
      <c r="Z588" s="37">
        <v>290.65320216266701</v>
      </c>
      <c r="AA588" s="37">
        <v>294.74319022245999</v>
      </c>
      <c r="AB588" s="37">
        <v>294.75702545239398</v>
      </c>
      <c r="AC588" s="37">
        <f t="shared" si="68"/>
        <v>293.38447261250695</v>
      </c>
      <c r="AD588" s="37">
        <v>3.3907609937845176</v>
      </c>
      <c r="AE588" s="37">
        <v>3.0361321096512874</v>
      </c>
      <c r="AF588" s="37">
        <v>3.0042539736006995</v>
      </c>
      <c r="AG588" s="37">
        <f t="shared" si="69"/>
        <v>3.1437156923455016</v>
      </c>
      <c r="AH588" s="37">
        <v>65.977148254435093</v>
      </c>
      <c r="AI588" s="37">
        <v>110.754122091049</v>
      </c>
      <c r="AJ588" s="37">
        <v>531.09776925519998</v>
      </c>
      <c r="AK588" s="37">
        <v>2842.1410240867199</v>
      </c>
      <c r="AL588" s="37">
        <v>0.84257780932222504</v>
      </c>
      <c r="AM588" s="37">
        <v>0</v>
      </c>
      <c r="AN588" s="37" t="str">
        <f t="shared" si="66"/>
        <v>Post-Orogenic</v>
      </c>
      <c r="AO588" s="8" t="s">
        <v>1158</v>
      </c>
      <c r="AP588" s="8">
        <v>13</v>
      </c>
    </row>
    <row r="589" spans="1:42">
      <c r="A589" s="9" t="s">
        <v>603</v>
      </c>
      <c r="B589" s="9">
        <v>6</v>
      </c>
      <c r="C589" s="8" t="s">
        <v>33</v>
      </c>
      <c r="D589" s="12">
        <v>2020</v>
      </c>
      <c r="E589" s="8" t="s">
        <v>1351</v>
      </c>
      <c r="F589" s="15">
        <v>33900</v>
      </c>
      <c r="G589" s="15">
        <v>1500</v>
      </c>
      <c r="H589" s="15">
        <v>170000</v>
      </c>
      <c r="I589" s="15">
        <v>18000</v>
      </c>
      <c r="J589" s="35">
        <v>5.0147492625368733</v>
      </c>
      <c r="K589" s="35">
        <f t="shared" si="67"/>
        <v>0.11475599928890146</v>
      </c>
      <c r="L589" s="36">
        <v>108</v>
      </c>
      <c r="M589" s="36">
        <v>4.78</v>
      </c>
      <c r="N589" s="36">
        <v>7.97</v>
      </c>
      <c r="O589" s="36">
        <v>155</v>
      </c>
      <c r="P589" s="36">
        <v>16.5</v>
      </c>
      <c r="Q589" s="36">
        <v>21.2</v>
      </c>
      <c r="R589" s="46">
        <f t="shared" si="63"/>
        <v>0.6967741935483871</v>
      </c>
      <c r="S589" s="47">
        <f t="shared" si="64"/>
        <v>0.11528585307780204</v>
      </c>
      <c r="T589" s="48">
        <f t="shared" si="65"/>
        <v>0.15541259076362637</v>
      </c>
      <c r="U589" s="35">
        <v>45.15934481</v>
      </c>
      <c r="V589" s="35">
        <v>-84.198158620000001</v>
      </c>
      <c r="W589" s="44">
        <v>45.008671745711268</v>
      </c>
      <c r="X589" s="44">
        <v>-74.662336211739543</v>
      </c>
      <c r="Y589" s="15">
        <v>778426.34380399995</v>
      </c>
      <c r="Z589" s="37" t="s">
        <v>1233</v>
      </c>
      <c r="AA589" s="37">
        <v>261.14779478618402</v>
      </c>
      <c r="AB589" s="37">
        <v>260.143447719471</v>
      </c>
      <c r="AC589" s="37">
        <f t="shared" si="68"/>
        <v>260.64562125282748</v>
      </c>
      <c r="AD589" s="37" t="s">
        <v>1233</v>
      </c>
      <c r="AE589" s="37">
        <v>1.8426462639935626</v>
      </c>
      <c r="AF589" s="37">
        <v>1.7484320838679193</v>
      </c>
      <c r="AG589" s="37">
        <f t="shared" si="69"/>
        <v>1.7955391739307409</v>
      </c>
      <c r="AH589" s="37">
        <v>40.6939807181612</v>
      </c>
      <c r="AI589" s="37">
        <v>48.193127503978999</v>
      </c>
      <c r="AJ589" s="37">
        <v>873.18797243149902</v>
      </c>
      <c r="AK589" s="37">
        <v>9461.8797136320809</v>
      </c>
      <c r="AL589" s="37">
        <v>0.30026945981026498</v>
      </c>
      <c r="AM589" s="37">
        <v>0</v>
      </c>
      <c r="AN589" s="37" t="str">
        <f t="shared" si="66"/>
        <v>Post-Orogenic</v>
      </c>
      <c r="AO589" s="8" t="s">
        <v>1153</v>
      </c>
      <c r="AP589" s="8">
        <v>12</v>
      </c>
    </row>
    <row r="590" spans="1:42">
      <c r="A590" s="9" t="s">
        <v>622</v>
      </c>
      <c r="B590" s="9">
        <v>7</v>
      </c>
      <c r="C590" s="8" t="s">
        <v>33</v>
      </c>
      <c r="D590" s="12">
        <v>2020</v>
      </c>
      <c r="E590" s="8" t="s">
        <v>1351</v>
      </c>
      <c r="F590" s="15">
        <v>116000</v>
      </c>
      <c r="G590" s="15">
        <v>1300</v>
      </c>
      <c r="H590" s="15">
        <v>859000</v>
      </c>
      <c r="I590" s="15">
        <v>71000</v>
      </c>
      <c r="J590" s="35">
        <v>7.4051724137930997</v>
      </c>
      <c r="K590" s="35">
        <f t="shared" si="67"/>
        <v>8.3410547468838317E-2</v>
      </c>
      <c r="L590" s="36">
        <v>83.6</v>
      </c>
      <c r="M590" s="36">
        <v>0.94</v>
      </c>
      <c r="N590" s="36">
        <v>5.04</v>
      </c>
      <c r="O590" s="36">
        <v>79.2</v>
      </c>
      <c r="P590" s="36">
        <v>6.59</v>
      </c>
      <c r="Q590" s="36">
        <v>9.51</v>
      </c>
      <c r="R590" s="46">
        <f t="shared" si="63"/>
        <v>1.0555555555555554</v>
      </c>
      <c r="S590" s="47">
        <f t="shared" si="64"/>
        <v>8.3963352613173878E-2</v>
      </c>
      <c r="T590" s="48">
        <f t="shared" si="65"/>
        <v>0.13436040984550943</v>
      </c>
      <c r="U590" s="35">
        <v>42.939417589999998</v>
      </c>
      <c r="V590" s="35">
        <v>-114.30278935</v>
      </c>
      <c r="W590" s="44">
        <v>44.060042028412134</v>
      </c>
      <c r="X590" s="44">
        <v>-116.93700430615544</v>
      </c>
      <c r="Y590" s="15">
        <v>134420.040301</v>
      </c>
      <c r="Z590" s="37" t="s">
        <v>1233</v>
      </c>
      <c r="AA590" s="37">
        <v>1663.9952186834</v>
      </c>
      <c r="AB590" s="37">
        <v>1662.90970439648</v>
      </c>
      <c r="AC590" s="37">
        <f t="shared" si="68"/>
        <v>1663.45246153994</v>
      </c>
      <c r="AD590" s="37" t="s">
        <v>1233</v>
      </c>
      <c r="AE590" s="37">
        <v>11.042829868406249</v>
      </c>
      <c r="AF590" s="37">
        <v>11.379160782172063</v>
      </c>
      <c r="AG590" s="37">
        <f t="shared" si="69"/>
        <v>11.210995325289156</v>
      </c>
      <c r="AH590" s="37">
        <v>237.21525726815599</v>
      </c>
      <c r="AI590" s="37">
        <v>221.233918368156</v>
      </c>
      <c r="AJ590" s="37">
        <v>372.26692241754802</v>
      </c>
      <c r="AK590" s="37">
        <v>2679.8883736398602</v>
      </c>
      <c r="AL590" s="37">
        <v>0.44272949781880799</v>
      </c>
      <c r="AM590" s="37">
        <v>5.7489264506277804</v>
      </c>
      <c r="AN590" s="37" t="str">
        <f t="shared" si="66"/>
        <v>Active</v>
      </c>
      <c r="AO590" s="8" t="s">
        <v>1152</v>
      </c>
      <c r="AP590" s="8">
        <v>12</v>
      </c>
    </row>
    <row r="591" spans="1:42">
      <c r="A591" s="9" t="s">
        <v>609</v>
      </c>
      <c r="B591" s="9">
        <v>8</v>
      </c>
      <c r="C591" s="8" t="s">
        <v>33</v>
      </c>
      <c r="D591" s="12">
        <v>2020</v>
      </c>
      <c r="E591" s="8" t="s">
        <v>1351</v>
      </c>
      <c r="F591" s="15">
        <v>89800</v>
      </c>
      <c r="G591" s="15">
        <v>9300</v>
      </c>
      <c r="H591" s="15">
        <v>625000</v>
      </c>
      <c r="I591" s="15">
        <v>78000</v>
      </c>
      <c r="J591" s="35">
        <v>6.9599109131403116</v>
      </c>
      <c r="K591" s="35">
        <f t="shared" si="67"/>
        <v>0.16217408309349596</v>
      </c>
      <c r="L591" s="36">
        <v>95.8</v>
      </c>
      <c r="M591" s="36">
        <v>9.9499999999999993</v>
      </c>
      <c r="N591" s="36">
        <v>11.4</v>
      </c>
      <c r="O591" s="36">
        <v>96.9</v>
      </c>
      <c r="P591" s="36">
        <v>12.2</v>
      </c>
      <c r="Q591" s="36">
        <v>14.8</v>
      </c>
      <c r="R591" s="46">
        <f t="shared" si="63"/>
        <v>0.98864809081527338</v>
      </c>
      <c r="S591" s="47">
        <f t="shared" si="64"/>
        <v>0.16321434639000498</v>
      </c>
      <c r="T591" s="48">
        <f t="shared" si="65"/>
        <v>0.19361925416597978</v>
      </c>
      <c r="U591" s="35">
        <v>46.511594639999998</v>
      </c>
      <c r="V591" s="35">
        <v>-116.36875117</v>
      </c>
      <c r="W591" s="44">
        <v>45.845966640975305</v>
      </c>
      <c r="X591" s="44">
        <v>-119.70014392375843</v>
      </c>
      <c r="Y591" s="15">
        <v>546583.07914000005</v>
      </c>
      <c r="Z591" s="37" t="s">
        <v>1233</v>
      </c>
      <c r="AA591" s="37">
        <v>1400.0373730466699</v>
      </c>
      <c r="AB591" s="37">
        <v>1399.04911473826</v>
      </c>
      <c r="AC591" s="37">
        <f t="shared" si="68"/>
        <v>1399.5432438924649</v>
      </c>
      <c r="AD591" s="37" t="s">
        <v>1233</v>
      </c>
      <c r="AE591" s="37">
        <v>22.9474242130145</v>
      </c>
      <c r="AF591" s="37">
        <v>22.704564428008609</v>
      </c>
      <c r="AG591" s="37">
        <f t="shared" si="69"/>
        <v>22.825994320511555</v>
      </c>
      <c r="AH591" s="37">
        <v>471.466104037045</v>
      </c>
      <c r="AI591" s="37">
        <v>350.88379573727701</v>
      </c>
      <c r="AJ591" s="37">
        <v>574.79702762337604</v>
      </c>
      <c r="AK591" s="37">
        <v>5381.8083101821303</v>
      </c>
      <c r="AL591" s="37">
        <v>0.32293877553030897</v>
      </c>
      <c r="AM591" s="37">
        <v>5.6422072284403804</v>
      </c>
      <c r="AN591" s="37" t="str">
        <f t="shared" si="66"/>
        <v>Active</v>
      </c>
      <c r="AO591" s="8" t="s">
        <v>1153</v>
      </c>
      <c r="AP591" s="8">
        <v>12</v>
      </c>
    </row>
    <row r="592" spans="1:42">
      <c r="A592" s="9" t="s">
        <v>639</v>
      </c>
      <c r="B592" s="9">
        <v>9</v>
      </c>
      <c r="C592" s="8" t="s">
        <v>33</v>
      </c>
      <c r="D592" s="12">
        <v>2020</v>
      </c>
      <c r="E592" s="8" t="s">
        <v>1351</v>
      </c>
      <c r="F592" s="15">
        <v>168000</v>
      </c>
      <c r="G592" s="15">
        <v>6400</v>
      </c>
      <c r="H592" s="15">
        <v>928000</v>
      </c>
      <c r="I592" s="15">
        <v>142000</v>
      </c>
      <c r="J592" s="35">
        <v>5.5238095238095237</v>
      </c>
      <c r="K592" s="35">
        <f t="shared" si="67"/>
        <v>0.15768805701405228</v>
      </c>
      <c r="L592" s="36">
        <v>78.3</v>
      </c>
      <c r="M592" s="36">
        <v>3</v>
      </c>
      <c r="N592" s="36">
        <v>5.52</v>
      </c>
      <c r="O592" s="36">
        <v>97.9</v>
      </c>
      <c r="P592" s="36">
        <v>15.1</v>
      </c>
      <c r="Q592" s="36">
        <v>17.3</v>
      </c>
      <c r="R592" s="46">
        <f t="shared" si="63"/>
        <v>0.79979570990806936</v>
      </c>
      <c r="S592" s="47">
        <f t="shared" si="64"/>
        <v>0.15892655916854911</v>
      </c>
      <c r="T592" s="48">
        <f t="shared" si="65"/>
        <v>0.19025438891263702</v>
      </c>
      <c r="U592" s="35">
        <v>41.087381980000004</v>
      </c>
      <c r="V592" s="35">
        <v>-107.76986660999999</v>
      </c>
      <c r="W592" s="44">
        <v>40.560989999999997</v>
      </c>
      <c r="X592" s="44">
        <v>-108.41233</v>
      </c>
      <c r="Y592" s="15">
        <v>10294.8101142</v>
      </c>
      <c r="Z592" s="37" t="s">
        <v>1233</v>
      </c>
      <c r="AA592" s="37">
        <v>2156.8656821549098</v>
      </c>
      <c r="AB592" s="37">
        <v>2155.4688925555702</v>
      </c>
      <c r="AC592" s="37">
        <f t="shared" si="68"/>
        <v>2156.1672873552398</v>
      </c>
      <c r="AD592" s="37" t="s">
        <v>1233</v>
      </c>
      <c r="AE592" s="37">
        <v>8.0861225487204678</v>
      </c>
      <c r="AF592" s="37">
        <v>8.48074831971112</v>
      </c>
      <c r="AG592" s="37">
        <f t="shared" si="69"/>
        <v>8.283435434215793</v>
      </c>
      <c r="AH592" s="37">
        <v>174.10773021325099</v>
      </c>
      <c r="AI592" s="37">
        <v>122.710549772462</v>
      </c>
      <c r="AJ592" s="37">
        <v>316.41228677535099</v>
      </c>
      <c r="AK592" s="37">
        <v>2225.4671744193402</v>
      </c>
      <c r="AL592" s="37">
        <v>0.59135647064048502</v>
      </c>
      <c r="AM592" s="37">
        <v>1.0192057932160701</v>
      </c>
      <c r="AN592" s="37" t="str">
        <f t="shared" si="66"/>
        <v>Active</v>
      </c>
      <c r="AO592" s="8" t="s">
        <v>1153</v>
      </c>
      <c r="AP592" s="8">
        <v>10</v>
      </c>
    </row>
    <row r="593" spans="1:42">
      <c r="A593" s="9" t="s">
        <v>585</v>
      </c>
      <c r="B593" s="9" t="s">
        <v>6</v>
      </c>
      <c r="C593" s="8" t="s">
        <v>7</v>
      </c>
      <c r="D593" s="12">
        <v>2021</v>
      </c>
      <c r="E593" s="9" t="s">
        <v>1352</v>
      </c>
      <c r="F593" s="15">
        <v>203900</v>
      </c>
      <c r="G593" s="15">
        <v>6200</v>
      </c>
      <c r="H593" s="15">
        <v>1363000</v>
      </c>
      <c r="I593" s="15">
        <v>49000</v>
      </c>
      <c r="J593" s="35">
        <v>6.6846493379107406</v>
      </c>
      <c r="K593" s="35">
        <f t="shared" si="67"/>
        <v>4.7085027870172977E-2</v>
      </c>
      <c r="L593" s="36">
        <v>33.5</v>
      </c>
      <c r="M593" s="36">
        <v>1.03</v>
      </c>
      <c r="N593" s="36">
        <v>2.2400000000000002</v>
      </c>
      <c r="O593" s="36">
        <v>34.5</v>
      </c>
      <c r="P593" s="36">
        <v>1.26</v>
      </c>
      <c r="Q593" s="36">
        <v>3.27</v>
      </c>
      <c r="R593" s="46">
        <f t="shared" si="63"/>
        <v>0.97101449275362317</v>
      </c>
      <c r="S593" s="47">
        <f t="shared" si="64"/>
        <v>4.7740658410023146E-2</v>
      </c>
      <c r="T593" s="48">
        <f t="shared" si="65"/>
        <v>0.11599465916696743</v>
      </c>
      <c r="U593" s="35">
        <v>27.20246268</v>
      </c>
      <c r="V593" s="35">
        <v>105.1940549</v>
      </c>
      <c r="W593" s="45">
        <v>27.1999</v>
      </c>
      <c r="X593" s="45">
        <v>105.2024</v>
      </c>
      <c r="Y593" s="15">
        <v>18.061810729200001</v>
      </c>
      <c r="Z593" s="37">
        <v>1719.9908004910701</v>
      </c>
      <c r="AA593" s="37">
        <v>1718.875</v>
      </c>
      <c r="AB593" s="37">
        <v>1721.2777777777801</v>
      </c>
      <c r="AC593" s="37">
        <f t="shared" si="68"/>
        <v>1720.0478594229501</v>
      </c>
      <c r="AD593" s="37">
        <v>26.136203112762495</v>
      </c>
      <c r="AE593" s="37">
        <v>14.100077748298656</v>
      </c>
      <c r="AF593" s="37">
        <v>8.5402465187380709</v>
      </c>
      <c r="AG593" s="37">
        <f t="shared" si="69"/>
        <v>16.258842459933074</v>
      </c>
      <c r="AH593" s="37">
        <v>313.32746478873202</v>
      </c>
      <c r="AI593" s="37">
        <v>47.773620578203698</v>
      </c>
      <c r="AJ593" s="37">
        <v>1033.1538461538501</v>
      </c>
      <c r="AK593" s="37">
        <v>10259.1538461538</v>
      </c>
      <c r="AL593" s="37">
        <v>0.16087102890014601</v>
      </c>
      <c r="AM593" s="37">
        <v>3.2774953711867297E-2</v>
      </c>
      <c r="AN593" s="37" t="str">
        <f t="shared" si="66"/>
        <v>Post-Orogenic</v>
      </c>
      <c r="AO593" s="8" t="s">
        <v>1155</v>
      </c>
      <c r="AP593" s="8">
        <v>1</v>
      </c>
    </row>
    <row r="594" spans="1:42">
      <c r="A594" s="9" t="s">
        <v>587</v>
      </c>
      <c r="B594" s="9" t="s">
        <v>9</v>
      </c>
      <c r="C594" s="8" t="s">
        <v>7</v>
      </c>
      <c r="D594" s="12">
        <v>2021</v>
      </c>
      <c r="E594" s="9" t="s">
        <v>1352</v>
      </c>
      <c r="F594" s="15">
        <v>200800</v>
      </c>
      <c r="G594" s="15">
        <v>6500</v>
      </c>
      <c r="H594" s="15">
        <v>1341000</v>
      </c>
      <c r="I594" s="15">
        <v>48000</v>
      </c>
      <c r="J594" s="35">
        <v>6.6782868525896415</v>
      </c>
      <c r="K594" s="35">
        <f t="shared" si="67"/>
        <v>4.8260480721325862E-2</v>
      </c>
      <c r="L594" s="36">
        <v>23.2</v>
      </c>
      <c r="M594" s="36">
        <v>0.75900000000000001</v>
      </c>
      <c r="N594" s="36">
        <v>1.58</v>
      </c>
      <c r="O594" s="36">
        <v>23.9</v>
      </c>
      <c r="P594" s="36">
        <v>0.877</v>
      </c>
      <c r="Q594" s="36">
        <v>2.2799999999999998</v>
      </c>
      <c r="R594" s="46">
        <f t="shared" si="63"/>
        <v>0.97071129707112969</v>
      </c>
      <c r="S594" s="47">
        <f t="shared" si="64"/>
        <v>4.9160917923645193E-2</v>
      </c>
      <c r="T594" s="48">
        <f t="shared" si="65"/>
        <v>0.11721245956616358</v>
      </c>
      <c r="U594" s="35">
        <v>27.88514666</v>
      </c>
      <c r="V594" s="35">
        <v>107.12099732</v>
      </c>
      <c r="W594" s="45">
        <v>27.889099999999999</v>
      </c>
      <c r="X594" s="45">
        <v>107.1254</v>
      </c>
      <c r="Y594" s="15">
        <v>2.3816095823899999</v>
      </c>
      <c r="Z594" s="37">
        <v>1121.7865622817301</v>
      </c>
      <c r="AA594" s="37">
        <v>1113.5</v>
      </c>
      <c r="AB594" s="37">
        <v>1118</v>
      </c>
      <c r="AC594" s="37">
        <f t="shared" si="68"/>
        <v>1117.7621874272434</v>
      </c>
      <c r="AD594" s="37">
        <v>28.663542946358209</v>
      </c>
      <c r="AE594" s="37">
        <v>22.886749953031533</v>
      </c>
      <c r="AF594" s="37">
        <v>13.570273136344172</v>
      </c>
      <c r="AG594" s="37">
        <f t="shared" si="69"/>
        <v>21.706855345244637</v>
      </c>
      <c r="AH594" s="37">
        <v>414</v>
      </c>
      <c r="AI594" s="37">
        <v>13.9361478255728</v>
      </c>
      <c r="AJ594" s="37">
        <v>1089.3333333333301</v>
      </c>
      <c r="AK594" s="37">
        <v>10605</v>
      </c>
      <c r="AL594" s="37" t="s">
        <v>1233</v>
      </c>
      <c r="AM594" s="37">
        <v>0</v>
      </c>
      <c r="AN594" s="37" t="str">
        <f t="shared" si="66"/>
        <v>Post-Orogenic</v>
      </c>
      <c r="AO594" s="8" t="s">
        <v>1156</v>
      </c>
      <c r="AP594" s="8">
        <v>1</v>
      </c>
    </row>
    <row r="595" spans="1:42">
      <c r="A595" s="9" t="s">
        <v>586</v>
      </c>
      <c r="B595" s="9" t="s">
        <v>8</v>
      </c>
      <c r="C595" s="8" t="s">
        <v>7</v>
      </c>
      <c r="D595" s="12">
        <v>2021</v>
      </c>
      <c r="E595" s="9" t="s">
        <v>1352</v>
      </c>
      <c r="F595" s="15">
        <v>101300</v>
      </c>
      <c r="G595" s="15">
        <v>3500</v>
      </c>
      <c r="H595" s="15">
        <v>603000</v>
      </c>
      <c r="I595" s="15">
        <v>24000</v>
      </c>
      <c r="J595" s="35">
        <v>5.9526159921026656</v>
      </c>
      <c r="K595" s="35">
        <f t="shared" si="67"/>
        <v>5.2705594455599108E-2</v>
      </c>
      <c r="L595" s="36">
        <v>72.099999999999994</v>
      </c>
      <c r="M595" s="36">
        <v>2.5</v>
      </c>
      <c r="N595" s="36">
        <v>4.95</v>
      </c>
      <c r="O595" s="36">
        <v>83.1</v>
      </c>
      <c r="P595" s="36">
        <v>3.33</v>
      </c>
      <c r="Q595" s="36">
        <v>7.93</v>
      </c>
      <c r="R595" s="46">
        <f t="shared" si="63"/>
        <v>0.86762936221419973</v>
      </c>
      <c r="S595" s="47">
        <f t="shared" si="64"/>
        <v>5.2991245379436884E-2</v>
      </c>
      <c r="T595" s="48">
        <f t="shared" si="65"/>
        <v>0.11755768893122319</v>
      </c>
      <c r="U595" s="35">
        <v>27.222654009999999</v>
      </c>
      <c r="V595" s="35">
        <v>104.73642824</v>
      </c>
      <c r="W595" s="45">
        <v>27.134499999999999</v>
      </c>
      <c r="X595" s="45">
        <v>104.9529</v>
      </c>
      <c r="Y595" s="15">
        <v>3154.6531567299999</v>
      </c>
      <c r="Z595" s="37">
        <v>1892.5299146734601</v>
      </c>
      <c r="AA595" s="37">
        <v>1890.9712178877301</v>
      </c>
      <c r="AB595" s="37">
        <v>1891.1907331006</v>
      </c>
      <c r="AC595" s="37">
        <f t="shared" si="68"/>
        <v>1891.5639552205969</v>
      </c>
      <c r="AD595" s="37">
        <v>27.670097260092319</v>
      </c>
      <c r="AE595" s="37">
        <v>20.595937784681968</v>
      </c>
      <c r="AF595" s="37">
        <v>17.252967809116054</v>
      </c>
      <c r="AG595" s="37">
        <f t="shared" si="69"/>
        <v>21.839667617963446</v>
      </c>
      <c r="AH595" s="37">
        <v>428.53847373322998</v>
      </c>
      <c r="AI595" s="37">
        <v>106.46985356370701</v>
      </c>
      <c r="AJ595" s="37">
        <v>985.89819059107401</v>
      </c>
      <c r="AK595" s="37">
        <v>9828.3114595898696</v>
      </c>
      <c r="AL595" s="37">
        <v>0.14288064558393099</v>
      </c>
      <c r="AM595" s="37">
        <v>0.47647748970464299</v>
      </c>
      <c r="AN595" s="37" t="str">
        <f t="shared" si="66"/>
        <v>Post-Orogenic</v>
      </c>
      <c r="AO595" s="8" t="s">
        <v>1155</v>
      </c>
      <c r="AP595" s="8">
        <v>4</v>
      </c>
    </row>
    <row r="596" spans="1:42">
      <c r="A596" s="9" t="s">
        <v>588</v>
      </c>
      <c r="B596" s="9" t="s">
        <v>10</v>
      </c>
      <c r="C596" s="8" t="s">
        <v>7</v>
      </c>
      <c r="D596" s="12">
        <v>2021</v>
      </c>
      <c r="E596" s="9" t="s">
        <v>1352</v>
      </c>
      <c r="F596" s="15">
        <v>88300</v>
      </c>
      <c r="G596" s="15">
        <v>3400</v>
      </c>
      <c r="H596" s="15">
        <v>503000</v>
      </c>
      <c r="I596" s="15">
        <v>21000</v>
      </c>
      <c r="J596" s="35">
        <v>5.6964892412231034</v>
      </c>
      <c r="K596" s="35">
        <f t="shared" si="67"/>
        <v>5.6794924398716432E-2</v>
      </c>
      <c r="L596" s="36">
        <v>79.900000000000006</v>
      </c>
      <c r="M596" s="36">
        <v>3.09</v>
      </c>
      <c r="N596" s="36">
        <v>5.65</v>
      </c>
      <c r="O596" s="36">
        <v>95.8</v>
      </c>
      <c r="P596" s="36">
        <v>4.03</v>
      </c>
      <c r="Q596" s="36">
        <v>9.2200000000000006</v>
      </c>
      <c r="R596" s="46">
        <f t="shared" si="63"/>
        <v>0.83402922755741138</v>
      </c>
      <c r="S596" s="47">
        <f t="shared" si="64"/>
        <v>5.7142309285829515E-2</v>
      </c>
      <c r="T596" s="48">
        <f t="shared" si="65"/>
        <v>0.11942754827379623</v>
      </c>
      <c r="U596" s="35">
        <v>27.169965909999998</v>
      </c>
      <c r="V596" s="35">
        <v>104.82749724999999</v>
      </c>
      <c r="W596" s="45">
        <v>27.1098</v>
      </c>
      <c r="X596" s="45">
        <v>105.20950000000001</v>
      </c>
      <c r="Y596" s="15">
        <v>4366.9421348899996</v>
      </c>
      <c r="Z596" s="37">
        <v>1850.0832785293401</v>
      </c>
      <c r="AA596" s="37">
        <v>1848.4007329783001</v>
      </c>
      <c r="AB596" s="37">
        <v>1848.5528064146599</v>
      </c>
      <c r="AC596" s="37">
        <f t="shared" si="68"/>
        <v>1849.0122726407669</v>
      </c>
      <c r="AD596" s="37">
        <v>28.076904459786959</v>
      </c>
      <c r="AE596" s="37">
        <v>20.824991048304405</v>
      </c>
      <c r="AF596" s="37">
        <v>17.617462934590851</v>
      </c>
      <c r="AG596" s="37">
        <f t="shared" si="69"/>
        <v>22.173119480894073</v>
      </c>
      <c r="AH596" s="37">
        <v>434.30492464900601</v>
      </c>
      <c r="AI596" s="37">
        <v>106.995933952806</v>
      </c>
      <c r="AJ596" s="37">
        <v>1001.1139417204701</v>
      </c>
      <c r="AK596" s="37">
        <v>9912.9090909090901</v>
      </c>
      <c r="AL596" s="37">
        <v>0.14387696534470101</v>
      </c>
      <c r="AM596" s="37">
        <v>0.40196276058735197</v>
      </c>
      <c r="AN596" s="37" t="str">
        <f t="shared" si="66"/>
        <v>Post-Orogenic</v>
      </c>
      <c r="AO596" s="8" t="s">
        <v>1155</v>
      </c>
      <c r="AP596" s="8">
        <v>4</v>
      </c>
    </row>
    <row r="597" spans="1:42">
      <c r="A597" s="9" t="s">
        <v>1035</v>
      </c>
      <c r="B597" s="8" t="s">
        <v>416</v>
      </c>
      <c r="C597" s="8" t="s">
        <v>459</v>
      </c>
      <c r="D597" s="12">
        <v>2021</v>
      </c>
      <c r="E597" s="8" t="s">
        <v>1353</v>
      </c>
      <c r="F597" s="15">
        <v>293300</v>
      </c>
      <c r="G597" s="15">
        <v>10400</v>
      </c>
      <c r="H597" s="15">
        <v>1975200</v>
      </c>
      <c r="I597" s="15">
        <v>50400</v>
      </c>
      <c r="J597" s="35">
        <v>6.7344016365496078</v>
      </c>
      <c r="K597" s="35">
        <f t="shared" si="67"/>
        <v>4.3685207703852376E-2</v>
      </c>
      <c r="L597" s="36">
        <v>95.2</v>
      </c>
      <c r="M597" s="36">
        <v>3.38</v>
      </c>
      <c r="N597" s="36">
        <v>6.57</v>
      </c>
      <c r="O597" s="36">
        <v>94.9</v>
      </c>
      <c r="P597" s="36">
        <v>2.44</v>
      </c>
      <c r="Q597" s="36">
        <v>8.57</v>
      </c>
      <c r="R597" s="46">
        <f t="shared" si="63"/>
        <v>1.0031612223393045</v>
      </c>
      <c r="S597" s="47">
        <f t="shared" si="64"/>
        <v>4.3836263532173077E-2</v>
      </c>
      <c r="T597" s="48">
        <f t="shared" si="65"/>
        <v>0.11365666854819942</v>
      </c>
      <c r="U597" s="35">
        <v>29.710567279999999</v>
      </c>
      <c r="V597" s="35">
        <v>94.701292550000005</v>
      </c>
      <c r="W597" s="35">
        <v>29.838000000000001</v>
      </c>
      <c r="X597" s="35">
        <v>94.755399999999995</v>
      </c>
      <c r="Y597" s="15">
        <v>602.08936022199998</v>
      </c>
      <c r="Z597" s="37">
        <v>4213.2114213860496</v>
      </c>
      <c r="AA597" s="37">
        <v>4210.6014160766299</v>
      </c>
      <c r="AB597" s="37">
        <v>4210.24459234609</v>
      </c>
      <c r="AC597" s="37">
        <f t="shared" si="68"/>
        <v>4211.3524766029232</v>
      </c>
      <c r="AD597" s="37">
        <v>36.644887081888207</v>
      </c>
      <c r="AE597" s="37">
        <v>40.406024239853437</v>
      </c>
      <c r="AF597" s="37">
        <v>40.115358677545871</v>
      </c>
      <c r="AG597" s="37">
        <f t="shared" si="69"/>
        <v>39.055423333095838</v>
      </c>
      <c r="AH597" s="37">
        <v>820.07270275876397</v>
      </c>
      <c r="AI597" s="37">
        <v>232.28896943692101</v>
      </c>
      <c r="AJ597" s="37">
        <v>640.15822002472203</v>
      </c>
      <c r="AK597" s="37">
        <v>6565.7515451174304</v>
      </c>
      <c r="AL597" s="37">
        <v>0.34563960635785002</v>
      </c>
      <c r="AM597" s="37">
        <v>14.968076804368501</v>
      </c>
      <c r="AN597" s="37" t="str">
        <f t="shared" si="66"/>
        <v>Active</v>
      </c>
      <c r="AO597" s="8" t="s">
        <v>1154</v>
      </c>
      <c r="AP597" s="8">
        <v>3</v>
      </c>
    </row>
    <row r="598" spans="1:42">
      <c r="A598" s="9" t="s">
        <v>1034</v>
      </c>
      <c r="B598" s="8" t="s">
        <v>415</v>
      </c>
      <c r="C598" s="8" t="s">
        <v>459</v>
      </c>
      <c r="D598" s="12">
        <v>2021</v>
      </c>
      <c r="E598" s="8" t="s">
        <v>1353</v>
      </c>
      <c r="F598" s="15">
        <v>210799.99999999997</v>
      </c>
      <c r="G598" s="15">
        <v>7100</v>
      </c>
      <c r="H598" s="15">
        <v>1467500</v>
      </c>
      <c r="I598" s="15">
        <v>41800</v>
      </c>
      <c r="J598" s="35">
        <v>6.961574952561671</v>
      </c>
      <c r="K598" s="35">
        <f t="shared" si="67"/>
        <v>4.4110678747766113E-2</v>
      </c>
      <c r="L598" s="36">
        <v>127</v>
      </c>
      <c r="M598" s="36">
        <v>4.29</v>
      </c>
      <c r="N598" s="36">
        <v>8.65</v>
      </c>
      <c r="O598" s="36">
        <v>123</v>
      </c>
      <c r="P598" s="36">
        <v>3.52</v>
      </c>
      <c r="Q598" s="36">
        <v>11.2</v>
      </c>
      <c r="R598" s="46">
        <f t="shared" si="63"/>
        <v>1.032520325203252</v>
      </c>
      <c r="S598" s="47">
        <f t="shared" si="64"/>
        <v>4.4272337768173631E-2</v>
      </c>
      <c r="T598" s="48">
        <f t="shared" si="65"/>
        <v>0.11371176386108285</v>
      </c>
      <c r="U598" s="25">
        <v>29.852376469999999</v>
      </c>
      <c r="V598" s="25">
        <v>94.750841629999996</v>
      </c>
      <c r="W598" s="25">
        <v>29.873799999999999</v>
      </c>
      <c r="X598" s="25">
        <v>94.779300000000006</v>
      </c>
      <c r="Y598" s="15">
        <v>676.58390479100001</v>
      </c>
      <c r="Z598" s="37">
        <v>4190.1048799834198</v>
      </c>
      <c r="AA598" s="37">
        <v>4187.1823573017</v>
      </c>
      <c r="AB598" s="37">
        <v>4187.8266666666696</v>
      </c>
      <c r="AC598" s="37">
        <f t="shared" si="68"/>
        <v>4188.3713013172628</v>
      </c>
      <c r="AD598" s="37">
        <v>37.867865209242858</v>
      </c>
      <c r="AE598" s="37">
        <v>41.835741590593749</v>
      </c>
      <c r="AF598" s="37">
        <v>41.557388351300581</v>
      </c>
      <c r="AG598" s="37">
        <f t="shared" si="69"/>
        <v>40.420331717045734</v>
      </c>
      <c r="AH598" s="37">
        <v>852.07604983848603</v>
      </c>
      <c r="AI598" s="37">
        <v>255.79959913544101</v>
      </c>
      <c r="AJ598" s="37">
        <v>641.24476295479599</v>
      </c>
      <c r="AK598" s="37">
        <v>6561.26791620728</v>
      </c>
      <c r="AL598" s="37">
        <v>0.34410473476643999</v>
      </c>
      <c r="AM598" s="37">
        <v>13.5101161694467</v>
      </c>
      <c r="AN598" s="37" t="str">
        <f t="shared" si="66"/>
        <v>Active</v>
      </c>
      <c r="AO598" s="8" t="s">
        <v>1154</v>
      </c>
      <c r="AP598" s="8">
        <v>3</v>
      </c>
    </row>
    <row r="599" spans="1:42">
      <c r="A599" s="9" t="s">
        <v>1031</v>
      </c>
      <c r="B599" s="8" t="s">
        <v>414</v>
      </c>
      <c r="C599" s="8" t="s">
        <v>459</v>
      </c>
      <c r="D599" s="12">
        <v>2021</v>
      </c>
      <c r="E599" s="8" t="s">
        <v>1353</v>
      </c>
      <c r="F599" s="15">
        <v>49900</v>
      </c>
      <c r="G599" s="15">
        <v>6600</v>
      </c>
      <c r="H599" s="15">
        <v>271200</v>
      </c>
      <c r="I599" s="15">
        <v>16700</v>
      </c>
      <c r="J599" s="35">
        <v>5.434869739478958</v>
      </c>
      <c r="K599" s="35">
        <f t="shared" si="67"/>
        <v>0.14589645918230024</v>
      </c>
      <c r="L599" s="36">
        <v>511</v>
      </c>
      <c r="M599" s="36">
        <v>67.599999999999994</v>
      </c>
      <c r="N599" s="36">
        <v>74</v>
      </c>
      <c r="O599" s="36">
        <v>630</v>
      </c>
      <c r="P599" s="36">
        <v>38.799999999999997</v>
      </c>
      <c r="Q599" s="36">
        <v>66.7</v>
      </c>
      <c r="R599" s="46">
        <f t="shared" si="63"/>
        <v>0.81111111111111112</v>
      </c>
      <c r="S599" s="47">
        <f t="shared" si="64"/>
        <v>0.14592306685654</v>
      </c>
      <c r="T599" s="48">
        <f t="shared" si="65"/>
        <v>0.17938845045945359</v>
      </c>
      <c r="U599" s="35">
        <v>29.917808059999999</v>
      </c>
      <c r="V599" s="35">
        <v>94.847692140000007</v>
      </c>
      <c r="W599" s="35">
        <v>29.990600000000001</v>
      </c>
      <c r="X599" s="35">
        <v>94.881299999999996</v>
      </c>
      <c r="Y599" s="15">
        <v>2680.9563071900002</v>
      </c>
      <c r="Z599" s="37">
        <v>4264.7986935447698</v>
      </c>
      <c r="AA599" s="37">
        <v>4245.1502658334102</v>
      </c>
      <c r="AB599" s="37">
        <v>4246.1032426388401</v>
      </c>
      <c r="AC599" s="37">
        <f t="shared" si="68"/>
        <v>4252.01740067234</v>
      </c>
      <c r="AD599" s="37">
        <v>47.402218177285</v>
      </c>
      <c r="AE599" s="37">
        <v>54.949306234501556</v>
      </c>
      <c r="AF599" s="37">
        <v>53.447078909770404</v>
      </c>
      <c r="AG599" s="37">
        <f t="shared" si="69"/>
        <v>51.932867773852315</v>
      </c>
      <c r="AH599" s="37">
        <v>1130.58016174517</v>
      </c>
      <c r="AI599" s="37">
        <v>391.73371152385403</v>
      </c>
      <c r="AJ599" s="37">
        <v>648.56152993348098</v>
      </c>
      <c r="AK599" s="37">
        <v>6855.84645232816</v>
      </c>
      <c r="AL599" s="37">
        <v>0.314919604199144</v>
      </c>
      <c r="AM599" s="37">
        <v>6.6660146770255402</v>
      </c>
      <c r="AN599" s="37" t="str">
        <f t="shared" si="66"/>
        <v>Active</v>
      </c>
      <c r="AO599" s="8" t="s">
        <v>1153</v>
      </c>
      <c r="AP599" s="8">
        <v>3</v>
      </c>
    </row>
    <row r="600" spans="1:42">
      <c r="A600" s="9" t="s">
        <v>1028</v>
      </c>
      <c r="B600" s="8" t="s">
        <v>428</v>
      </c>
      <c r="C600" s="8" t="s">
        <v>459</v>
      </c>
      <c r="D600" s="12">
        <v>2021</v>
      </c>
      <c r="E600" s="8" t="s">
        <v>1353</v>
      </c>
      <c r="F600" s="15">
        <v>20600</v>
      </c>
      <c r="G600" s="15">
        <v>4900</v>
      </c>
      <c r="H600" s="15">
        <v>78100</v>
      </c>
      <c r="I600" s="15">
        <v>7200</v>
      </c>
      <c r="J600" s="35">
        <v>3.79126213592233</v>
      </c>
      <c r="K600" s="35">
        <f t="shared" si="67"/>
        <v>0.25510433840694269</v>
      </c>
      <c r="L600" s="38">
        <v>1360</v>
      </c>
      <c r="M600" s="36">
        <v>325</v>
      </c>
      <c r="N600" s="36">
        <v>334</v>
      </c>
      <c r="O600" s="38">
        <v>2310</v>
      </c>
      <c r="P600" s="36">
        <v>213</v>
      </c>
      <c r="Q600" s="36">
        <v>292</v>
      </c>
      <c r="R600" s="46">
        <f t="shared" si="63"/>
        <v>0.58874458874458879</v>
      </c>
      <c r="S600" s="47">
        <f t="shared" si="64"/>
        <v>0.25614296591036395</v>
      </c>
      <c r="T600" s="48">
        <f t="shared" si="65"/>
        <v>0.27621059421847854</v>
      </c>
      <c r="U600" s="35">
        <v>29.72279941</v>
      </c>
      <c r="V600" s="35">
        <v>94.696004840000001</v>
      </c>
      <c r="W600" s="35">
        <v>30.0684</v>
      </c>
      <c r="X600" s="35">
        <v>95.052899999999994</v>
      </c>
      <c r="Y600" s="15">
        <v>23448.4995509</v>
      </c>
      <c r="Z600" s="37">
        <v>4592.6417042651801</v>
      </c>
      <c r="AA600" s="37">
        <v>4567.7408505058502</v>
      </c>
      <c r="AB600" s="37">
        <v>4567.2517703267604</v>
      </c>
      <c r="AC600" s="37">
        <f t="shared" si="68"/>
        <v>4575.8781083659296</v>
      </c>
      <c r="AD600" s="37">
        <v>49.302439547128209</v>
      </c>
      <c r="AE600" s="37">
        <v>57.577916639582185</v>
      </c>
      <c r="AF600" s="37">
        <v>57.371048047280262</v>
      </c>
      <c r="AG600" s="37">
        <f t="shared" si="69"/>
        <v>54.750468077996885</v>
      </c>
      <c r="AH600" s="37">
        <v>1206.91006578667</v>
      </c>
      <c r="AI600" s="37">
        <v>394.51952637399302</v>
      </c>
      <c r="AJ600" s="37">
        <v>677.29257972845005</v>
      </c>
      <c r="AK600" s="37">
        <v>7814.7281654562703</v>
      </c>
      <c r="AL600" s="37">
        <v>0.28358419460859502</v>
      </c>
      <c r="AM600" s="37">
        <v>11.096773699740099</v>
      </c>
      <c r="AN600" s="37" t="str">
        <f t="shared" si="66"/>
        <v>Active</v>
      </c>
      <c r="AO600" s="8" t="s">
        <v>1151</v>
      </c>
      <c r="AP600" s="8">
        <v>7</v>
      </c>
    </row>
    <row r="601" spans="1:42">
      <c r="A601" s="9" t="s">
        <v>1030</v>
      </c>
      <c r="B601" s="8" t="s">
        <v>430</v>
      </c>
      <c r="C601" s="8" t="s">
        <v>459</v>
      </c>
      <c r="D601" s="12">
        <v>2021</v>
      </c>
      <c r="E601" s="8" t="s">
        <v>1353</v>
      </c>
      <c r="F601" s="15">
        <v>69200</v>
      </c>
      <c r="G601" s="15">
        <v>7600</v>
      </c>
      <c r="H601" s="15">
        <v>115000</v>
      </c>
      <c r="I601" s="15">
        <v>17300</v>
      </c>
      <c r="J601" s="35">
        <v>1.6618497109826589</v>
      </c>
      <c r="K601" s="35">
        <f t="shared" si="67"/>
        <v>0.18625923762508159</v>
      </c>
      <c r="L601" s="36">
        <v>392</v>
      </c>
      <c r="M601" s="36">
        <v>43.1</v>
      </c>
      <c r="N601" s="36">
        <v>48.9</v>
      </c>
      <c r="O601" s="38">
        <v>1490</v>
      </c>
      <c r="P601" s="36">
        <v>224</v>
      </c>
      <c r="Q601" s="36">
        <v>258</v>
      </c>
      <c r="R601" s="46">
        <f t="shared" si="63"/>
        <v>0.26308724832214764</v>
      </c>
      <c r="S601" s="47">
        <f t="shared" si="64"/>
        <v>0.18625134056367465</v>
      </c>
      <c r="T601" s="48">
        <f t="shared" si="65"/>
        <v>0.21340975326956313</v>
      </c>
      <c r="U601" s="35">
        <v>29.924275080000001</v>
      </c>
      <c r="V601" s="35">
        <v>95.974407319999997</v>
      </c>
      <c r="W601" s="35">
        <v>30.0932</v>
      </c>
      <c r="X601" s="35">
        <v>95.066800000000001</v>
      </c>
      <c r="Y601" s="15">
        <v>9969.4344819399994</v>
      </c>
      <c r="Z601" s="37">
        <v>4379.97014995672</v>
      </c>
      <c r="AA601" s="37">
        <v>4365.4902211524004</v>
      </c>
      <c r="AB601" s="37">
        <v>4365.3139301485298</v>
      </c>
      <c r="AC601" s="37">
        <f t="shared" si="68"/>
        <v>4370.258100419217</v>
      </c>
      <c r="AD601" s="37">
        <v>49.11831507571214</v>
      </c>
      <c r="AE601" s="37">
        <v>61.848074862878121</v>
      </c>
      <c r="AF601" s="37">
        <v>62.6691114335121</v>
      </c>
      <c r="AG601" s="37">
        <f t="shared" si="69"/>
        <v>57.878500457367444</v>
      </c>
      <c r="AH601" s="37">
        <v>1265.6343721982901</v>
      </c>
      <c r="AI601" s="37">
        <v>356.33408772855898</v>
      </c>
      <c r="AJ601" s="37">
        <v>684.71910866000906</v>
      </c>
      <c r="AK601" s="37">
        <v>7842.4344909822603</v>
      </c>
      <c r="AL601" s="37">
        <v>0.23975524125709199</v>
      </c>
      <c r="AM601" s="37">
        <v>18.5316995446825</v>
      </c>
      <c r="AN601" s="37" t="str">
        <f t="shared" si="66"/>
        <v>Active</v>
      </c>
      <c r="AO601" s="8" t="s">
        <v>1151</v>
      </c>
      <c r="AP601" s="8">
        <v>7</v>
      </c>
    </row>
    <row r="602" spans="1:42">
      <c r="A602" s="9" t="s">
        <v>1029</v>
      </c>
      <c r="B602" s="8" t="s">
        <v>429</v>
      </c>
      <c r="C602" s="8" t="s">
        <v>459</v>
      </c>
      <c r="D602" s="12">
        <v>2021</v>
      </c>
      <c r="E602" s="8" t="s">
        <v>1353</v>
      </c>
      <c r="F602" s="15">
        <v>19600</v>
      </c>
      <c r="G602" s="15">
        <v>4600</v>
      </c>
      <c r="H602" s="15">
        <v>73600</v>
      </c>
      <c r="I602" s="15">
        <v>6700</v>
      </c>
      <c r="J602" s="35">
        <v>3.7551020408163267</v>
      </c>
      <c r="K602" s="35">
        <f t="shared" si="67"/>
        <v>0.2517303160246479</v>
      </c>
      <c r="L602" s="38">
        <v>1550</v>
      </c>
      <c r="M602" s="36">
        <v>364</v>
      </c>
      <c r="N602" s="36">
        <v>375</v>
      </c>
      <c r="O602" s="38">
        <v>2640</v>
      </c>
      <c r="P602" s="36">
        <v>240</v>
      </c>
      <c r="Q602" s="36">
        <v>331</v>
      </c>
      <c r="R602" s="46">
        <f t="shared" si="63"/>
        <v>0.58712121212121215</v>
      </c>
      <c r="S602" s="47">
        <f t="shared" si="64"/>
        <v>0.25182073459680121</v>
      </c>
      <c r="T602" s="48">
        <f t="shared" si="65"/>
        <v>0.27249333717695445</v>
      </c>
      <c r="U602" s="35">
        <v>30.361952079999998</v>
      </c>
      <c r="V602" s="35">
        <v>94.675716809999997</v>
      </c>
      <c r="W602" s="35">
        <v>30.095700000000001</v>
      </c>
      <c r="X602" s="35">
        <v>95.066800000000001</v>
      </c>
      <c r="Y602" s="15">
        <v>13459.620204700001</v>
      </c>
      <c r="Z602" s="37">
        <v>4752.8758113368003</v>
      </c>
      <c r="AA602" s="37">
        <v>4719.9708225767499</v>
      </c>
      <c r="AB602" s="37">
        <v>4719.4094523296399</v>
      </c>
      <c r="AC602" s="37">
        <f t="shared" si="68"/>
        <v>4730.75202874773</v>
      </c>
      <c r="AD602" s="37">
        <v>49.417589871542674</v>
      </c>
      <c r="AE602" s="37">
        <v>54.383418340099688</v>
      </c>
      <c r="AF602" s="37">
        <v>53.407375548863676</v>
      </c>
      <c r="AG602" s="37">
        <f t="shared" si="69"/>
        <v>52.402794586835348</v>
      </c>
      <c r="AH602" s="37">
        <v>1162.76833130555</v>
      </c>
      <c r="AI602" s="37">
        <v>415.00493334207499</v>
      </c>
      <c r="AJ602" s="37">
        <v>671.68091527655804</v>
      </c>
      <c r="AK602" s="37">
        <v>7796.4138498683096</v>
      </c>
      <c r="AL602" s="37">
        <v>0.32014147050016001</v>
      </c>
      <c r="AM602" s="37">
        <v>5.4910756420454003</v>
      </c>
      <c r="AN602" s="37" t="str">
        <f t="shared" si="66"/>
        <v>Active</v>
      </c>
      <c r="AO602" s="8" t="s">
        <v>1153</v>
      </c>
      <c r="AP602" s="8">
        <v>5</v>
      </c>
    </row>
    <row r="603" spans="1:42">
      <c r="A603" s="9" t="s">
        <v>1036</v>
      </c>
      <c r="B603" s="8" t="s">
        <v>431</v>
      </c>
      <c r="C603" s="8" t="s">
        <v>459</v>
      </c>
      <c r="D603" s="12">
        <v>2021</v>
      </c>
      <c r="E603" s="8" t="s">
        <v>1353</v>
      </c>
      <c r="F603" s="15">
        <v>62800</v>
      </c>
      <c r="G603" s="15">
        <v>4600</v>
      </c>
      <c r="H603" s="15">
        <v>387000</v>
      </c>
      <c r="I603" s="15">
        <v>15000</v>
      </c>
      <c r="J603" s="35">
        <v>6.1624203821656049</v>
      </c>
      <c r="K603" s="35">
        <f t="shared" si="67"/>
        <v>8.2871242208426371E-2</v>
      </c>
      <c r="L603" s="36">
        <v>500</v>
      </c>
      <c r="M603" s="36">
        <v>36.6</v>
      </c>
      <c r="N603" s="36">
        <v>47</v>
      </c>
      <c r="O603" s="36">
        <v>541</v>
      </c>
      <c r="P603" s="36">
        <v>21</v>
      </c>
      <c r="Q603" s="36">
        <v>51.1</v>
      </c>
      <c r="R603" s="46">
        <f t="shared" si="63"/>
        <v>0.92421441774491686</v>
      </c>
      <c r="S603" s="47">
        <f t="shared" si="64"/>
        <v>8.2855295060139666E-2</v>
      </c>
      <c r="T603" s="48">
        <f t="shared" si="65"/>
        <v>0.13325799376076819</v>
      </c>
      <c r="U603" s="35">
        <v>29.477352190000001</v>
      </c>
      <c r="V603" s="35">
        <v>96.72688857</v>
      </c>
      <c r="W603" s="35">
        <v>29.6096</v>
      </c>
      <c r="X603" s="35">
        <v>96.382800000000003</v>
      </c>
      <c r="Y603" s="15">
        <v>573.65232051999999</v>
      </c>
      <c r="Z603" s="37">
        <v>4749.1511688081901</v>
      </c>
      <c r="AA603" s="37">
        <v>4722.7749238136703</v>
      </c>
      <c r="AB603" s="37">
        <v>4723.0866551126501</v>
      </c>
      <c r="AC603" s="37">
        <f t="shared" si="68"/>
        <v>4731.6709159115026</v>
      </c>
      <c r="AD603" s="37">
        <v>44.709764030460711</v>
      </c>
      <c r="AE603" s="37">
        <v>58.727065594579066</v>
      </c>
      <c r="AF603" s="37">
        <v>61.858026377145286</v>
      </c>
      <c r="AG603" s="37">
        <f t="shared" si="69"/>
        <v>55.098285334061693</v>
      </c>
      <c r="AH603" s="37">
        <v>1196.5554829576399</v>
      </c>
      <c r="AI603" s="37">
        <v>344.02685746056301</v>
      </c>
      <c r="AJ603" s="37">
        <v>675.48114434330296</v>
      </c>
      <c r="AK603" s="37">
        <v>8633.9830949284806</v>
      </c>
      <c r="AL603" s="37">
        <v>0.23765259601802</v>
      </c>
      <c r="AM603" s="37">
        <v>34.4160906826001</v>
      </c>
      <c r="AN603" s="37" t="str">
        <f t="shared" si="66"/>
        <v>Active</v>
      </c>
      <c r="AO603" s="8" t="s">
        <v>1151</v>
      </c>
      <c r="AP603" s="8">
        <v>4</v>
      </c>
    </row>
    <row r="604" spans="1:42">
      <c r="A604" s="9" t="s">
        <v>1040</v>
      </c>
      <c r="B604" s="8" t="s">
        <v>432</v>
      </c>
      <c r="C604" s="8" t="s">
        <v>459</v>
      </c>
      <c r="D604" s="12">
        <v>2021</v>
      </c>
      <c r="E604" s="8" t="s">
        <v>1353</v>
      </c>
      <c r="F604" s="15">
        <v>302700</v>
      </c>
      <c r="G604" s="15">
        <v>17500</v>
      </c>
      <c r="H604" s="15">
        <v>2099800</v>
      </c>
      <c r="I604" s="15">
        <v>50800</v>
      </c>
      <c r="J604" s="35">
        <v>6.9369012223323425</v>
      </c>
      <c r="K604" s="35">
        <f t="shared" si="67"/>
        <v>6.267085014305393E-2</v>
      </c>
      <c r="L604" s="36">
        <v>128</v>
      </c>
      <c r="M604" s="36">
        <v>7.44</v>
      </c>
      <c r="N604" s="36">
        <v>10.6</v>
      </c>
      <c r="O604" s="36">
        <v>124</v>
      </c>
      <c r="P604" s="36">
        <v>3</v>
      </c>
      <c r="Q604" s="36">
        <v>11.1</v>
      </c>
      <c r="R604" s="46">
        <f t="shared" si="63"/>
        <v>1.032258064516129</v>
      </c>
      <c r="S604" s="47">
        <f t="shared" si="64"/>
        <v>6.2959061369740846E-2</v>
      </c>
      <c r="T604" s="48">
        <f t="shared" si="65"/>
        <v>0.12194690448375421</v>
      </c>
      <c r="U604" s="25">
        <v>29.631741569999999</v>
      </c>
      <c r="V604" s="25">
        <v>96.696420160000002</v>
      </c>
      <c r="W604" s="25">
        <v>29.580300000000001</v>
      </c>
      <c r="X604" s="25">
        <v>96.746700000000004</v>
      </c>
      <c r="Y604" s="15">
        <v>212.11488591099999</v>
      </c>
      <c r="Z604" s="37">
        <v>5002.0936629059097</v>
      </c>
      <c r="AA604" s="37">
        <v>4996.6808009422803</v>
      </c>
      <c r="AB604" s="37">
        <v>5000.19158878505</v>
      </c>
      <c r="AC604" s="37">
        <f t="shared" si="68"/>
        <v>4999.6553508777461</v>
      </c>
      <c r="AD604" s="37">
        <v>40.995017259391965</v>
      </c>
      <c r="AE604" s="37">
        <v>45.540737820234064</v>
      </c>
      <c r="AF604" s="37">
        <v>39.562578753050936</v>
      </c>
      <c r="AG604" s="37">
        <f t="shared" si="69"/>
        <v>42.03277794422565</v>
      </c>
      <c r="AH604" s="37">
        <v>816.03575650118205</v>
      </c>
      <c r="AI604" s="37">
        <v>126.33001253315101</v>
      </c>
      <c r="AJ604" s="37">
        <v>655.42307692307702</v>
      </c>
      <c r="AK604" s="37">
        <v>8624.6853146853191</v>
      </c>
      <c r="AL604" s="37">
        <v>0.19304104922515</v>
      </c>
      <c r="AM604" s="37">
        <v>30.327098776187</v>
      </c>
      <c r="AN604" s="37" t="str">
        <f t="shared" si="66"/>
        <v>Active</v>
      </c>
      <c r="AO604" s="8" t="s">
        <v>1155</v>
      </c>
      <c r="AP604" s="8">
        <v>5</v>
      </c>
    </row>
    <row r="605" spans="1:42">
      <c r="A605" s="9" t="s">
        <v>1038</v>
      </c>
      <c r="B605" s="8" t="s">
        <v>425</v>
      </c>
      <c r="C605" s="8" t="s">
        <v>459</v>
      </c>
      <c r="D605" s="12">
        <v>2021</v>
      </c>
      <c r="E605" s="8" t="s">
        <v>1353</v>
      </c>
      <c r="F605" s="15">
        <v>49700</v>
      </c>
      <c r="G605" s="15">
        <v>2300</v>
      </c>
      <c r="H605" s="15">
        <v>333200</v>
      </c>
      <c r="I605" s="15">
        <v>16900</v>
      </c>
      <c r="J605" s="35">
        <v>6.704225352112676</v>
      </c>
      <c r="K605" s="35">
        <f t="shared" si="67"/>
        <v>6.8659813548601151E-2</v>
      </c>
      <c r="L605" s="36">
        <v>644</v>
      </c>
      <c r="M605" s="36">
        <v>29.8</v>
      </c>
      <c r="N605" s="36">
        <v>48.3</v>
      </c>
      <c r="O605" s="36">
        <v>642</v>
      </c>
      <c r="P605" s="36">
        <v>32.6</v>
      </c>
      <c r="Q605" s="36">
        <v>64.2</v>
      </c>
      <c r="R605" s="46">
        <f t="shared" si="63"/>
        <v>1.0031152647975077</v>
      </c>
      <c r="S605" s="47">
        <f t="shared" si="64"/>
        <v>6.8700114412055299E-2</v>
      </c>
      <c r="T605" s="48">
        <f t="shared" si="65"/>
        <v>0.125</v>
      </c>
      <c r="U605" s="35">
        <v>29.733596479999999</v>
      </c>
      <c r="V605" s="35">
        <v>96.391768060000004</v>
      </c>
      <c r="W605" s="35">
        <v>29.613700000000001</v>
      </c>
      <c r="X605" s="35">
        <v>96.338899999999995</v>
      </c>
      <c r="Y605" s="15">
        <v>284.42063896899998</v>
      </c>
      <c r="Z605" s="37">
        <v>4781.6264025229702</v>
      </c>
      <c r="AA605" s="37">
        <v>4763.5030837004397</v>
      </c>
      <c r="AB605" s="37">
        <v>4767.5719298245604</v>
      </c>
      <c r="AC605" s="37">
        <f t="shared" si="68"/>
        <v>4770.9004720159901</v>
      </c>
      <c r="AD605" s="37">
        <v>45.177060112902495</v>
      </c>
      <c r="AE605" s="37">
        <v>51.020403207169061</v>
      </c>
      <c r="AF605" s="37">
        <v>46.002294452473087</v>
      </c>
      <c r="AG605" s="37">
        <f t="shared" si="69"/>
        <v>47.399919257514881</v>
      </c>
      <c r="AH605" s="37">
        <v>1010.7644473742</v>
      </c>
      <c r="AI605" s="37">
        <v>169.86624275572399</v>
      </c>
      <c r="AJ605" s="37">
        <v>668.10966057441203</v>
      </c>
      <c r="AK605" s="37">
        <v>8520.1174934725805</v>
      </c>
      <c r="AL605" s="37">
        <v>0.22696153896405599</v>
      </c>
      <c r="AM605" s="37">
        <v>25.1776228447048</v>
      </c>
      <c r="AN605" s="37" t="str">
        <f t="shared" si="66"/>
        <v>Active</v>
      </c>
      <c r="AO605" s="8" t="s">
        <v>1151</v>
      </c>
      <c r="AP605" s="8">
        <v>3</v>
      </c>
    </row>
    <row r="606" spans="1:42">
      <c r="A606" s="9" t="s">
        <v>1041</v>
      </c>
      <c r="B606" s="8" t="s">
        <v>426</v>
      </c>
      <c r="C606" s="8" t="s">
        <v>459</v>
      </c>
      <c r="D606" s="12">
        <v>2021</v>
      </c>
      <c r="E606" s="8" t="s">
        <v>1353</v>
      </c>
      <c r="F606" s="15">
        <v>352000</v>
      </c>
      <c r="G606" s="15">
        <v>12000</v>
      </c>
      <c r="H606" s="15">
        <v>2700000</v>
      </c>
      <c r="I606" s="15">
        <v>80000</v>
      </c>
      <c r="J606" s="35">
        <v>7.6704545454545459</v>
      </c>
      <c r="K606" s="35">
        <f t="shared" si="67"/>
        <v>4.5167521900516677E-2</v>
      </c>
      <c r="L606" s="36">
        <v>112</v>
      </c>
      <c r="M606" s="36">
        <v>3.81</v>
      </c>
      <c r="N606" s="36">
        <v>7.62</v>
      </c>
      <c r="O606" s="36">
        <v>98.2</v>
      </c>
      <c r="P606" s="36">
        <v>2.93</v>
      </c>
      <c r="Q606" s="36">
        <v>8.99</v>
      </c>
      <c r="R606" s="46">
        <f t="shared" si="63"/>
        <v>1.140529531568228</v>
      </c>
      <c r="S606" s="47">
        <f t="shared" si="64"/>
        <v>4.5248924675317145E-2</v>
      </c>
      <c r="T606" s="48">
        <f t="shared" si="65"/>
        <v>0.11406081432681292</v>
      </c>
      <c r="U606" s="35">
        <v>29.601719360000001</v>
      </c>
      <c r="V606" s="35">
        <v>96.587501970000005</v>
      </c>
      <c r="W606" s="25">
        <v>29.746500000000001</v>
      </c>
      <c r="X606" s="25">
        <v>94.011200000000002</v>
      </c>
      <c r="Y606" s="15">
        <v>146.13862326500001</v>
      </c>
      <c r="Z606" s="37">
        <v>5000.0105471153502</v>
      </c>
      <c r="AA606" s="37">
        <v>4987.7435897435898</v>
      </c>
      <c r="AB606" s="37">
        <v>4967.3819444444398</v>
      </c>
      <c r="AC606" s="37">
        <f t="shared" si="68"/>
        <v>4985.0453604344602</v>
      </c>
      <c r="AD606" s="37">
        <v>45.025330653424639</v>
      </c>
      <c r="AE606" s="37">
        <v>46.598741031514372</v>
      </c>
      <c r="AF606" s="37">
        <v>41.507172825183368</v>
      </c>
      <c r="AG606" s="37">
        <f t="shared" si="69"/>
        <v>44.377081503374121</v>
      </c>
      <c r="AH606" s="37">
        <v>872.56068376068401</v>
      </c>
      <c r="AI606" s="37">
        <v>179.44977201561301</v>
      </c>
      <c r="AJ606" s="37">
        <v>665.71282051282003</v>
      </c>
      <c r="AK606" s="37">
        <v>8805.8923076923093</v>
      </c>
      <c r="AL606" s="37">
        <v>0.21229195475828699</v>
      </c>
      <c r="AM606" s="37">
        <v>47.059443977220297</v>
      </c>
      <c r="AN606" s="37" t="str">
        <f t="shared" si="66"/>
        <v>Active</v>
      </c>
      <c r="AO606" s="8" t="s">
        <v>1151</v>
      </c>
      <c r="AP606" s="8">
        <v>2</v>
      </c>
    </row>
    <row r="607" spans="1:42">
      <c r="A607" s="9" t="s">
        <v>1042</v>
      </c>
      <c r="B607" s="8" t="s">
        <v>418</v>
      </c>
      <c r="C607" s="8" t="s">
        <v>459</v>
      </c>
      <c r="D607" s="12">
        <v>2021</v>
      </c>
      <c r="E607" s="8" t="s">
        <v>1353</v>
      </c>
      <c r="F607" s="15">
        <v>238400</v>
      </c>
      <c r="G607" s="15">
        <v>8000</v>
      </c>
      <c r="H607" s="15">
        <v>1838300.0000000002</v>
      </c>
      <c r="I607" s="15">
        <v>53000</v>
      </c>
      <c r="J607" s="35">
        <v>7.7109899328859068</v>
      </c>
      <c r="K607" s="35">
        <f t="shared" si="67"/>
        <v>4.4241395849242679E-2</v>
      </c>
      <c r="L607" s="36">
        <v>120</v>
      </c>
      <c r="M607" s="36">
        <v>4.03</v>
      </c>
      <c r="N607" s="36">
        <v>8.15</v>
      </c>
      <c r="O607" s="36">
        <v>106</v>
      </c>
      <c r="P607" s="36">
        <v>3.07</v>
      </c>
      <c r="Q607" s="36">
        <v>9.65</v>
      </c>
      <c r="R607" s="46">
        <f t="shared" si="63"/>
        <v>1.1320754716981132</v>
      </c>
      <c r="S607" s="47">
        <f t="shared" si="64"/>
        <v>4.434696181844703E-2</v>
      </c>
      <c r="T607" s="48">
        <f t="shared" si="65"/>
        <v>0.11358055713736273</v>
      </c>
      <c r="U607" s="35">
        <v>29.79986946</v>
      </c>
      <c r="V607" s="35">
        <v>94.662674109999998</v>
      </c>
      <c r="W607" s="35">
        <v>29.763300000000001</v>
      </c>
      <c r="X607" s="35">
        <v>94.740099999999998</v>
      </c>
      <c r="Y607" s="15">
        <v>80.721488966699994</v>
      </c>
      <c r="Z607" s="37">
        <v>4308.8670281862396</v>
      </c>
      <c r="AA607" s="37">
        <v>4303.9555555555598</v>
      </c>
      <c r="AB607" s="37">
        <v>4317.0249999999996</v>
      </c>
      <c r="AC607" s="37">
        <f t="shared" si="68"/>
        <v>4309.9491945805994</v>
      </c>
      <c r="AD607" s="37">
        <v>38.983134301126064</v>
      </c>
      <c r="AE607" s="37">
        <v>40.861187903654063</v>
      </c>
      <c r="AF607" s="37">
        <v>32.982938709948606</v>
      </c>
      <c r="AG607" s="37">
        <f t="shared" si="69"/>
        <v>37.609086971576239</v>
      </c>
      <c r="AH607" s="37">
        <v>769.637490317583</v>
      </c>
      <c r="AI607" s="37">
        <v>218.499701498587</v>
      </c>
      <c r="AJ607" s="37">
        <v>638.91743119266096</v>
      </c>
      <c r="AK607" s="37">
        <v>6718.3761467889899</v>
      </c>
      <c r="AL607" s="37">
        <v>0.33625578170731002</v>
      </c>
      <c r="AM607" s="37">
        <v>5.7038786997846103</v>
      </c>
      <c r="AN607" s="37" t="str">
        <f t="shared" si="66"/>
        <v>Active</v>
      </c>
      <c r="AO607" s="8" t="s">
        <v>1153</v>
      </c>
      <c r="AP607" s="8">
        <v>3</v>
      </c>
    </row>
    <row r="608" spans="1:42">
      <c r="A608" s="9" t="s">
        <v>1032</v>
      </c>
      <c r="B608" s="8" t="s">
        <v>421</v>
      </c>
      <c r="C608" s="8" t="s">
        <v>459</v>
      </c>
      <c r="D608" s="12">
        <v>2021</v>
      </c>
      <c r="E608" s="8" t="s">
        <v>1353</v>
      </c>
      <c r="F608" s="15">
        <v>38300</v>
      </c>
      <c r="G608" s="15">
        <v>2700</v>
      </c>
      <c r="H608" s="15">
        <v>215200</v>
      </c>
      <c r="I608" s="15">
        <v>15100</v>
      </c>
      <c r="J608" s="35">
        <v>5.6187989556135767</v>
      </c>
      <c r="K608" s="35">
        <f t="shared" si="67"/>
        <v>9.9464294372678036E-2</v>
      </c>
      <c r="L608" s="36">
        <v>685</v>
      </c>
      <c r="M608" s="36">
        <v>48.3</v>
      </c>
      <c r="N608" s="36">
        <v>63</v>
      </c>
      <c r="O608" s="36">
        <v>814</v>
      </c>
      <c r="P608" s="36">
        <v>57.1</v>
      </c>
      <c r="Q608" s="36">
        <v>90.4</v>
      </c>
      <c r="R608" s="46">
        <f t="shared" si="63"/>
        <v>0.84152334152334152</v>
      </c>
      <c r="S608" s="47">
        <f t="shared" si="64"/>
        <v>9.9460818762152001E-2</v>
      </c>
      <c r="T608" s="48">
        <f t="shared" si="65"/>
        <v>0.14419492791960728</v>
      </c>
      <c r="U608" s="25">
        <v>30.037053629999999</v>
      </c>
      <c r="V608" s="25">
        <v>94.542472410000002</v>
      </c>
      <c r="W608" s="25">
        <v>29.945599999999999</v>
      </c>
      <c r="X608" s="25">
        <v>94.799800000000005</v>
      </c>
      <c r="Y608" s="15">
        <v>1687.73154213</v>
      </c>
      <c r="Z608" s="37">
        <v>4335.9859779635199</v>
      </c>
      <c r="AA608" s="37">
        <v>4309.4109020885799</v>
      </c>
      <c r="AB608" s="37">
        <v>4313.6713947990502</v>
      </c>
      <c r="AC608" s="37">
        <f t="shared" si="68"/>
        <v>4319.689424950383</v>
      </c>
      <c r="AD608" s="37">
        <v>50.076101796829107</v>
      </c>
      <c r="AE608" s="37">
        <v>57.683227590718751</v>
      </c>
      <c r="AF608" s="37">
        <v>54.503592331575788</v>
      </c>
      <c r="AG608" s="37">
        <f t="shared" si="69"/>
        <v>54.08764057304122</v>
      </c>
      <c r="AH608" s="37">
        <v>1163.3557119052</v>
      </c>
      <c r="AI608" s="37">
        <v>354.660317577211</v>
      </c>
      <c r="AJ608" s="37">
        <v>648.54358300481795</v>
      </c>
      <c r="AK608" s="37">
        <v>6965.4638633377099</v>
      </c>
      <c r="AL608" s="37">
        <v>0.30744047519758899</v>
      </c>
      <c r="AM608" s="37">
        <v>4.2181546325707204</v>
      </c>
      <c r="AN608" s="37" t="str">
        <f t="shared" si="66"/>
        <v>Active</v>
      </c>
      <c r="AO608" s="8" t="s">
        <v>1153</v>
      </c>
      <c r="AP608" s="8">
        <v>2</v>
      </c>
    </row>
    <row r="609" spans="1:42">
      <c r="A609" s="9" t="s">
        <v>1044</v>
      </c>
      <c r="B609" s="8" t="s">
        <v>420</v>
      </c>
      <c r="C609" s="8" t="s">
        <v>459</v>
      </c>
      <c r="D609" s="12">
        <v>2021</v>
      </c>
      <c r="E609" s="8" t="s">
        <v>1353</v>
      </c>
      <c r="F609" s="15">
        <v>17200</v>
      </c>
      <c r="G609" s="15">
        <v>1600</v>
      </c>
      <c r="H609" s="15">
        <v>113000</v>
      </c>
      <c r="I609" s="15">
        <v>11900</v>
      </c>
      <c r="J609" s="35">
        <v>6.5697674418604652</v>
      </c>
      <c r="K609" s="35">
        <f t="shared" si="67"/>
        <v>0.14051144546080421</v>
      </c>
      <c r="L609" s="38">
        <v>1370</v>
      </c>
      <c r="M609" s="36">
        <v>128</v>
      </c>
      <c r="N609" s="36">
        <v>151</v>
      </c>
      <c r="O609" s="38">
        <v>1410</v>
      </c>
      <c r="P609" s="36">
        <v>148</v>
      </c>
      <c r="Q609" s="36">
        <v>191</v>
      </c>
      <c r="R609" s="46">
        <f t="shared" si="63"/>
        <v>0.97163120567375882</v>
      </c>
      <c r="S609" s="47">
        <f t="shared" si="64"/>
        <v>0.14052345748716644</v>
      </c>
      <c r="T609" s="48">
        <f t="shared" si="65"/>
        <v>0.17463649026895386</v>
      </c>
      <c r="U609" s="25">
        <v>29.971261640000002</v>
      </c>
      <c r="V609" s="25">
        <v>95.419299989999999</v>
      </c>
      <c r="W609" s="25">
        <v>29.9299</v>
      </c>
      <c r="X609" s="25">
        <v>95.404499999999999</v>
      </c>
      <c r="Y609" s="15">
        <v>21.186157677899999</v>
      </c>
      <c r="Z609" s="37">
        <v>4193.4753577495103</v>
      </c>
      <c r="AA609" s="37">
        <v>4178.1511627907003</v>
      </c>
      <c r="AB609" s="37">
        <v>4213.4545454545496</v>
      </c>
      <c r="AC609" s="37">
        <f t="shared" si="68"/>
        <v>4195.0270219982531</v>
      </c>
      <c r="AD609" s="37">
        <v>57.244246365969467</v>
      </c>
      <c r="AE609" s="37">
        <v>69.066572570523434</v>
      </c>
      <c r="AF609" s="37">
        <v>72.129149753805379</v>
      </c>
      <c r="AG609" s="37">
        <f t="shared" si="69"/>
        <v>66.146656230099424</v>
      </c>
      <c r="AH609" s="37">
        <v>1491.46470588235</v>
      </c>
      <c r="AI609" s="37">
        <v>245.88817745704799</v>
      </c>
      <c r="AJ609" s="37">
        <v>683.71428571428601</v>
      </c>
      <c r="AK609" s="37">
        <v>7509.6785714285697</v>
      </c>
      <c r="AL609" s="37">
        <v>0.31775199283253103</v>
      </c>
      <c r="AM609" s="37">
        <v>19.813668362766599</v>
      </c>
      <c r="AN609" s="37" t="str">
        <f t="shared" si="66"/>
        <v>Active</v>
      </c>
      <c r="AO609" s="8" t="s">
        <v>1153</v>
      </c>
      <c r="AP609" s="8">
        <v>3</v>
      </c>
    </row>
    <row r="610" spans="1:42">
      <c r="A610" s="9" t="s">
        <v>1045</v>
      </c>
      <c r="B610" s="8" t="s">
        <v>424</v>
      </c>
      <c r="C610" s="8" t="s">
        <v>459</v>
      </c>
      <c r="D610" s="12">
        <v>2021</v>
      </c>
      <c r="E610" s="8" t="s">
        <v>1353</v>
      </c>
      <c r="F610" s="15">
        <v>36900</v>
      </c>
      <c r="G610" s="15">
        <v>2100</v>
      </c>
      <c r="H610" s="15">
        <v>243700</v>
      </c>
      <c r="I610" s="15">
        <v>10400</v>
      </c>
      <c r="J610" s="35">
        <v>6.6043360433604335</v>
      </c>
      <c r="K610" s="35">
        <f t="shared" si="67"/>
        <v>7.1133707897476361E-2</v>
      </c>
      <c r="L610" s="36">
        <v>633</v>
      </c>
      <c r="M610" s="36">
        <v>36</v>
      </c>
      <c r="N610" s="36">
        <v>51.9</v>
      </c>
      <c r="O610" s="36">
        <v>646</v>
      </c>
      <c r="P610" s="36">
        <v>27.6</v>
      </c>
      <c r="Q610" s="36">
        <v>62.1</v>
      </c>
      <c r="R610" s="46">
        <f t="shared" si="63"/>
        <v>0.97987616099071206</v>
      </c>
      <c r="S610" s="47">
        <f t="shared" si="64"/>
        <v>7.1132327569285059E-2</v>
      </c>
      <c r="T610" s="48">
        <f t="shared" si="65"/>
        <v>0.1263464619203819</v>
      </c>
      <c r="U610" s="25">
        <v>29.935404680000001</v>
      </c>
      <c r="V610" s="25">
        <v>95.521186979999996</v>
      </c>
      <c r="W610" s="25">
        <v>29.8949</v>
      </c>
      <c r="X610" s="25">
        <v>95.5184</v>
      </c>
      <c r="Y610" s="15">
        <v>21.086531964799999</v>
      </c>
      <c r="Z610" s="37">
        <v>4067.4642032674501</v>
      </c>
      <c r="AA610" s="37">
        <v>4074.7380952381</v>
      </c>
      <c r="AB610" s="37">
        <v>4104.8999999999996</v>
      </c>
      <c r="AC610" s="37">
        <f t="shared" si="68"/>
        <v>4082.3674328351831</v>
      </c>
      <c r="AD610" s="37">
        <v>56.12042433277589</v>
      </c>
      <c r="AE610" s="37">
        <v>73.813881721746569</v>
      </c>
      <c r="AF610" s="37">
        <v>84.565387285343945</v>
      </c>
      <c r="AG610" s="37">
        <f t="shared" si="69"/>
        <v>71.499897779955475</v>
      </c>
      <c r="AH610" s="37">
        <v>1549.6107784431099</v>
      </c>
      <c r="AI610" s="37">
        <v>266.436010906516</v>
      </c>
      <c r="AJ610" s="37">
        <v>698.40740740740705</v>
      </c>
      <c r="AK610" s="37">
        <v>7370.2962962963002</v>
      </c>
      <c r="AL610" s="37">
        <v>0.32163672389522702</v>
      </c>
      <c r="AM610" s="37">
        <v>9.8257728342906301</v>
      </c>
      <c r="AN610" s="37" t="str">
        <f t="shared" si="66"/>
        <v>Active</v>
      </c>
      <c r="AO610" s="8" t="s">
        <v>1151</v>
      </c>
      <c r="AP610" s="8">
        <v>2</v>
      </c>
    </row>
    <row r="611" spans="1:42">
      <c r="A611" s="9" t="s">
        <v>1039</v>
      </c>
      <c r="B611" s="8" t="s">
        <v>422</v>
      </c>
      <c r="C611" s="8" t="s">
        <v>459</v>
      </c>
      <c r="D611" s="12">
        <v>2021</v>
      </c>
      <c r="E611" s="8" t="s">
        <v>1353</v>
      </c>
      <c r="F611" s="15">
        <v>23300</v>
      </c>
      <c r="G611" s="15">
        <v>1900</v>
      </c>
      <c r="H611" s="15">
        <v>175600</v>
      </c>
      <c r="I611" s="15">
        <v>10300</v>
      </c>
      <c r="J611" s="35">
        <v>7.5364806866952794</v>
      </c>
      <c r="K611" s="35">
        <f t="shared" si="67"/>
        <v>0.10044962984486253</v>
      </c>
      <c r="L611" s="36">
        <v>921</v>
      </c>
      <c r="M611" s="36">
        <v>75.099999999999994</v>
      </c>
      <c r="N611" s="36">
        <v>92.7</v>
      </c>
      <c r="O611" s="36">
        <v>830</v>
      </c>
      <c r="P611" s="36">
        <v>48.7</v>
      </c>
      <c r="Q611" s="36">
        <v>86.5</v>
      </c>
      <c r="R611" s="46">
        <f t="shared" si="63"/>
        <v>1.1096385542168674</v>
      </c>
      <c r="S611" s="47">
        <f t="shared" si="64"/>
        <v>0.1004578808033709</v>
      </c>
      <c r="T611" s="48">
        <f t="shared" si="65"/>
        <v>0.1448857240466761</v>
      </c>
      <c r="U611" s="25">
        <v>29.69699546</v>
      </c>
      <c r="V611" s="25">
        <v>95.651706759999996</v>
      </c>
      <c r="W611" s="25">
        <v>29.7073</v>
      </c>
      <c r="X611" s="25">
        <v>95.586500000000001</v>
      </c>
      <c r="Y611" s="15">
        <v>252.114922866</v>
      </c>
      <c r="Z611" s="37">
        <v>3955.55560937362</v>
      </c>
      <c r="AA611" s="37">
        <v>3951.6798029556599</v>
      </c>
      <c r="AB611" s="37">
        <v>3955.7707509881402</v>
      </c>
      <c r="AC611" s="37">
        <f t="shared" si="68"/>
        <v>3954.335387772473</v>
      </c>
      <c r="AD611" s="37">
        <v>52.236959859172671</v>
      </c>
      <c r="AE611" s="37">
        <v>70.09530612529062</v>
      </c>
      <c r="AF611" s="37">
        <v>70.980930895056503</v>
      </c>
      <c r="AG611" s="37">
        <f t="shared" si="69"/>
        <v>64.437732293173269</v>
      </c>
      <c r="AH611" s="37">
        <v>1367.20158494304</v>
      </c>
      <c r="AI611" s="37">
        <v>215.91807505091899</v>
      </c>
      <c r="AJ611" s="37">
        <v>718.85882352941201</v>
      </c>
      <c r="AK611" s="37">
        <v>7649.0352941176498</v>
      </c>
      <c r="AL611" s="37">
        <v>0.27784201027063699</v>
      </c>
      <c r="AM611" s="37">
        <v>9.3722652749663293</v>
      </c>
      <c r="AN611" s="37" t="str">
        <f t="shared" si="66"/>
        <v>Active</v>
      </c>
      <c r="AO611" s="8" t="s">
        <v>1154</v>
      </c>
      <c r="AP611" s="8">
        <v>2</v>
      </c>
    </row>
    <row r="612" spans="1:42">
      <c r="A612" s="9" t="s">
        <v>1043</v>
      </c>
      <c r="B612" s="8" t="s">
        <v>417</v>
      </c>
      <c r="C612" s="8" t="s">
        <v>459</v>
      </c>
      <c r="D612" s="12">
        <v>2021</v>
      </c>
      <c r="E612" s="8" t="s">
        <v>1353</v>
      </c>
      <c r="F612" s="15">
        <v>33200</v>
      </c>
      <c r="G612" s="15">
        <v>2200</v>
      </c>
      <c r="H612" s="15">
        <v>236500</v>
      </c>
      <c r="I612" s="15">
        <v>12500</v>
      </c>
      <c r="J612" s="35">
        <v>7.1234939759036147</v>
      </c>
      <c r="K612" s="35">
        <f t="shared" si="67"/>
        <v>8.476211705021261E-2</v>
      </c>
      <c r="L612" s="36">
        <v>774</v>
      </c>
      <c r="M612" s="36">
        <v>51.3</v>
      </c>
      <c r="N612" s="36">
        <v>68.7</v>
      </c>
      <c r="O612" s="36">
        <v>733</v>
      </c>
      <c r="P612" s="36">
        <v>38.799999999999997</v>
      </c>
      <c r="Q612" s="36">
        <v>74</v>
      </c>
      <c r="R612" s="46">
        <f t="shared" si="63"/>
        <v>1.0559345156889495</v>
      </c>
      <c r="S612" s="47">
        <f t="shared" si="64"/>
        <v>8.4822365033109942E-2</v>
      </c>
      <c r="T612" s="48">
        <f t="shared" si="65"/>
        <v>0.1344254084921446</v>
      </c>
      <c r="U612" s="25">
        <v>29.858159730000001</v>
      </c>
      <c r="V612" s="25">
        <v>95.889926020000004</v>
      </c>
      <c r="W612" s="25">
        <v>29.800899999999999</v>
      </c>
      <c r="X612" s="25">
        <v>95.867800000000003</v>
      </c>
      <c r="Y612" s="15">
        <v>64.977965645500007</v>
      </c>
      <c r="Z612" s="37">
        <v>4370.2604877717504</v>
      </c>
      <c r="AA612" s="37">
        <v>4257.5250965250998</v>
      </c>
      <c r="AB612" s="37">
        <v>4281.2878787878799</v>
      </c>
      <c r="AC612" s="37">
        <f t="shared" si="68"/>
        <v>4303.02448769491</v>
      </c>
      <c r="AD612" s="37">
        <v>49.750943531071783</v>
      </c>
      <c r="AE612" s="37">
        <v>63.481898285074685</v>
      </c>
      <c r="AF612" s="37">
        <v>60.172941312467266</v>
      </c>
      <c r="AG612" s="37">
        <f t="shared" si="69"/>
        <v>57.801927709537914</v>
      </c>
      <c r="AH612" s="37">
        <v>1297.0965250965301</v>
      </c>
      <c r="AI612" s="37">
        <v>226.19655312204901</v>
      </c>
      <c r="AJ612" s="37">
        <v>685.73563218390802</v>
      </c>
      <c r="AK612" s="37">
        <v>7937.8620689655199</v>
      </c>
      <c r="AL612" s="37">
        <v>0.265863151960475</v>
      </c>
      <c r="AM612" s="37">
        <v>27.707729113612899</v>
      </c>
      <c r="AN612" s="37" t="str">
        <f t="shared" si="66"/>
        <v>Active</v>
      </c>
      <c r="AO612" s="8" t="s">
        <v>1151</v>
      </c>
      <c r="AP612" s="8">
        <v>1</v>
      </c>
    </row>
    <row r="613" spans="1:42">
      <c r="A613" s="9" t="s">
        <v>1033</v>
      </c>
      <c r="B613" s="8" t="s">
        <v>427</v>
      </c>
      <c r="C613" s="8" t="s">
        <v>459</v>
      </c>
      <c r="D613" s="12">
        <v>2021</v>
      </c>
      <c r="E613" s="8" t="s">
        <v>1353</v>
      </c>
      <c r="F613" s="15">
        <v>52900</v>
      </c>
      <c r="G613" s="15">
        <v>4500</v>
      </c>
      <c r="H613" s="15">
        <v>265100</v>
      </c>
      <c r="I613" s="15">
        <v>15600</v>
      </c>
      <c r="J613" s="35">
        <v>5.0113421550094515</v>
      </c>
      <c r="K613" s="35">
        <f t="shared" si="67"/>
        <v>0.10343631186244709</v>
      </c>
      <c r="L613" s="36">
        <v>555</v>
      </c>
      <c r="M613" s="36">
        <v>47.2</v>
      </c>
      <c r="N613" s="36">
        <v>57.4</v>
      </c>
      <c r="O613" s="36">
        <v>735</v>
      </c>
      <c r="P613" s="36">
        <v>43.3</v>
      </c>
      <c r="Q613" s="36">
        <v>76.7</v>
      </c>
      <c r="R613" s="46">
        <f t="shared" si="63"/>
        <v>0.75510204081632648</v>
      </c>
      <c r="S613" s="47">
        <f t="shared" si="64"/>
        <v>0.10345642625462897</v>
      </c>
      <c r="T613" s="48">
        <f t="shared" si="65"/>
        <v>0.14692211500301669</v>
      </c>
      <c r="U613" s="25">
        <v>30.041493540000001</v>
      </c>
      <c r="V613" s="25">
        <v>96.073880320000001</v>
      </c>
      <c r="W613" s="25">
        <v>29.746300000000002</v>
      </c>
      <c r="X613" s="25">
        <v>96.0916</v>
      </c>
      <c r="Y613" s="15">
        <v>1484.67825266</v>
      </c>
      <c r="Z613" s="37">
        <v>4546.9875181244897</v>
      </c>
      <c r="AA613" s="37">
        <v>4551.0723905723898</v>
      </c>
      <c r="AB613" s="37">
        <v>4548.6930358350201</v>
      </c>
      <c r="AC613" s="37">
        <f t="shared" si="68"/>
        <v>4548.9176481773002</v>
      </c>
      <c r="AD613" s="37">
        <v>48.659726239355713</v>
      </c>
      <c r="AE613" s="37">
        <v>55.994624849800935</v>
      </c>
      <c r="AF613" s="37">
        <v>54.253015376771295</v>
      </c>
      <c r="AG613" s="37">
        <f t="shared" si="69"/>
        <v>52.969122155309314</v>
      </c>
      <c r="AH613" s="37">
        <v>1134.27521043771</v>
      </c>
      <c r="AI613" s="37">
        <v>305.34366487354401</v>
      </c>
      <c r="AJ613" s="37">
        <v>668.12063808574305</v>
      </c>
      <c r="AK613" s="37">
        <v>7823.1919242273198</v>
      </c>
      <c r="AL613" s="37">
        <v>0.22266988648310901</v>
      </c>
      <c r="AM613" s="37">
        <v>25.7238074970874</v>
      </c>
      <c r="AN613" s="37" t="str">
        <f t="shared" si="66"/>
        <v>Active</v>
      </c>
      <c r="AO613" s="8" t="s">
        <v>1151</v>
      </c>
      <c r="AP613" s="8">
        <v>6</v>
      </c>
    </row>
    <row r="614" spans="1:42">
      <c r="A614" s="9" t="s">
        <v>1037</v>
      </c>
      <c r="B614" s="8" t="s">
        <v>423</v>
      </c>
      <c r="C614" s="8" t="s">
        <v>459</v>
      </c>
      <c r="D614" s="12">
        <v>2021</v>
      </c>
      <c r="E614" s="8" t="s">
        <v>1353</v>
      </c>
      <c r="F614" s="15">
        <v>48000</v>
      </c>
      <c r="G614" s="15">
        <v>5500</v>
      </c>
      <c r="H614" s="15">
        <v>273000</v>
      </c>
      <c r="I614" s="15">
        <v>14200</v>
      </c>
      <c r="J614" s="35">
        <v>5.6875</v>
      </c>
      <c r="K614" s="35">
        <f t="shared" si="67"/>
        <v>0.1258366572266727</v>
      </c>
      <c r="L614" s="36">
        <v>658</v>
      </c>
      <c r="M614" s="36">
        <v>75.400000000000006</v>
      </c>
      <c r="N614" s="36">
        <v>84.8</v>
      </c>
      <c r="O614" s="36">
        <v>768</v>
      </c>
      <c r="P614" s="36">
        <v>40</v>
      </c>
      <c r="Q614" s="36">
        <v>77.3</v>
      </c>
      <c r="R614" s="46">
        <f t="shared" si="63"/>
        <v>0.85677083333333337</v>
      </c>
      <c r="S614" s="47">
        <f t="shared" si="64"/>
        <v>0.12587082698421817</v>
      </c>
      <c r="T614" s="48">
        <f t="shared" si="65"/>
        <v>0.16352215673437265</v>
      </c>
      <c r="U614" s="25">
        <v>29.797914460000001</v>
      </c>
      <c r="V614" s="25">
        <v>96.305042900000004</v>
      </c>
      <c r="W614" s="25">
        <v>29.627500000000001</v>
      </c>
      <c r="X614" s="25">
        <v>96.273499999999999</v>
      </c>
      <c r="Y614" s="15">
        <v>314.79117557299998</v>
      </c>
      <c r="Z614" s="37">
        <v>4742.1297827292701</v>
      </c>
      <c r="AA614" s="37">
        <v>4734.8546325878597</v>
      </c>
      <c r="AB614" s="37">
        <v>4735.3564668769704</v>
      </c>
      <c r="AC614" s="37">
        <f t="shared" si="68"/>
        <v>4737.4469607313667</v>
      </c>
      <c r="AD614" s="37">
        <v>49.394447139289817</v>
      </c>
      <c r="AE614" s="37">
        <v>58.767112336729994</v>
      </c>
      <c r="AF614" s="37">
        <v>56.036486515772197</v>
      </c>
      <c r="AG614" s="37">
        <f t="shared" si="69"/>
        <v>54.732681997264002</v>
      </c>
      <c r="AH614" s="37">
        <v>1204.76181024216</v>
      </c>
      <c r="AI614" s="37">
        <v>217.90893994519101</v>
      </c>
      <c r="AJ614" s="37">
        <v>667.04761904761904</v>
      </c>
      <c r="AK614" s="37">
        <v>8370.7285714285699</v>
      </c>
      <c r="AL614" s="37">
        <v>0.22761898917829301</v>
      </c>
      <c r="AM614" s="37">
        <v>22.588566386127901</v>
      </c>
      <c r="AN614" s="37" t="str">
        <f t="shared" si="66"/>
        <v>Active</v>
      </c>
      <c r="AO614" s="8" t="s">
        <v>1155</v>
      </c>
      <c r="AP614" s="8">
        <v>3</v>
      </c>
    </row>
    <row r="615" spans="1:42">
      <c r="A615" s="9" t="s">
        <v>1019</v>
      </c>
      <c r="B615" s="8" t="s">
        <v>416</v>
      </c>
      <c r="C615" s="8" t="s">
        <v>459</v>
      </c>
      <c r="D615" s="12">
        <v>2022</v>
      </c>
      <c r="E615" s="8" t="s">
        <v>1393</v>
      </c>
      <c r="F615" s="15">
        <v>1501000</v>
      </c>
      <c r="G615" s="15">
        <v>49000</v>
      </c>
      <c r="H615" s="15">
        <v>10560000</v>
      </c>
      <c r="I615" s="15">
        <v>310000</v>
      </c>
      <c r="J615" s="35">
        <v>7.0353097934710194</v>
      </c>
      <c r="K615" s="35">
        <f t="shared" si="67"/>
        <v>4.3902938536664528E-2</v>
      </c>
      <c r="L615" s="36">
        <v>31.7</v>
      </c>
      <c r="M615" s="36">
        <v>1.04</v>
      </c>
      <c r="N615" s="36">
        <v>2.16</v>
      </c>
      <c r="O615" s="36">
        <v>29.8</v>
      </c>
      <c r="P615" s="36">
        <v>0.89300000000000002</v>
      </c>
      <c r="Q615" s="36">
        <v>2.76</v>
      </c>
      <c r="R615" s="46">
        <f t="shared" si="63"/>
        <v>1.0637583892617448</v>
      </c>
      <c r="S615" s="47">
        <f t="shared" si="64"/>
        <v>4.4433370530804171E-2</v>
      </c>
      <c r="T615" s="48">
        <f t="shared" si="65"/>
        <v>0.11498212130475874</v>
      </c>
      <c r="U615" s="25">
        <v>29.751988789999999</v>
      </c>
      <c r="V615" s="25">
        <v>84.449178079999996</v>
      </c>
      <c r="W615" s="25">
        <v>29.177600000000002</v>
      </c>
      <c r="X615" s="25">
        <v>87.677099999999996</v>
      </c>
      <c r="Y615" s="15">
        <v>52661.186376799997</v>
      </c>
      <c r="Z615" s="37">
        <v>5079.4798995826404</v>
      </c>
      <c r="AA615" s="37">
        <v>5075.8667793295299</v>
      </c>
      <c r="AB615" s="37">
        <v>5075.7575343246199</v>
      </c>
      <c r="AC615" s="37">
        <f t="shared" si="68"/>
        <v>5077.0347377455973</v>
      </c>
      <c r="AD615" s="37">
        <v>21.50103638317232</v>
      </c>
      <c r="AE615" s="37">
        <v>23.065220102089125</v>
      </c>
      <c r="AF615" s="37">
        <v>22.522574741241748</v>
      </c>
      <c r="AG615" s="37">
        <f t="shared" si="69"/>
        <v>22.362943742167733</v>
      </c>
      <c r="AH615" s="37">
        <v>481.48852892514901</v>
      </c>
      <c r="AI615" s="37">
        <v>247.14876444635601</v>
      </c>
      <c r="AJ615" s="37">
        <v>266.806974376379</v>
      </c>
      <c r="AK615" s="37">
        <v>2421.7530403303399</v>
      </c>
      <c r="AL615" s="37">
        <v>0.50654018853890503</v>
      </c>
      <c r="AM615" s="37">
        <v>25.4495270876441</v>
      </c>
      <c r="AN615" s="37" t="str">
        <f t="shared" si="66"/>
        <v>Active</v>
      </c>
      <c r="AO615" s="8" t="s">
        <v>1155</v>
      </c>
      <c r="AP615" s="8">
        <v>9</v>
      </c>
    </row>
    <row r="616" spans="1:42">
      <c r="A616" s="9" t="s">
        <v>1018</v>
      </c>
      <c r="B616" s="8" t="s">
        <v>415</v>
      </c>
      <c r="C616" s="8" t="s">
        <v>459</v>
      </c>
      <c r="D616" s="12">
        <v>2022</v>
      </c>
      <c r="E616" s="8" t="s">
        <v>1393</v>
      </c>
      <c r="F616" s="15">
        <v>1327000</v>
      </c>
      <c r="G616" s="15">
        <v>39000</v>
      </c>
      <c r="H616" s="15">
        <v>8970000</v>
      </c>
      <c r="I616" s="15">
        <v>240000</v>
      </c>
      <c r="J616" s="35">
        <v>6.7596081386586286</v>
      </c>
      <c r="K616" s="35">
        <f t="shared" si="67"/>
        <v>3.9744487478666907E-2</v>
      </c>
      <c r="L616" s="36">
        <v>35.700000000000003</v>
      </c>
      <c r="M616" s="36">
        <v>1.06</v>
      </c>
      <c r="N616" s="36">
        <v>2.37</v>
      </c>
      <c r="O616" s="36">
        <v>35</v>
      </c>
      <c r="P616" s="36">
        <v>0.95199999999999996</v>
      </c>
      <c r="Q616" s="36">
        <v>3.2</v>
      </c>
      <c r="R616" s="46">
        <f t="shared" si="63"/>
        <v>1.02</v>
      </c>
      <c r="S616" s="47">
        <f t="shared" si="64"/>
        <v>4.02672018518642E-2</v>
      </c>
      <c r="T616" s="48">
        <f t="shared" si="65"/>
        <v>0.11298831049285184</v>
      </c>
      <c r="U616" s="25">
        <v>29.74973507</v>
      </c>
      <c r="V616" s="25">
        <v>85.240117720000001</v>
      </c>
      <c r="W616" s="25">
        <v>29.3627</v>
      </c>
      <c r="X616" s="25">
        <v>88.1267</v>
      </c>
      <c r="Y616" s="15">
        <v>74113.222517000002</v>
      </c>
      <c r="Z616" s="37">
        <v>5091.9304479230104</v>
      </c>
      <c r="AA616" s="37">
        <v>5088.9253777158601</v>
      </c>
      <c r="AB616" s="37">
        <v>5088.9256795055198</v>
      </c>
      <c r="AC616" s="37">
        <f t="shared" si="68"/>
        <v>5089.9271683814632</v>
      </c>
      <c r="AD616" s="37">
        <v>24.087297641435534</v>
      </c>
      <c r="AE616" s="37">
        <v>25.180903912927</v>
      </c>
      <c r="AF616" s="37">
        <v>24.196732766470404</v>
      </c>
      <c r="AG616" s="37">
        <f t="shared" si="69"/>
        <v>24.488311440277645</v>
      </c>
      <c r="AH616" s="37">
        <v>520.22631684138503</v>
      </c>
      <c r="AI616" s="37">
        <v>257.09232506814902</v>
      </c>
      <c r="AJ616" s="37">
        <v>257.52908851629002</v>
      </c>
      <c r="AK616" s="37">
        <v>2292.59398639757</v>
      </c>
      <c r="AL616" s="37">
        <v>0.50121237596868295</v>
      </c>
      <c r="AM616" s="37">
        <v>21.983366360854099</v>
      </c>
      <c r="AN616" s="37" t="str">
        <f t="shared" si="66"/>
        <v>Active</v>
      </c>
      <c r="AO616" s="8" t="s">
        <v>1155</v>
      </c>
      <c r="AP616" s="8">
        <v>9</v>
      </c>
    </row>
    <row r="617" spans="1:42">
      <c r="A617" s="9" t="s">
        <v>1017</v>
      </c>
      <c r="B617" s="8" t="s">
        <v>414</v>
      </c>
      <c r="C617" s="8" t="s">
        <v>459</v>
      </c>
      <c r="D617" s="12">
        <v>2022</v>
      </c>
      <c r="E617" s="8" t="s">
        <v>1393</v>
      </c>
      <c r="F617" s="15">
        <v>653000</v>
      </c>
      <c r="G617" s="15">
        <v>22000</v>
      </c>
      <c r="H617" s="15">
        <v>4400000</v>
      </c>
      <c r="I617" s="15">
        <v>130000</v>
      </c>
      <c r="J617" s="35">
        <v>6.7381316998468606</v>
      </c>
      <c r="K617" s="35">
        <f t="shared" si="67"/>
        <v>4.4810650011013559E-2</v>
      </c>
      <c r="L617" s="36">
        <v>64.599999999999994</v>
      </c>
      <c r="M617" s="36">
        <v>2.19</v>
      </c>
      <c r="N617" s="36">
        <v>4.41</v>
      </c>
      <c r="O617" s="36">
        <v>63.8</v>
      </c>
      <c r="P617" s="36">
        <v>1.9</v>
      </c>
      <c r="Q617" s="36">
        <v>5.85</v>
      </c>
      <c r="R617" s="46">
        <f t="shared" si="63"/>
        <v>1.0125391849529781</v>
      </c>
      <c r="S617" s="47">
        <f t="shared" si="64"/>
        <v>4.5123774009282323E-2</v>
      </c>
      <c r="T617" s="48">
        <f t="shared" si="65"/>
        <v>0.11431469349858048</v>
      </c>
      <c r="U617" s="25">
        <v>29.484545789999999</v>
      </c>
      <c r="V617" s="25">
        <v>87.028671329999995</v>
      </c>
      <c r="W617" s="25">
        <v>29.3233</v>
      </c>
      <c r="X617" s="25">
        <v>90.673500000000004</v>
      </c>
      <c r="Y617" s="15">
        <v>127446.220189</v>
      </c>
      <c r="Z617" s="37">
        <v>4986.9960095790302</v>
      </c>
      <c r="AA617" s="37">
        <v>4983.8387272046102</v>
      </c>
      <c r="AB617" s="37">
        <v>4983.8147636574804</v>
      </c>
      <c r="AC617" s="37">
        <f t="shared" si="68"/>
        <v>4984.8831668137063</v>
      </c>
      <c r="AD617" s="37">
        <v>25.579769118538746</v>
      </c>
      <c r="AE617" s="37">
        <v>26.64620513022906</v>
      </c>
      <c r="AF617" s="37">
        <v>25.892344316221525</v>
      </c>
      <c r="AG617" s="37">
        <f t="shared" si="69"/>
        <v>26.039439521663109</v>
      </c>
      <c r="AH617" s="37">
        <v>553.57555780162102</v>
      </c>
      <c r="AI617" s="37">
        <v>268.42046877914203</v>
      </c>
      <c r="AJ617" s="37">
        <v>269.255448629716</v>
      </c>
      <c r="AK617" s="37">
        <v>2321.6936057306498</v>
      </c>
      <c r="AL617" s="37">
        <v>0.49143735096167002</v>
      </c>
      <c r="AM617" s="37">
        <v>24.243492971883299</v>
      </c>
      <c r="AN617" s="37" t="str">
        <f t="shared" si="66"/>
        <v>Active</v>
      </c>
      <c r="AO617" s="8" t="s">
        <v>1155</v>
      </c>
      <c r="AP617" s="8">
        <v>10</v>
      </c>
    </row>
    <row r="618" spans="1:42">
      <c r="A618" s="9" t="s">
        <v>1027</v>
      </c>
      <c r="B618" s="8" t="s">
        <v>425</v>
      </c>
      <c r="C618" s="8" t="s">
        <v>459</v>
      </c>
      <c r="D618" s="12">
        <v>2022</v>
      </c>
      <c r="E618" s="8" t="s">
        <v>1393</v>
      </c>
      <c r="F618" s="15">
        <v>199800</v>
      </c>
      <c r="G618" s="15">
        <v>6800.0000000000009</v>
      </c>
      <c r="H618" s="15">
        <v>1442400</v>
      </c>
      <c r="I618" s="15">
        <v>42800</v>
      </c>
      <c r="J618" s="35">
        <v>7.2192192192192195</v>
      </c>
      <c r="K618" s="35">
        <f t="shared" si="67"/>
        <v>4.5152946861080206E-2</v>
      </c>
      <c r="L618" s="36">
        <v>159</v>
      </c>
      <c r="M618" s="36">
        <v>5.44</v>
      </c>
      <c r="N618" s="36">
        <v>10.9</v>
      </c>
      <c r="O618" s="36">
        <v>149</v>
      </c>
      <c r="P618" s="36">
        <v>4.43</v>
      </c>
      <c r="Q618" s="36">
        <v>13.6</v>
      </c>
      <c r="R618" s="46">
        <f t="shared" si="63"/>
        <v>1.0671140939597314</v>
      </c>
      <c r="S618" s="47">
        <f t="shared" si="64"/>
        <v>4.5327158446320633E-2</v>
      </c>
      <c r="T618" s="48">
        <f t="shared" si="65"/>
        <v>0.11415223612120487</v>
      </c>
      <c r="U618" s="25">
        <v>29.59483908</v>
      </c>
      <c r="V618" s="25">
        <v>93.802596660000006</v>
      </c>
      <c r="W618" s="25">
        <v>29.5136</v>
      </c>
      <c r="X618" s="25">
        <v>96.591399999999993</v>
      </c>
      <c r="Y618" s="15">
        <v>552.86026533699999</v>
      </c>
      <c r="Z618" s="37">
        <v>4620.1188535405399</v>
      </c>
      <c r="AA618" s="37">
        <v>4617.7387184115496</v>
      </c>
      <c r="AB618" s="37">
        <v>4615.8765880217798</v>
      </c>
      <c r="AC618" s="37">
        <f t="shared" si="68"/>
        <v>4617.9113866579564</v>
      </c>
      <c r="AD618" s="37">
        <v>46.966833218423389</v>
      </c>
      <c r="AE618" s="37">
        <v>48.130421778599064</v>
      </c>
      <c r="AF618" s="37">
        <v>43.233823323848789</v>
      </c>
      <c r="AG618" s="37">
        <f t="shared" si="69"/>
        <v>46.110359440290409</v>
      </c>
      <c r="AH618" s="37">
        <v>922.831393377783</v>
      </c>
      <c r="AI618" s="37">
        <v>253.99144611550199</v>
      </c>
      <c r="AJ618" s="37">
        <v>548.07327001356896</v>
      </c>
      <c r="AK618" s="37">
        <v>5741.3554952510203</v>
      </c>
      <c r="AL618" s="37">
        <v>0.40832697960076397</v>
      </c>
      <c r="AM618" s="37">
        <v>18.268282555312499</v>
      </c>
      <c r="AN618" s="37" t="str">
        <f t="shared" si="66"/>
        <v>Active</v>
      </c>
      <c r="AO618" s="8" t="s">
        <v>1151</v>
      </c>
      <c r="AP618" s="8">
        <v>2</v>
      </c>
    </row>
    <row r="619" spans="1:42">
      <c r="A619" s="9" t="s">
        <v>1021</v>
      </c>
      <c r="B619" s="8" t="s">
        <v>419</v>
      </c>
      <c r="C619" s="8" t="s">
        <v>459</v>
      </c>
      <c r="D619" s="12">
        <v>2022</v>
      </c>
      <c r="E619" s="8" t="s">
        <v>1393</v>
      </c>
      <c r="F619" s="15">
        <v>983000</v>
      </c>
      <c r="G619" s="15">
        <v>32000</v>
      </c>
      <c r="H619" s="15">
        <v>6860000</v>
      </c>
      <c r="I619" s="15">
        <v>170000</v>
      </c>
      <c r="J619" s="35">
        <v>6.9786368260427265</v>
      </c>
      <c r="K619" s="35">
        <f t="shared" si="67"/>
        <v>4.0912580403590519E-2</v>
      </c>
      <c r="L619" s="36">
        <v>40.9</v>
      </c>
      <c r="M619" s="36">
        <v>1.34</v>
      </c>
      <c r="N619" s="36">
        <v>2.78</v>
      </c>
      <c r="O619" s="36">
        <v>39.1</v>
      </c>
      <c r="P619" s="36">
        <v>0.98399999999999999</v>
      </c>
      <c r="Q619" s="36">
        <v>3.55</v>
      </c>
      <c r="R619" s="46">
        <f t="shared" si="63"/>
        <v>1.0460358056265984</v>
      </c>
      <c r="S619" s="47">
        <f t="shared" si="64"/>
        <v>4.1312747321774992E-2</v>
      </c>
      <c r="T619" s="48">
        <f t="shared" si="65"/>
        <v>0.11341671054876239</v>
      </c>
      <c r="U619" s="25">
        <v>29.958921870000001</v>
      </c>
      <c r="V619" s="25">
        <v>93.324195509999996</v>
      </c>
      <c r="W619" s="25">
        <v>29.7544</v>
      </c>
      <c r="X619" s="25">
        <v>94.220200000000006</v>
      </c>
      <c r="Y619" s="15">
        <v>15798.6079472</v>
      </c>
      <c r="Z619" s="37">
        <v>4753.7520511306302</v>
      </c>
      <c r="AA619" s="37">
        <v>4741.5154133434598</v>
      </c>
      <c r="AB619" s="37">
        <v>4742.2437851856503</v>
      </c>
      <c r="AC619" s="37">
        <f t="shared" si="68"/>
        <v>4745.8370832199134</v>
      </c>
      <c r="AD619" s="37">
        <v>47.736993625352319</v>
      </c>
      <c r="AE619" s="37">
        <v>50.821922600710309</v>
      </c>
      <c r="AF619" s="37">
        <v>46.857903725147082</v>
      </c>
      <c r="AG619" s="37">
        <f t="shared" si="69"/>
        <v>48.472273317069899</v>
      </c>
      <c r="AH619" s="37">
        <v>1030.1476304058001</v>
      </c>
      <c r="AI619" s="37">
        <v>318.83166928866899</v>
      </c>
      <c r="AJ619" s="37">
        <v>551.60485350138697</v>
      </c>
      <c r="AK619" s="37">
        <v>5814.63434134412</v>
      </c>
      <c r="AL619" s="37">
        <v>0.39197832208488897</v>
      </c>
      <c r="AM619" s="37">
        <v>21.362935128845201</v>
      </c>
      <c r="AN619" s="37" t="str">
        <f t="shared" si="66"/>
        <v>Active</v>
      </c>
      <c r="AO619" s="8" t="s">
        <v>1153</v>
      </c>
      <c r="AP619" s="8">
        <v>10</v>
      </c>
    </row>
    <row r="620" spans="1:42">
      <c r="A620" s="9" t="s">
        <v>1020</v>
      </c>
      <c r="B620" s="8" t="s">
        <v>418</v>
      </c>
      <c r="C620" s="8" t="s">
        <v>459</v>
      </c>
      <c r="D620" s="12">
        <v>2022</v>
      </c>
      <c r="E620" s="8" t="s">
        <v>1393</v>
      </c>
      <c r="F620" s="15">
        <v>1495000</v>
      </c>
      <c r="G620" s="15">
        <v>44000</v>
      </c>
      <c r="H620" s="15">
        <v>9850000</v>
      </c>
      <c r="I620" s="15">
        <v>180000</v>
      </c>
      <c r="J620" s="35">
        <v>6.5886287625418056</v>
      </c>
      <c r="K620" s="35">
        <f t="shared" si="67"/>
        <v>3.4643220227683139E-2</v>
      </c>
      <c r="L620" s="36">
        <v>33.6</v>
      </c>
      <c r="M620" s="36">
        <v>0.998</v>
      </c>
      <c r="N620" s="36">
        <v>2.2400000000000002</v>
      </c>
      <c r="O620" s="36">
        <v>33.700000000000003</v>
      </c>
      <c r="P620" s="36">
        <v>0.626</v>
      </c>
      <c r="Q620" s="36">
        <v>3.01</v>
      </c>
      <c r="R620" s="46">
        <f t="shared" si="63"/>
        <v>0.9970326409495549</v>
      </c>
      <c r="S620" s="47">
        <f t="shared" si="64"/>
        <v>3.5032654239988581E-2</v>
      </c>
      <c r="T620" s="48">
        <f t="shared" si="65"/>
        <v>0.11145430263511569</v>
      </c>
      <c r="U620" s="35">
        <v>30.406053450000002</v>
      </c>
      <c r="V620" s="35">
        <v>91.946108629999998</v>
      </c>
      <c r="W620" s="25">
        <v>29.394400000000001</v>
      </c>
      <c r="X620" s="25">
        <v>87.956699999999998</v>
      </c>
      <c r="Y620" s="15">
        <v>20199.020587999999</v>
      </c>
      <c r="Z620" s="37">
        <v>5156.15685292525</v>
      </c>
      <c r="AA620" s="37">
        <v>5154.4269319335399</v>
      </c>
      <c r="AB620" s="37">
        <v>5154.55075262428</v>
      </c>
      <c r="AC620" s="37">
        <f t="shared" si="68"/>
        <v>5155.0448458276906</v>
      </c>
      <c r="AD620" s="37">
        <v>30.312707772420353</v>
      </c>
      <c r="AE620" s="37">
        <v>30.09203494758647</v>
      </c>
      <c r="AF620" s="37">
        <v>27.902079753446863</v>
      </c>
      <c r="AG620" s="37">
        <f t="shared" si="69"/>
        <v>29.435607491151227</v>
      </c>
      <c r="AH620" s="37">
        <v>608.33497203178001</v>
      </c>
      <c r="AI620" s="37">
        <v>254.89932469099301</v>
      </c>
      <c r="AJ620" s="37">
        <v>228.85486960365401</v>
      </c>
      <c r="AK620" s="37">
        <v>1944.7135332252799</v>
      </c>
      <c r="AL620" s="37">
        <v>0.49140980710063897</v>
      </c>
      <c r="AM620" s="37">
        <v>12.716146657884201</v>
      </c>
      <c r="AN620" s="37" t="str">
        <f t="shared" si="66"/>
        <v>Active</v>
      </c>
      <c r="AO620" s="8" t="s">
        <v>1149</v>
      </c>
      <c r="AP620" s="8">
        <v>7</v>
      </c>
    </row>
    <row r="621" spans="1:42">
      <c r="A621" s="9" t="s">
        <v>1023</v>
      </c>
      <c r="B621" s="8" t="s">
        <v>421</v>
      </c>
      <c r="C621" s="8" t="s">
        <v>459</v>
      </c>
      <c r="D621" s="12">
        <v>2022</v>
      </c>
      <c r="E621" s="8" t="s">
        <v>1393</v>
      </c>
      <c r="F621" s="15">
        <v>1081000</v>
      </c>
      <c r="G621" s="15">
        <v>33000</v>
      </c>
      <c r="H621" s="15">
        <v>7280000</v>
      </c>
      <c r="I621" s="15">
        <v>190000</v>
      </c>
      <c r="J621" s="35">
        <v>6.7345050878815913</v>
      </c>
      <c r="K621" s="35">
        <f t="shared" si="67"/>
        <v>4.0163018383075462E-2</v>
      </c>
      <c r="L621" s="36">
        <v>42</v>
      </c>
      <c r="M621" s="36">
        <v>1.29</v>
      </c>
      <c r="N621" s="36">
        <v>2.81</v>
      </c>
      <c r="O621" s="36">
        <v>41.3</v>
      </c>
      <c r="P621" s="36">
        <v>1.0900000000000001</v>
      </c>
      <c r="Q621" s="36">
        <v>3.77</v>
      </c>
      <c r="R621" s="46">
        <f t="shared" si="63"/>
        <v>1.0169491525423731</v>
      </c>
      <c r="S621" s="47">
        <f t="shared" si="64"/>
        <v>4.0495904766493472E-2</v>
      </c>
      <c r="T621" s="48">
        <f t="shared" si="65"/>
        <v>0.11317635239959928</v>
      </c>
      <c r="U621" s="35">
        <v>29.69887409</v>
      </c>
      <c r="V621" s="35">
        <v>88.561420440000006</v>
      </c>
      <c r="W621" s="25">
        <v>29.364599999999999</v>
      </c>
      <c r="X621" s="25">
        <v>88.564700000000002</v>
      </c>
      <c r="Y621" s="15">
        <v>2411.07519387</v>
      </c>
      <c r="Z621" s="37">
        <v>5022.5067306147603</v>
      </c>
      <c r="AA621" s="37">
        <v>5021.3599336718798</v>
      </c>
      <c r="AB621" s="37">
        <v>5021.1779801324501</v>
      </c>
      <c r="AC621" s="37">
        <f t="shared" si="68"/>
        <v>5021.681548139697</v>
      </c>
      <c r="AD621" s="37">
        <v>33.636177901063391</v>
      </c>
      <c r="AE621" s="37">
        <v>33.366665978432188</v>
      </c>
      <c r="AF621" s="37">
        <v>32.202280680249729</v>
      </c>
      <c r="AG621" s="37">
        <f t="shared" si="69"/>
        <v>33.068374853248436</v>
      </c>
      <c r="AH621" s="37">
        <v>690.28292935839295</v>
      </c>
      <c r="AI621" s="37">
        <v>223.12826986206599</v>
      </c>
      <c r="AJ621" s="37">
        <v>269.51604938271601</v>
      </c>
      <c r="AK621" s="37">
        <v>2259.87407407407</v>
      </c>
      <c r="AL621" s="37">
        <v>0.46969330517304098</v>
      </c>
      <c r="AM621" s="37">
        <v>10.8853853715309</v>
      </c>
      <c r="AN621" s="37" t="str">
        <f t="shared" si="66"/>
        <v>Active</v>
      </c>
      <c r="AO621" s="8" t="s">
        <v>1151</v>
      </c>
      <c r="AP621" s="8">
        <v>7</v>
      </c>
    </row>
    <row r="622" spans="1:42">
      <c r="A622" s="9" t="s">
        <v>1022</v>
      </c>
      <c r="B622" s="8" t="s">
        <v>420</v>
      </c>
      <c r="C622" s="8" t="s">
        <v>459</v>
      </c>
      <c r="D622" s="12">
        <v>2022</v>
      </c>
      <c r="E622" s="8" t="s">
        <v>1393</v>
      </c>
      <c r="F622" s="15">
        <v>1042000</v>
      </c>
      <c r="G622" s="15">
        <v>32000</v>
      </c>
      <c r="H622" s="15">
        <v>7220000</v>
      </c>
      <c r="I622" s="15">
        <v>190000</v>
      </c>
      <c r="J622" s="35">
        <v>6.9289827255278311</v>
      </c>
      <c r="K622" s="35">
        <f t="shared" si="67"/>
        <v>4.0442990562443763E-2</v>
      </c>
      <c r="L622" s="36">
        <v>44.9</v>
      </c>
      <c r="M622" s="36">
        <v>1.39</v>
      </c>
      <c r="N622" s="36">
        <v>3.01</v>
      </c>
      <c r="O622" s="36">
        <v>43.1</v>
      </c>
      <c r="P622" s="36">
        <v>1.1499999999999999</v>
      </c>
      <c r="Q622" s="36">
        <v>3.93</v>
      </c>
      <c r="R622" s="46">
        <f t="shared" si="63"/>
        <v>1.0417633410672853</v>
      </c>
      <c r="S622" s="47">
        <f t="shared" si="64"/>
        <v>4.0869481130794298E-2</v>
      </c>
      <c r="T622" s="48">
        <f t="shared" si="65"/>
        <v>0.11317450311747727</v>
      </c>
      <c r="U622" s="35">
        <v>29.941369940000001</v>
      </c>
      <c r="V622" s="35">
        <v>89.193357500000005</v>
      </c>
      <c r="W622" s="25">
        <v>29.4497</v>
      </c>
      <c r="X622" s="25">
        <v>89.099100000000007</v>
      </c>
      <c r="Y622" s="15">
        <v>7302.3389395900003</v>
      </c>
      <c r="Z622" s="37">
        <v>5085.7702479777699</v>
      </c>
      <c r="AA622" s="37">
        <v>5082.8158849708998</v>
      </c>
      <c r="AB622" s="37">
        <v>5083.0384878783698</v>
      </c>
      <c r="AC622" s="37">
        <f t="shared" si="68"/>
        <v>5083.8748736090129</v>
      </c>
      <c r="AD622" s="37">
        <v>38.288518637548563</v>
      </c>
      <c r="AE622" s="37">
        <v>37.193652637719374</v>
      </c>
      <c r="AF622" s="37">
        <v>33.812054164305202</v>
      </c>
      <c r="AG622" s="37">
        <f t="shared" si="69"/>
        <v>36.431408479857716</v>
      </c>
      <c r="AH622" s="37">
        <v>748.86071994178803</v>
      </c>
      <c r="AI622" s="37">
        <v>202.626200808021</v>
      </c>
      <c r="AJ622" s="37">
        <v>296.643234994914</v>
      </c>
      <c r="AK622" s="37">
        <v>2555.9609359104802</v>
      </c>
      <c r="AL622" s="37">
        <v>0.48819500446327302</v>
      </c>
      <c r="AM622" s="37">
        <v>19.870336137443601</v>
      </c>
      <c r="AN622" s="37" t="str">
        <f t="shared" si="66"/>
        <v>Active</v>
      </c>
      <c r="AO622" s="8" t="s">
        <v>1149</v>
      </c>
      <c r="AP622" s="8">
        <v>8</v>
      </c>
    </row>
    <row r="623" spans="1:42">
      <c r="A623" s="9" t="s">
        <v>1026</v>
      </c>
      <c r="B623" s="8" t="s">
        <v>424</v>
      </c>
      <c r="C623" s="8" t="s">
        <v>459</v>
      </c>
      <c r="D623" s="12">
        <v>2022</v>
      </c>
      <c r="E623" s="8" t="s">
        <v>1393</v>
      </c>
      <c r="F623" s="15">
        <v>1077000</v>
      </c>
      <c r="G623" s="15">
        <v>32000</v>
      </c>
      <c r="H623" s="15">
        <v>6890000</v>
      </c>
      <c r="I623" s="15">
        <v>190000</v>
      </c>
      <c r="J623" s="35">
        <v>6.397400185701021</v>
      </c>
      <c r="K623" s="35">
        <f t="shared" si="67"/>
        <v>4.0537135040205563E-2</v>
      </c>
      <c r="L623" s="36">
        <v>41.1</v>
      </c>
      <c r="M623" s="36">
        <v>1.23</v>
      </c>
      <c r="N623" s="36">
        <v>2.73</v>
      </c>
      <c r="O623" s="36">
        <v>42.4</v>
      </c>
      <c r="P623" s="36">
        <v>1.19</v>
      </c>
      <c r="Q623" s="36">
        <v>3.89</v>
      </c>
      <c r="R623" s="46">
        <f t="shared" si="63"/>
        <v>0.96933962264150952</v>
      </c>
      <c r="S623" s="47">
        <f t="shared" si="64"/>
        <v>4.1028383347149658E-2</v>
      </c>
      <c r="T623" s="48">
        <f t="shared" si="65"/>
        <v>0.1132663206765492</v>
      </c>
      <c r="U623" s="35">
        <v>29.66202157</v>
      </c>
      <c r="V623" s="35">
        <v>89.681544220000006</v>
      </c>
      <c r="W623" s="25">
        <v>29.360700000000001</v>
      </c>
      <c r="X623" s="25">
        <v>89.636399999999995</v>
      </c>
      <c r="Y623" s="15">
        <v>1600.38361614</v>
      </c>
      <c r="Z623" s="37">
        <v>4964.1138719912697</v>
      </c>
      <c r="AA623" s="37">
        <v>4962.7530825659396</v>
      </c>
      <c r="AB623" s="37">
        <v>4961.5056390977397</v>
      </c>
      <c r="AC623" s="37">
        <f t="shared" si="68"/>
        <v>4962.79086455165</v>
      </c>
      <c r="AD623" s="37">
        <v>33.027493671802318</v>
      </c>
      <c r="AE623" s="37">
        <v>32.695071391576874</v>
      </c>
      <c r="AF623" s="37">
        <v>31.16661232095327</v>
      </c>
      <c r="AG623" s="37">
        <f t="shared" si="69"/>
        <v>32.296392461444157</v>
      </c>
      <c r="AH623" s="37">
        <v>666.22748389615504</v>
      </c>
      <c r="AI623" s="37">
        <v>257.556557710589</v>
      </c>
      <c r="AJ623" s="37">
        <v>290.915120593692</v>
      </c>
      <c r="AK623" s="37">
        <v>2505.5264378478701</v>
      </c>
      <c r="AL623" s="37">
        <v>0.49635363302597402</v>
      </c>
      <c r="AM623" s="37">
        <v>25.859681968984098</v>
      </c>
      <c r="AN623" s="37" t="str">
        <f t="shared" si="66"/>
        <v>Active</v>
      </c>
      <c r="AO623" s="8" t="s">
        <v>1151</v>
      </c>
      <c r="AP623" s="8">
        <v>6</v>
      </c>
    </row>
    <row r="624" spans="1:42">
      <c r="A624" s="9" t="s">
        <v>1024</v>
      </c>
      <c r="B624" s="8" t="s">
        <v>422</v>
      </c>
      <c r="C624" s="8" t="s">
        <v>459</v>
      </c>
      <c r="D624" s="12">
        <v>2022</v>
      </c>
      <c r="E624" s="8" t="s">
        <v>1393</v>
      </c>
      <c r="F624" s="15">
        <v>1155000</v>
      </c>
      <c r="G624" s="15">
        <v>31000</v>
      </c>
      <c r="H624" s="15">
        <v>7740000</v>
      </c>
      <c r="I624" s="15">
        <v>170000</v>
      </c>
      <c r="J624" s="35">
        <v>6.7012987012987013</v>
      </c>
      <c r="K624" s="35">
        <f t="shared" si="67"/>
        <v>3.4681203586493022E-2</v>
      </c>
      <c r="L624" s="36">
        <v>38.5</v>
      </c>
      <c r="M624" s="36">
        <v>1.04</v>
      </c>
      <c r="N624" s="36">
        <v>2.5099999999999998</v>
      </c>
      <c r="O624" s="36">
        <v>38</v>
      </c>
      <c r="P624" s="36">
        <v>0.84799999999999998</v>
      </c>
      <c r="Q624" s="36">
        <v>3.43</v>
      </c>
      <c r="R624" s="46">
        <f t="shared" si="63"/>
        <v>1.013157894736842</v>
      </c>
      <c r="S624" s="47">
        <f t="shared" si="64"/>
        <v>3.5038492079391775E-2</v>
      </c>
      <c r="T624" s="48">
        <f t="shared" si="65"/>
        <v>0.11134540986281741</v>
      </c>
      <c r="U624" s="35">
        <v>29.632871269999999</v>
      </c>
      <c r="V624" s="35">
        <v>90.107006330000004</v>
      </c>
      <c r="W624" s="25">
        <v>29.371500000000001</v>
      </c>
      <c r="X624" s="25">
        <v>90.182299999999998</v>
      </c>
      <c r="Y624" s="15">
        <v>2370.30345549</v>
      </c>
      <c r="Z624" s="37">
        <v>4961.3149636132803</v>
      </c>
      <c r="AA624" s="37">
        <v>4959.6760578242101</v>
      </c>
      <c r="AB624" s="37">
        <v>4960.92866188265</v>
      </c>
      <c r="AC624" s="37">
        <f t="shared" si="68"/>
        <v>4960.6398944400471</v>
      </c>
      <c r="AD624" s="37">
        <v>30.371573504644637</v>
      </c>
      <c r="AE624" s="37">
        <v>31.962401047088438</v>
      </c>
      <c r="AF624" s="37">
        <v>32.43787400209758</v>
      </c>
      <c r="AG624" s="37">
        <f t="shared" si="69"/>
        <v>31.590616184610223</v>
      </c>
      <c r="AH624" s="37">
        <v>673.74605141727102</v>
      </c>
      <c r="AI624" s="37">
        <v>237.226165584662</v>
      </c>
      <c r="AJ624" s="37">
        <v>301.01039042821202</v>
      </c>
      <c r="AK624" s="37">
        <v>2586.3929471032702</v>
      </c>
      <c r="AL624" s="37">
        <v>0.50601733832557205</v>
      </c>
      <c r="AM624" s="37">
        <v>36.0792088873701</v>
      </c>
      <c r="AN624" s="37" t="str">
        <f t="shared" si="66"/>
        <v>Active</v>
      </c>
      <c r="AO624" s="8" t="s">
        <v>1151</v>
      </c>
      <c r="AP624" s="8">
        <v>8</v>
      </c>
    </row>
    <row r="625" spans="1:42">
      <c r="A625" s="9" t="s">
        <v>1025</v>
      </c>
      <c r="B625" s="8" t="s">
        <v>423</v>
      </c>
      <c r="C625" s="8" t="s">
        <v>459</v>
      </c>
      <c r="D625" s="12">
        <v>2022</v>
      </c>
      <c r="E625" s="8" t="s">
        <v>1393</v>
      </c>
      <c r="F625" s="15">
        <v>274000</v>
      </c>
      <c r="G625" s="15">
        <v>9000</v>
      </c>
      <c r="H625" s="15">
        <v>2000000</v>
      </c>
      <c r="I625" s="15">
        <v>60000</v>
      </c>
      <c r="J625" s="35">
        <v>7.2992700729927007</v>
      </c>
      <c r="K625" s="35">
        <f t="shared" si="67"/>
        <v>4.448490426953125E-2</v>
      </c>
      <c r="L625" s="36">
        <v>139</v>
      </c>
      <c r="M625" s="36">
        <v>4.59</v>
      </c>
      <c r="N625" s="36">
        <v>9.44</v>
      </c>
      <c r="O625" s="36">
        <v>128</v>
      </c>
      <c r="P625" s="36">
        <v>3.87</v>
      </c>
      <c r="Q625" s="36">
        <v>11.8</v>
      </c>
      <c r="R625" s="46">
        <f t="shared" si="63"/>
        <v>1.0859375</v>
      </c>
      <c r="S625" s="47">
        <f t="shared" si="64"/>
        <v>4.4772115852243104E-2</v>
      </c>
      <c r="T625" s="48">
        <f t="shared" si="65"/>
        <v>0.11450240871739834</v>
      </c>
      <c r="U625" s="35">
        <v>30.305941170000001</v>
      </c>
      <c r="V625" s="35">
        <v>93.045574279999997</v>
      </c>
      <c r="W625" s="25">
        <v>30.011700000000001</v>
      </c>
      <c r="X625" s="25">
        <v>93.081400000000002</v>
      </c>
      <c r="Y625" s="15">
        <v>1859.40937555</v>
      </c>
      <c r="Z625" s="37">
        <v>4931.7259105216799</v>
      </c>
      <c r="AA625" s="37">
        <v>4928.1330195023502</v>
      </c>
      <c r="AB625" s="37">
        <v>4929.7172746781098</v>
      </c>
      <c r="AC625" s="37">
        <f t="shared" si="68"/>
        <v>4929.8587349007139</v>
      </c>
      <c r="AD625" s="37">
        <v>47.393865504623029</v>
      </c>
      <c r="AE625" s="37">
        <v>47.821825645324061</v>
      </c>
      <c r="AF625" s="37">
        <v>41.340692172838565</v>
      </c>
      <c r="AG625" s="37">
        <f t="shared" si="69"/>
        <v>45.518794440928552</v>
      </c>
      <c r="AH625" s="37">
        <v>961.88686413609901</v>
      </c>
      <c r="AI625" s="37">
        <v>256.19574883016799</v>
      </c>
      <c r="AJ625" s="37">
        <v>583.973705179283</v>
      </c>
      <c r="AK625" s="37">
        <v>6260.4418326693203</v>
      </c>
      <c r="AL625" s="37">
        <v>0.38767884075289799</v>
      </c>
      <c r="AM625" s="37">
        <v>29.530334767497902</v>
      </c>
      <c r="AN625" s="37" t="str">
        <f t="shared" si="66"/>
        <v>Active</v>
      </c>
      <c r="AO625" s="8" t="s">
        <v>1151</v>
      </c>
      <c r="AP625" s="8">
        <v>4</v>
      </c>
    </row>
  </sheetData>
  <sortState xmlns:xlrd2="http://schemas.microsoft.com/office/spreadsheetml/2017/richdata2" ref="A2:AP625">
    <sortCondition ref="A2:A625"/>
  </sortState>
  <phoneticPr fontId="20" type="noConversion"/>
  <conditionalFormatting sqref="L2:N3">
    <cfRule type="expression" dxfId="13" priority="762">
      <formula>$B11="Al-26 (qtz)"</formula>
    </cfRule>
  </conditionalFormatting>
  <conditionalFormatting sqref="L4:N5">
    <cfRule type="expression" dxfId="12" priority="763">
      <formula>$B12="Al-26 (qtz)"</formula>
    </cfRule>
  </conditionalFormatting>
  <conditionalFormatting sqref="L6:N6">
    <cfRule type="expression" dxfId="11" priority="764">
      <formula>$B13="Al-26 (qtz)"</formula>
    </cfRule>
  </conditionalFormatting>
  <conditionalFormatting sqref="L620:N620 L622:N622 L624:N624">
    <cfRule type="expression" dxfId="10" priority="751">
      <formula>#REF!="Al-26 (qtz)"</formula>
    </cfRule>
  </conditionalFormatting>
  <conditionalFormatting sqref="L623:N623">
    <cfRule type="expression" dxfId="9" priority="890">
      <formula>$B625="Al-26 (qtz)"</formula>
    </cfRule>
  </conditionalFormatting>
  <conditionalFormatting sqref="L82:T82 L84:T84 L87:T87 L121:T121 L192:T192 L206:T211 L215:T215 L227:T227 L317:T319 L336:T337 L340:T340 L343:T343 L386:T388 L415:T415 L469:T474 L540:T540 L555:T555 L558:T559 L566:T566 L578:T578 L592:T592 L595:T595 L599:T599 L612:T612 L614:T614 L619:N619 O619:T620">
    <cfRule type="expression" dxfId="8" priority="885">
      <formula>#REF!="Al-26 (qtz)"</formula>
    </cfRule>
  </conditionalFormatting>
  <conditionalFormatting sqref="L83:T83 L89:T90 L122:T126 L193:T197 L216:T220 L228:T232 L342:T342 L344:T347 L416:T420 L541:T542 L553:T554 L556:T557 L567:T571 L577:T577 L585:T585 L593:T594 L598:T598 L600:T603 L613:T613 L618:T618 L625:N625">
    <cfRule type="expression" dxfId="7" priority="765">
      <formula>$B88="Al-26 (qtz)"</formula>
    </cfRule>
  </conditionalFormatting>
  <conditionalFormatting sqref="L85:T86 L88:T88 L338:T339 L544:T544 L546:T546 L548:T550 L552:T552 L560:T562 L579:T580 L583:T584 L596:T597 L615:T617 O621:T624">
    <cfRule type="expression" dxfId="6" priority="768">
      <formula>$B89="Al-26 (qtz)"</formula>
    </cfRule>
  </conditionalFormatting>
  <conditionalFormatting sqref="L320:T322 L341:T341 L389:T391">
    <cfRule type="expression" dxfId="5" priority="769">
      <formula>$B323="Al-26 (qtz)"</formula>
    </cfRule>
  </conditionalFormatting>
  <conditionalFormatting sqref="L543:T543 L547:T547 L621:N621">
    <cfRule type="expression" dxfId="4" priority="888">
      <formula>#REF!="Al-26 (qtz)"</formula>
    </cfRule>
  </conditionalFormatting>
  <conditionalFormatting sqref="L545:T545">
    <cfRule type="expression" dxfId="3" priority="898">
      <formula>#REF!="Al-26 (qtz)"</formula>
    </cfRule>
  </conditionalFormatting>
  <conditionalFormatting sqref="L551:T551 L576:T576">
    <cfRule type="expression" dxfId="2" priority="905">
      <formula>#REF!="Al-26 (qtz)"</formula>
    </cfRule>
  </conditionalFormatting>
  <conditionalFormatting sqref="L581:T582">
    <cfRule type="expression" dxfId="1" priority="909">
      <formula>#REF!="Al-26 (qtz)"</formula>
    </cfRule>
  </conditionalFormatting>
  <conditionalFormatting sqref="O2:T81 L7:N81 L91:T120 L127:T191 L198:T205 L212:T214 L221:T226 L233:T316 L323:T335 L348:T385 L392:T414 L421:T468 L475:T539 L563:T565 L572:T575 L586:T591 L604:T611 O625:T625">
    <cfRule type="expression" dxfId="0" priority="770">
      <formula>$B8="Al-26 (qtz)"</formula>
    </cfRule>
  </conditionalFormatting>
  <pageMargins left="0.7" right="0.7" top="0.75" bottom="0.75" header="0.3" footer="0.3"/>
  <pageSetup paperSize="9" orientation="portrait" r:id="rId1"/>
  <ignoredErrors>
    <ignoredError sqref="AC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36C-E1DC-B447-B4E2-0DDB16DB427E}">
  <dimension ref="A1:S625"/>
  <sheetViews>
    <sheetView workbookViewId="0">
      <selection activeCell="F2" sqref="F2"/>
    </sheetView>
  </sheetViews>
  <sheetFormatPr baseColWidth="10" defaultRowHeight="15"/>
  <cols>
    <col min="1" max="1" width="18.6640625" style="8" customWidth="1"/>
    <col min="2" max="2" width="9" style="19" customWidth="1"/>
    <col min="3" max="4" width="9" style="12" customWidth="1"/>
    <col min="5" max="5" width="28.33203125" style="12" customWidth="1"/>
    <col min="6" max="6" width="14" style="12" customWidth="1"/>
    <col min="7" max="7" width="16.83203125" style="12" customWidth="1"/>
    <col min="8" max="8" width="20.1640625" style="12" customWidth="1"/>
    <col min="9" max="9" width="10.33203125" style="12" customWidth="1"/>
    <col min="10" max="10" width="13.33203125" style="12" customWidth="1"/>
    <col min="11" max="11" width="14.6640625" style="12" customWidth="1"/>
    <col min="12" max="12" width="17.6640625" style="12" customWidth="1"/>
    <col min="13" max="13" width="17.83203125" style="12" customWidth="1"/>
    <col min="14" max="14" width="18" style="12" customWidth="1"/>
    <col min="15" max="16" width="10.33203125" style="12" customWidth="1"/>
    <col min="17" max="17" width="13.5" style="12" customWidth="1"/>
    <col min="18" max="18" width="15.1640625" style="12" customWidth="1"/>
    <col min="19" max="19" width="17.83203125" style="12" customWidth="1"/>
    <col min="20" max="16384" width="10.83203125" style="8"/>
  </cols>
  <sheetData>
    <row r="1" spans="1:19" ht="80">
      <c r="A1" s="7" t="s">
        <v>1302</v>
      </c>
      <c r="B1" s="7" t="s">
        <v>1301</v>
      </c>
      <c r="C1" s="23" t="s">
        <v>0</v>
      </c>
      <c r="D1" s="23" t="s">
        <v>1</v>
      </c>
      <c r="E1" s="23" t="s">
        <v>1303</v>
      </c>
      <c r="F1" s="23" t="s">
        <v>1507</v>
      </c>
      <c r="G1" s="23" t="s">
        <v>1506</v>
      </c>
      <c r="H1" s="24" t="s">
        <v>1494</v>
      </c>
      <c r="I1" s="24" t="s">
        <v>1495</v>
      </c>
      <c r="J1" s="24" t="s">
        <v>1500</v>
      </c>
      <c r="K1" s="24" t="s">
        <v>1498</v>
      </c>
      <c r="L1" s="24" t="s">
        <v>1499</v>
      </c>
      <c r="M1" s="23" t="s">
        <v>1505</v>
      </c>
      <c r="N1" s="70" t="s">
        <v>1504</v>
      </c>
      <c r="O1" s="24" t="s">
        <v>1497</v>
      </c>
      <c r="P1" s="24" t="s">
        <v>1496</v>
      </c>
      <c r="Q1" s="24" t="s">
        <v>1501</v>
      </c>
      <c r="R1" s="24" t="s">
        <v>1502</v>
      </c>
      <c r="S1" s="24" t="s">
        <v>1503</v>
      </c>
    </row>
    <row r="2" spans="1:19">
      <c r="A2" s="9" t="s">
        <v>1074</v>
      </c>
      <c r="B2" s="19" t="s">
        <v>453</v>
      </c>
      <c r="C2" s="12" t="s">
        <v>463</v>
      </c>
      <c r="D2" s="12">
        <v>2018</v>
      </c>
      <c r="E2" s="19" t="s">
        <v>1304</v>
      </c>
      <c r="F2" s="15">
        <f>K2</f>
        <v>11738</v>
      </c>
      <c r="G2" s="15">
        <f>L2</f>
        <v>633</v>
      </c>
      <c r="H2" s="13" t="s">
        <v>1261</v>
      </c>
      <c r="I2" s="26">
        <v>1</v>
      </c>
      <c r="J2" s="13" t="s">
        <v>1366</v>
      </c>
      <c r="K2" s="14">
        <v>11738</v>
      </c>
      <c r="L2" s="13">
        <v>633</v>
      </c>
      <c r="M2" s="13">
        <f>R2</f>
        <v>74391</v>
      </c>
      <c r="N2" s="13">
        <f>S2</f>
        <v>6678</v>
      </c>
      <c r="O2" s="13" t="s">
        <v>1263</v>
      </c>
      <c r="P2" s="26">
        <v>1</v>
      </c>
      <c r="Q2" s="13" t="s">
        <v>1366</v>
      </c>
      <c r="R2" s="14">
        <v>74391</v>
      </c>
      <c r="S2" s="13">
        <v>6678</v>
      </c>
    </row>
    <row r="3" spans="1:19">
      <c r="A3" s="9" t="s">
        <v>1073</v>
      </c>
      <c r="B3" s="19" t="s">
        <v>452</v>
      </c>
      <c r="C3" s="12" t="s">
        <v>463</v>
      </c>
      <c r="D3" s="12">
        <v>2018</v>
      </c>
      <c r="E3" s="19" t="s">
        <v>1304</v>
      </c>
      <c r="F3" s="15">
        <f>K3</f>
        <v>9324</v>
      </c>
      <c r="G3" s="15">
        <f>L3</f>
        <v>527</v>
      </c>
      <c r="H3" s="13" t="s">
        <v>1261</v>
      </c>
      <c r="I3" s="26">
        <v>1</v>
      </c>
      <c r="J3" s="13" t="s">
        <v>1366</v>
      </c>
      <c r="K3" s="13">
        <v>9324</v>
      </c>
      <c r="L3" s="13">
        <v>527</v>
      </c>
      <c r="M3" s="13">
        <f t="shared" ref="M3:M15" si="0">R3</f>
        <v>48421</v>
      </c>
      <c r="N3" s="13">
        <f t="shared" ref="N3:N15" si="1">S3</f>
        <v>7135</v>
      </c>
      <c r="O3" s="13" t="s">
        <v>1263</v>
      </c>
      <c r="P3" s="26">
        <v>1</v>
      </c>
      <c r="Q3" s="13" t="s">
        <v>1366</v>
      </c>
      <c r="R3" s="14">
        <v>48421</v>
      </c>
      <c r="S3" s="13">
        <v>7135</v>
      </c>
    </row>
    <row r="4" spans="1:19">
      <c r="A4" s="9" t="s">
        <v>1075</v>
      </c>
      <c r="B4" s="19" t="s">
        <v>454</v>
      </c>
      <c r="C4" s="12" t="s">
        <v>463</v>
      </c>
      <c r="D4" s="12">
        <v>2018</v>
      </c>
      <c r="E4" s="19" t="s">
        <v>1304</v>
      </c>
      <c r="F4" s="15">
        <f t="shared" ref="F4:F15" si="2">K4</f>
        <v>6934</v>
      </c>
      <c r="G4" s="15">
        <f t="shared" ref="G4:G15" si="3">L4</f>
        <v>445</v>
      </c>
      <c r="H4" s="13" t="s">
        <v>1261</v>
      </c>
      <c r="I4" s="26">
        <v>1</v>
      </c>
      <c r="J4" s="13" t="s">
        <v>1366</v>
      </c>
      <c r="K4" s="13">
        <v>6934</v>
      </c>
      <c r="L4" s="13">
        <v>445</v>
      </c>
      <c r="M4" s="13">
        <f t="shared" si="0"/>
        <v>38878</v>
      </c>
      <c r="N4" s="13">
        <f t="shared" si="1"/>
        <v>6227</v>
      </c>
      <c r="O4" s="13" t="s">
        <v>1263</v>
      </c>
      <c r="P4" s="26">
        <v>1</v>
      </c>
      <c r="Q4" s="13" t="s">
        <v>1366</v>
      </c>
      <c r="R4" s="14">
        <v>38878</v>
      </c>
      <c r="S4" s="13">
        <v>6227</v>
      </c>
    </row>
    <row r="5" spans="1:19">
      <c r="A5" s="9" t="s">
        <v>1070</v>
      </c>
      <c r="B5" s="19" t="s">
        <v>449</v>
      </c>
      <c r="C5" s="12" t="s">
        <v>463</v>
      </c>
      <c r="D5" s="12">
        <v>2018</v>
      </c>
      <c r="E5" s="19" t="s">
        <v>1304</v>
      </c>
      <c r="F5" s="15">
        <f t="shared" si="2"/>
        <v>2980</v>
      </c>
      <c r="G5" s="15">
        <f t="shared" si="3"/>
        <v>288</v>
      </c>
      <c r="H5" s="13" t="s">
        <v>1261</v>
      </c>
      <c r="I5" s="26">
        <v>1</v>
      </c>
      <c r="J5" s="13" t="s">
        <v>1366</v>
      </c>
      <c r="K5" s="13">
        <v>2980</v>
      </c>
      <c r="L5" s="13">
        <v>288</v>
      </c>
      <c r="M5" s="13">
        <f t="shared" si="0"/>
        <v>10783</v>
      </c>
      <c r="N5" s="13">
        <f t="shared" si="1"/>
        <v>3104</v>
      </c>
      <c r="O5" s="13" t="s">
        <v>1263</v>
      </c>
      <c r="P5" s="26">
        <v>1</v>
      </c>
      <c r="Q5" s="13" t="s">
        <v>1366</v>
      </c>
      <c r="R5" s="14">
        <v>10783</v>
      </c>
      <c r="S5" s="13">
        <v>3104</v>
      </c>
    </row>
    <row r="6" spans="1:19">
      <c r="A6" s="9" t="s">
        <v>1079</v>
      </c>
      <c r="B6" s="19" t="s">
        <v>458</v>
      </c>
      <c r="C6" s="12" t="s">
        <v>463</v>
      </c>
      <c r="D6" s="12">
        <v>2018</v>
      </c>
      <c r="E6" s="19" t="s">
        <v>1304</v>
      </c>
      <c r="F6" s="15">
        <f t="shared" si="2"/>
        <v>10906</v>
      </c>
      <c r="G6" s="15">
        <f t="shared" si="3"/>
        <v>583</v>
      </c>
      <c r="H6" s="13" t="s">
        <v>1261</v>
      </c>
      <c r="I6" s="26">
        <v>1</v>
      </c>
      <c r="J6" s="13" t="s">
        <v>1366</v>
      </c>
      <c r="K6" s="14">
        <v>10906</v>
      </c>
      <c r="L6" s="13">
        <v>583</v>
      </c>
      <c r="M6" s="13">
        <f t="shared" si="0"/>
        <v>73333</v>
      </c>
      <c r="N6" s="13">
        <f t="shared" si="1"/>
        <v>10379</v>
      </c>
      <c r="O6" s="13" t="s">
        <v>1263</v>
      </c>
      <c r="P6" s="26">
        <v>1</v>
      </c>
      <c r="Q6" s="13" t="s">
        <v>1366</v>
      </c>
      <c r="R6" s="14">
        <v>73333</v>
      </c>
      <c r="S6" s="14">
        <v>10379</v>
      </c>
    </row>
    <row r="7" spans="1:19">
      <c r="A7" s="9" t="s">
        <v>1078</v>
      </c>
      <c r="B7" s="19" t="s">
        <v>457</v>
      </c>
      <c r="C7" s="12" t="s">
        <v>463</v>
      </c>
      <c r="D7" s="12">
        <v>2018</v>
      </c>
      <c r="E7" s="19" t="s">
        <v>1304</v>
      </c>
      <c r="F7" s="15">
        <f t="shared" si="2"/>
        <v>15665</v>
      </c>
      <c r="G7" s="15">
        <f t="shared" si="3"/>
        <v>1129</v>
      </c>
      <c r="H7" s="13" t="s">
        <v>1261</v>
      </c>
      <c r="I7" s="26">
        <v>1</v>
      </c>
      <c r="J7" s="13" t="s">
        <v>1366</v>
      </c>
      <c r="K7" s="14">
        <v>15665</v>
      </c>
      <c r="L7" s="13">
        <v>1129</v>
      </c>
      <c r="M7" s="13">
        <f t="shared" si="0"/>
        <v>132290</v>
      </c>
      <c r="N7" s="13">
        <f t="shared" si="1"/>
        <v>9907</v>
      </c>
      <c r="O7" s="13" t="s">
        <v>1263</v>
      </c>
      <c r="P7" s="26">
        <v>1</v>
      </c>
      <c r="Q7" s="13" t="s">
        <v>1366</v>
      </c>
      <c r="R7" s="14">
        <v>132290</v>
      </c>
      <c r="S7" s="13">
        <v>9907</v>
      </c>
    </row>
    <row r="8" spans="1:19">
      <c r="A8" s="9" t="s">
        <v>1071</v>
      </c>
      <c r="B8" s="19" t="s">
        <v>450</v>
      </c>
      <c r="C8" s="12" t="s">
        <v>463</v>
      </c>
      <c r="D8" s="12">
        <v>2018</v>
      </c>
      <c r="E8" s="19" t="s">
        <v>1304</v>
      </c>
      <c r="F8" s="15">
        <f t="shared" si="2"/>
        <v>3844</v>
      </c>
      <c r="G8" s="15">
        <f t="shared" si="3"/>
        <v>345</v>
      </c>
      <c r="H8" s="13" t="s">
        <v>1261</v>
      </c>
      <c r="I8" s="26">
        <v>1</v>
      </c>
      <c r="J8" s="13" t="s">
        <v>1366</v>
      </c>
      <c r="K8" s="13">
        <v>3844</v>
      </c>
      <c r="L8" s="13">
        <v>345</v>
      </c>
      <c r="M8" s="13">
        <f t="shared" si="0"/>
        <v>10539</v>
      </c>
      <c r="N8" s="13">
        <f t="shared" si="1"/>
        <v>2435</v>
      </c>
      <c r="O8" s="13" t="s">
        <v>1263</v>
      </c>
      <c r="P8" s="26">
        <v>1</v>
      </c>
      <c r="Q8" s="13" t="s">
        <v>1366</v>
      </c>
      <c r="R8" s="14">
        <v>10539</v>
      </c>
      <c r="S8" s="13">
        <v>2435</v>
      </c>
    </row>
    <row r="9" spans="1:19">
      <c r="A9" s="9" t="s">
        <v>1076</v>
      </c>
      <c r="B9" s="19" t="s">
        <v>455</v>
      </c>
      <c r="C9" s="12" t="s">
        <v>463</v>
      </c>
      <c r="D9" s="12">
        <v>2018</v>
      </c>
      <c r="E9" s="19" t="s">
        <v>1304</v>
      </c>
      <c r="F9" s="15">
        <f t="shared" si="2"/>
        <v>2573</v>
      </c>
      <c r="G9" s="15">
        <f t="shared" si="3"/>
        <v>255</v>
      </c>
      <c r="H9" s="13" t="s">
        <v>1261</v>
      </c>
      <c r="I9" s="26">
        <v>1</v>
      </c>
      <c r="J9" s="13" t="s">
        <v>1366</v>
      </c>
      <c r="K9" s="13">
        <v>2573</v>
      </c>
      <c r="L9" s="13">
        <v>255</v>
      </c>
      <c r="M9" s="13">
        <f t="shared" si="0"/>
        <v>21763</v>
      </c>
      <c r="N9" s="13">
        <f t="shared" si="1"/>
        <v>4289</v>
      </c>
      <c r="O9" s="13" t="s">
        <v>1263</v>
      </c>
      <c r="P9" s="26">
        <v>1</v>
      </c>
      <c r="Q9" s="13" t="s">
        <v>1366</v>
      </c>
      <c r="R9" s="14">
        <v>21763</v>
      </c>
      <c r="S9" s="13">
        <v>4289</v>
      </c>
    </row>
    <row r="10" spans="1:19">
      <c r="A10" s="9" t="s">
        <v>1067</v>
      </c>
      <c r="B10" s="19" t="s">
        <v>446</v>
      </c>
      <c r="C10" s="12" t="s">
        <v>463</v>
      </c>
      <c r="D10" s="12">
        <v>2018</v>
      </c>
      <c r="E10" s="19" t="s">
        <v>1304</v>
      </c>
      <c r="F10" s="15">
        <f t="shared" si="2"/>
        <v>5625</v>
      </c>
      <c r="G10" s="15">
        <f t="shared" si="3"/>
        <v>397</v>
      </c>
      <c r="H10" s="13" t="s">
        <v>1261</v>
      </c>
      <c r="I10" s="26">
        <v>1</v>
      </c>
      <c r="J10" s="13" t="s">
        <v>1366</v>
      </c>
      <c r="K10" s="13">
        <v>5625</v>
      </c>
      <c r="L10" s="13">
        <v>397</v>
      </c>
      <c r="M10" s="13">
        <f t="shared" si="0"/>
        <v>26581</v>
      </c>
      <c r="N10" s="13">
        <f t="shared" si="1"/>
        <v>4208</v>
      </c>
      <c r="O10" s="13" t="s">
        <v>1263</v>
      </c>
      <c r="P10" s="26">
        <v>1</v>
      </c>
      <c r="Q10" s="13" t="s">
        <v>1366</v>
      </c>
      <c r="R10" s="14">
        <v>26581</v>
      </c>
      <c r="S10" s="13">
        <v>4208</v>
      </c>
    </row>
    <row r="11" spans="1:19">
      <c r="A11" s="9" t="s">
        <v>1068</v>
      </c>
      <c r="B11" s="19" t="s">
        <v>447</v>
      </c>
      <c r="C11" s="12" t="s">
        <v>463</v>
      </c>
      <c r="D11" s="12">
        <v>2018</v>
      </c>
      <c r="E11" s="19" t="s">
        <v>1304</v>
      </c>
      <c r="F11" s="15">
        <f t="shared" si="2"/>
        <v>19765</v>
      </c>
      <c r="G11" s="15">
        <f t="shared" si="3"/>
        <v>845</v>
      </c>
      <c r="H11" s="13" t="s">
        <v>1261</v>
      </c>
      <c r="I11" s="26">
        <v>1</v>
      </c>
      <c r="J11" s="13" t="s">
        <v>1366</v>
      </c>
      <c r="K11" s="14">
        <v>19765</v>
      </c>
      <c r="L11" s="13">
        <v>845</v>
      </c>
      <c r="M11" s="13">
        <f t="shared" si="0"/>
        <v>111196</v>
      </c>
      <c r="N11" s="13">
        <f t="shared" si="1"/>
        <v>11661</v>
      </c>
      <c r="O11" s="13" t="s">
        <v>1263</v>
      </c>
      <c r="P11" s="26">
        <v>1</v>
      </c>
      <c r="Q11" s="13" t="s">
        <v>1366</v>
      </c>
      <c r="R11" s="14">
        <v>111196</v>
      </c>
      <c r="S11" s="14">
        <v>11661</v>
      </c>
    </row>
    <row r="12" spans="1:19">
      <c r="A12" s="9" t="s">
        <v>1069</v>
      </c>
      <c r="B12" s="19" t="s">
        <v>448</v>
      </c>
      <c r="C12" s="12" t="s">
        <v>463</v>
      </c>
      <c r="D12" s="12">
        <v>2018</v>
      </c>
      <c r="E12" s="19" t="s">
        <v>1304</v>
      </c>
      <c r="F12" s="15">
        <f t="shared" si="2"/>
        <v>11048</v>
      </c>
      <c r="G12" s="15">
        <f t="shared" si="3"/>
        <v>596</v>
      </c>
      <c r="H12" s="13" t="s">
        <v>1261</v>
      </c>
      <c r="I12" s="26">
        <v>1</v>
      </c>
      <c r="J12" s="13" t="s">
        <v>1366</v>
      </c>
      <c r="K12" s="14">
        <v>11048</v>
      </c>
      <c r="L12" s="13">
        <v>596</v>
      </c>
      <c r="M12" s="13">
        <f t="shared" si="0"/>
        <v>80390</v>
      </c>
      <c r="N12" s="13">
        <f t="shared" si="1"/>
        <v>9617</v>
      </c>
      <c r="O12" s="13" t="s">
        <v>1263</v>
      </c>
      <c r="P12" s="26">
        <v>1</v>
      </c>
      <c r="Q12" s="13" t="s">
        <v>1366</v>
      </c>
      <c r="R12" s="14">
        <v>80390</v>
      </c>
      <c r="S12" s="13">
        <v>9617</v>
      </c>
    </row>
    <row r="13" spans="1:19">
      <c r="A13" s="9" t="s">
        <v>1072</v>
      </c>
      <c r="B13" s="19" t="s">
        <v>451</v>
      </c>
      <c r="C13" s="12" t="s">
        <v>463</v>
      </c>
      <c r="D13" s="12">
        <v>2018</v>
      </c>
      <c r="E13" s="19" t="s">
        <v>1304</v>
      </c>
      <c r="F13" s="15">
        <f t="shared" si="2"/>
        <v>5010</v>
      </c>
      <c r="G13" s="15">
        <f t="shared" si="3"/>
        <v>376</v>
      </c>
      <c r="H13" s="13" t="s">
        <v>1261</v>
      </c>
      <c r="I13" s="26">
        <v>1</v>
      </c>
      <c r="J13" s="13" t="s">
        <v>1366</v>
      </c>
      <c r="K13" s="13">
        <v>5010</v>
      </c>
      <c r="L13" s="13">
        <v>376</v>
      </c>
      <c r="M13" s="13">
        <f t="shared" si="0"/>
        <v>33985</v>
      </c>
      <c r="N13" s="13">
        <f t="shared" si="1"/>
        <v>3912</v>
      </c>
      <c r="O13" s="13" t="s">
        <v>1263</v>
      </c>
      <c r="P13" s="26">
        <v>1</v>
      </c>
      <c r="Q13" s="13" t="s">
        <v>1366</v>
      </c>
      <c r="R13" s="14">
        <v>33985</v>
      </c>
      <c r="S13" s="13">
        <v>3912</v>
      </c>
    </row>
    <row r="14" spans="1:19">
      <c r="A14" s="9" t="s">
        <v>1066</v>
      </c>
      <c r="B14" s="19" t="s">
        <v>445</v>
      </c>
      <c r="C14" s="12" t="s">
        <v>463</v>
      </c>
      <c r="D14" s="12">
        <v>2018</v>
      </c>
      <c r="E14" s="19" t="s">
        <v>1304</v>
      </c>
      <c r="F14" s="15">
        <f t="shared" si="2"/>
        <v>11742</v>
      </c>
      <c r="G14" s="15">
        <f t="shared" si="3"/>
        <v>603</v>
      </c>
      <c r="H14" s="13" t="s">
        <v>1261</v>
      </c>
      <c r="I14" s="26">
        <v>1</v>
      </c>
      <c r="J14" s="13" t="s">
        <v>1366</v>
      </c>
      <c r="K14" s="14">
        <v>11742</v>
      </c>
      <c r="L14" s="13">
        <v>603</v>
      </c>
      <c r="M14" s="13">
        <f t="shared" si="0"/>
        <v>71021</v>
      </c>
      <c r="N14" s="13">
        <f t="shared" si="1"/>
        <v>6160</v>
      </c>
      <c r="O14" s="13" t="s">
        <v>1263</v>
      </c>
      <c r="P14" s="26">
        <v>1</v>
      </c>
      <c r="Q14" s="13" t="s">
        <v>1366</v>
      </c>
      <c r="R14" s="14">
        <v>71021</v>
      </c>
      <c r="S14" s="13">
        <v>6160</v>
      </c>
    </row>
    <row r="15" spans="1:19">
      <c r="A15" s="9" t="s">
        <v>1077</v>
      </c>
      <c r="B15" s="19" t="s">
        <v>456</v>
      </c>
      <c r="C15" s="12" t="s">
        <v>463</v>
      </c>
      <c r="D15" s="12">
        <v>2018</v>
      </c>
      <c r="E15" s="19" t="s">
        <v>1304</v>
      </c>
      <c r="F15" s="15">
        <f t="shared" si="2"/>
        <v>21267</v>
      </c>
      <c r="G15" s="15">
        <f t="shared" si="3"/>
        <v>915</v>
      </c>
      <c r="H15" s="13" t="s">
        <v>1261</v>
      </c>
      <c r="I15" s="26">
        <v>1</v>
      </c>
      <c r="J15" s="13" t="s">
        <v>1366</v>
      </c>
      <c r="K15" s="14">
        <v>21267</v>
      </c>
      <c r="L15" s="13">
        <v>915</v>
      </c>
      <c r="M15" s="13">
        <f t="shared" si="0"/>
        <v>145691</v>
      </c>
      <c r="N15" s="13">
        <f t="shared" si="1"/>
        <v>13348</v>
      </c>
      <c r="O15" s="13" t="s">
        <v>1263</v>
      </c>
      <c r="P15" s="26">
        <v>1</v>
      </c>
      <c r="Q15" s="13" t="s">
        <v>1366</v>
      </c>
      <c r="R15" s="14">
        <v>145691</v>
      </c>
      <c r="S15" s="14">
        <v>13348</v>
      </c>
    </row>
    <row r="16" spans="1:19">
      <c r="A16" s="9" t="s">
        <v>849</v>
      </c>
      <c r="B16" s="19" t="s">
        <v>193</v>
      </c>
      <c r="C16" s="12" t="s">
        <v>185</v>
      </c>
      <c r="D16" s="12">
        <v>2005</v>
      </c>
      <c r="E16" s="19" t="s">
        <v>1305</v>
      </c>
      <c r="F16" s="15">
        <v>69000</v>
      </c>
      <c r="G16" s="15">
        <v>5000</v>
      </c>
      <c r="H16" s="12" t="s">
        <v>1358</v>
      </c>
      <c r="I16" s="21">
        <v>0.86439999999999995</v>
      </c>
      <c r="J16" s="12" t="s">
        <v>1354</v>
      </c>
      <c r="K16" s="15">
        <v>59643.6</v>
      </c>
      <c r="L16" s="15">
        <v>4322</v>
      </c>
      <c r="M16" s="12">
        <v>412000</v>
      </c>
      <c r="N16" s="12">
        <v>28000</v>
      </c>
      <c r="O16" s="12" t="s">
        <v>1263</v>
      </c>
      <c r="P16" s="21">
        <v>1</v>
      </c>
      <c r="Q16" s="15" t="s">
        <v>1354</v>
      </c>
      <c r="R16" s="15">
        <v>412000</v>
      </c>
      <c r="S16" s="15">
        <v>28000</v>
      </c>
    </row>
    <row r="17" spans="1:19">
      <c r="A17" s="9" t="s">
        <v>850</v>
      </c>
      <c r="B17" s="19" t="s">
        <v>184</v>
      </c>
      <c r="C17" s="12" t="s">
        <v>185</v>
      </c>
      <c r="D17" s="12">
        <v>2005</v>
      </c>
      <c r="E17" s="19" t="s">
        <v>1305</v>
      </c>
      <c r="F17" s="15">
        <v>85000</v>
      </c>
      <c r="G17" s="15">
        <v>3000</v>
      </c>
      <c r="H17" s="12" t="s">
        <v>1358</v>
      </c>
      <c r="I17" s="21">
        <v>0.86439999999999995</v>
      </c>
      <c r="J17" s="12" t="s">
        <v>1354</v>
      </c>
      <c r="K17" s="15">
        <v>73474</v>
      </c>
      <c r="L17" s="15">
        <v>2593.1999999999998</v>
      </c>
      <c r="M17" s="12">
        <v>493000</v>
      </c>
      <c r="N17" s="12">
        <v>35000</v>
      </c>
      <c r="O17" s="12" t="s">
        <v>1263</v>
      </c>
      <c r="P17" s="21">
        <v>1</v>
      </c>
      <c r="Q17" s="15" t="s">
        <v>1354</v>
      </c>
      <c r="R17" s="15">
        <v>493000</v>
      </c>
      <c r="S17" s="15">
        <v>35000</v>
      </c>
    </row>
    <row r="18" spans="1:19">
      <c r="A18" s="9" t="s">
        <v>1061</v>
      </c>
      <c r="B18" s="19" t="s">
        <v>440</v>
      </c>
      <c r="C18" s="12" t="s">
        <v>462</v>
      </c>
      <c r="D18" s="12">
        <v>2022</v>
      </c>
      <c r="E18" s="19" t="s">
        <v>1306</v>
      </c>
      <c r="F18" s="15">
        <f>K18</f>
        <v>98901.137421475578</v>
      </c>
      <c r="G18" s="15">
        <f>L18</f>
        <v>9586.990483035901</v>
      </c>
      <c r="H18" s="15" t="s">
        <v>1261</v>
      </c>
      <c r="I18" s="21">
        <v>1</v>
      </c>
      <c r="J18" s="15" t="s">
        <v>1380</v>
      </c>
      <c r="K18" s="15">
        <v>98901.137421475578</v>
      </c>
      <c r="L18" s="15">
        <v>9586.990483035901</v>
      </c>
      <c r="M18" s="15">
        <f>R18</f>
        <v>651061.27882709657</v>
      </c>
      <c r="N18" s="15">
        <f>S18</f>
        <v>158075.5923511943</v>
      </c>
      <c r="O18" s="15" t="s">
        <v>1263</v>
      </c>
      <c r="P18" s="21">
        <v>1</v>
      </c>
      <c r="Q18" s="15" t="s">
        <v>1380</v>
      </c>
      <c r="R18" s="15">
        <v>651061.27882709657</v>
      </c>
      <c r="S18" s="15">
        <v>158075.5923511943</v>
      </c>
    </row>
    <row r="19" spans="1:19">
      <c r="A19" s="9" t="s">
        <v>1063</v>
      </c>
      <c r="B19" s="19" t="s">
        <v>442</v>
      </c>
      <c r="C19" s="12" t="s">
        <v>462</v>
      </c>
      <c r="D19" s="12">
        <v>2022</v>
      </c>
      <c r="E19" s="19" t="s">
        <v>1306</v>
      </c>
      <c r="F19" s="15">
        <f t="shared" ref="F19:F23" si="4">K19</f>
        <v>97513.337986504266</v>
      </c>
      <c r="G19" s="15">
        <f t="shared" ref="G19:G23" si="5">L19</f>
        <v>9452.4640223468505</v>
      </c>
      <c r="H19" s="15" t="s">
        <v>1261</v>
      </c>
      <c r="I19" s="21">
        <v>1</v>
      </c>
      <c r="J19" s="15" t="s">
        <v>1380</v>
      </c>
      <c r="K19" s="15">
        <v>97513.337986504266</v>
      </c>
      <c r="L19" s="15">
        <v>9452.4640223468505</v>
      </c>
      <c r="M19" s="15">
        <f t="shared" ref="M19:M23" si="6">R19</f>
        <v>578916.22303409595</v>
      </c>
      <c r="N19" s="15">
        <f t="shared" ref="N19:N23" si="7">S19</f>
        <v>140559.00397377793</v>
      </c>
      <c r="O19" s="15" t="s">
        <v>1263</v>
      </c>
      <c r="P19" s="21">
        <v>1</v>
      </c>
      <c r="Q19" s="15" t="s">
        <v>1380</v>
      </c>
      <c r="R19" s="15">
        <v>578916.22303409595</v>
      </c>
      <c r="S19" s="15">
        <v>140559.00397377793</v>
      </c>
    </row>
    <row r="20" spans="1:19">
      <c r="A20" s="9" t="s">
        <v>1062</v>
      </c>
      <c r="B20" s="19" t="s">
        <v>441</v>
      </c>
      <c r="C20" s="12" t="s">
        <v>462</v>
      </c>
      <c r="D20" s="12">
        <v>2022</v>
      </c>
      <c r="E20" s="19" t="s">
        <v>1306</v>
      </c>
      <c r="F20" s="15">
        <f t="shared" si="4"/>
        <v>285182.35866996535</v>
      </c>
      <c r="G20" s="15">
        <f t="shared" si="5"/>
        <v>14844.999407067471</v>
      </c>
      <c r="H20" s="15" t="s">
        <v>1261</v>
      </c>
      <c r="I20" s="21">
        <v>1</v>
      </c>
      <c r="J20" s="15" t="s">
        <v>1380</v>
      </c>
      <c r="K20" s="15">
        <v>285182.35866996535</v>
      </c>
      <c r="L20" s="15">
        <v>14844.999407067471</v>
      </c>
      <c r="M20" s="15">
        <f t="shared" si="6"/>
        <v>1514175.7493406134</v>
      </c>
      <c r="N20" s="15">
        <f t="shared" si="7"/>
        <v>367637.02017732291</v>
      </c>
      <c r="O20" s="15" t="s">
        <v>1263</v>
      </c>
      <c r="P20" s="21">
        <v>1</v>
      </c>
      <c r="Q20" s="15" t="s">
        <v>1380</v>
      </c>
      <c r="R20" s="15">
        <v>1514175.7493406134</v>
      </c>
      <c r="S20" s="15">
        <v>367637.02017732291</v>
      </c>
    </row>
    <row r="21" spans="1:19">
      <c r="A21" s="9" t="s">
        <v>1064</v>
      </c>
      <c r="B21" s="19" t="s">
        <v>443</v>
      </c>
      <c r="C21" s="12" t="s">
        <v>462</v>
      </c>
      <c r="D21" s="12">
        <v>2022</v>
      </c>
      <c r="E21" s="19" t="s">
        <v>1306</v>
      </c>
      <c r="F21" s="15">
        <f t="shared" si="4"/>
        <v>171360.7194261518</v>
      </c>
      <c r="G21" s="15">
        <f t="shared" si="5"/>
        <v>8869.6378935260436</v>
      </c>
      <c r="H21" s="15" t="s">
        <v>1261</v>
      </c>
      <c r="I21" s="21">
        <v>1</v>
      </c>
      <c r="J21" s="15" t="s">
        <v>1380</v>
      </c>
      <c r="K21" s="15">
        <v>171360.7194261518</v>
      </c>
      <c r="L21" s="15">
        <v>8869.6378935260436</v>
      </c>
      <c r="M21" s="15">
        <f t="shared" si="6"/>
        <v>906200.34166759404</v>
      </c>
      <c r="N21" s="15">
        <f t="shared" si="7"/>
        <v>220022.53928543377</v>
      </c>
      <c r="O21" s="15" t="s">
        <v>1263</v>
      </c>
      <c r="P21" s="21">
        <v>1</v>
      </c>
      <c r="Q21" s="15" t="s">
        <v>1380</v>
      </c>
      <c r="R21" s="15">
        <v>906200.34166759404</v>
      </c>
      <c r="S21" s="15">
        <v>220022.53928543377</v>
      </c>
    </row>
    <row r="22" spans="1:19">
      <c r="A22" s="9" t="s">
        <v>1065</v>
      </c>
      <c r="B22" s="19" t="s">
        <v>444</v>
      </c>
      <c r="C22" s="12" t="s">
        <v>462</v>
      </c>
      <c r="D22" s="12">
        <v>2022</v>
      </c>
      <c r="E22" s="19" t="s">
        <v>1306</v>
      </c>
      <c r="F22" s="15">
        <f t="shared" si="4"/>
        <v>116996.92452431834</v>
      </c>
      <c r="G22" s="15">
        <f t="shared" si="5"/>
        <v>9831.4964020462721</v>
      </c>
      <c r="H22" s="15" t="s">
        <v>1261</v>
      </c>
      <c r="I22" s="21">
        <v>1</v>
      </c>
      <c r="J22" s="15" t="s">
        <v>1380</v>
      </c>
      <c r="K22" s="15">
        <v>116996.92452431834</v>
      </c>
      <c r="L22" s="15">
        <v>9831.4964020462721</v>
      </c>
      <c r="M22" s="15">
        <f t="shared" si="6"/>
        <v>666769.88941197679</v>
      </c>
      <c r="N22" s="15">
        <f t="shared" si="7"/>
        <v>161889.59266725153</v>
      </c>
      <c r="O22" s="15" t="s">
        <v>1263</v>
      </c>
      <c r="P22" s="21">
        <v>1</v>
      </c>
      <c r="Q22" s="15" t="s">
        <v>1380</v>
      </c>
      <c r="R22" s="15">
        <v>666769.88941197679</v>
      </c>
      <c r="S22" s="15">
        <v>161889.59266725153</v>
      </c>
    </row>
    <row r="23" spans="1:19">
      <c r="A23" s="9" t="s">
        <v>1060</v>
      </c>
      <c r="B23" s="19" t="s">
        <v>439</v>
      </c>
      <c r="C23" s="12" t="s">
        <v>462</v>
      </c>
      <c r="D23" s="12">
        <v>2022</v>
      </c>
      <c r="E23" s="19" t="s">
        <v>1306</v>
      </c>
      <c r="F23" s="15">
        <f t="shared" si="4"/>
        <v>132920.36035347558</v>
      </c>
      <c r="G23" s="15">
        <f t="shared" si="5"/>
        <v>12660.032449659004</v>
      </c>
      <c r="H23" s="15" t="s">
        <v>1261</v>
      </c>
      <c r="I23" s="21">
        <v>1</v>
      </c>
      <c r="J23" s="15" t="s">
        <v>1380</v>
      </c>
      <c r="K23" s="15">
        <v>132920.36035347558</v>
      </c>
      <c r="L23" s="15">
        <v>12660.032449659004</v>
      </c>
      <c r="M23" s="15">
        <f t="shared" si="6"/>
        <v>755257.11088268564</v>
      </c>
      <c r="N23" s="15">
        <f t="shared" si="7"/>
        <v>183374.00650720953</v>
      </c>
      <c r="O23" s="15" t="s">
        <v>1263</v>
      </c>
      <c r="P23" s="21">
        <v>1</v>
      </c>
      <c r="Q23" s="15" t="s">
        <v>1380</v>
      </c>
      <c r="R23" s="15">
        <v>755257.11088268564</v>
      </c>
      <c r="S23" s="15">
        <v>183374.00650720953</v>
      </c>
    </row>
    <row r="24" spans="1:19">
      <c r="A24" s="9" t="s">
        <v>664</v>
      </c>
      <c r="B24" s="19" t="s">
        <v>125</v>
      </c>
      <c r="C24" s="12" t="s">
        <v>48</v>
      </c>
      <c r="D24" s="12">
        <v>2001</v>
      </c>
      <c r="E24" s="19" t="s">
        <v>1307</v>
      </c>
      <c r="F24" s="15">
        <v>1840000</v>
      </c>
      <c r="G24" s="15">
        <v>50000</v>
      </c>
      <c r="H24" s="12" t="s">
        <v>1263</v>
      </c>
      <c r="I24" s="21">
        <v>0.9042</v>
      </c>
      <c r="J24" s="12" t="s">
        <v>1354</v>
      </c>
      <c r="K24" s="15">
        <v>1663728</v>
      </c>
      <c r="L24" s="15">
        <v>45210</v>
      </c>
      <c r="M24" s="12">
        <v>9880000</v>
      </c>
      <c r="N24" s="12">
        <v>530000</v>
      </c>
      <c r="O24" s="12" t="s">
        <v>1361</v>
      </c>
      <c r="P24" s="21">
        <v>1</v>
      </c>
      <c r="Q24" s="15" t="s">
        <v>1354</v>
      </c>
      <c r="R24" s="15">
        <v>9880000</v>
      </c>
      <c r="S24" s="15">
        <v>530000</v>
      </c>
    </row>
    <row r="25" spans="1:19">
      <c r="A25" s="9" t="s">
        <v>665</v>
      </c>
      <c r="B25" s="19" t="s">
        <v>182</v>
      </c>
      <c r="C25" s="12" t="s">
        <v>48</v>
      </c>
      <c r="D25" s="12">
        <v>2001</v>
      </c>
      <c r="E25" s="19" t="s">
        <v>1307</v>
      </c>
      <c r="F25" s="15">
        <v>570000</v>
      </c>
      <c r="G25" s="15">
        <v>20000</v>
      </c>
      <c r="H25" s="12" t="s">
        <v>1263</v>
      </c>
      <c r="I25" s="21">
        <v>0.9042</v>
      </c>
      <c r="J25" s="12" t="s">
        <v>1354</v>
      </c>
      <c r="K25" s="15">
        <v>515394</v>
      </c>
      <c r="L25" s="15">
        <v>18084</v>
      </c>
      <c r="M25" s="12">
        <v>2960000</v>
      </c>
      <c r="N25" s="12">
        <v>330000</v>
      </c>
      <c r="O25" s="12" t="s">
        <v>1361</v>
      </c>
      <c r="P25" s="21">
        <v>1</v>
      </c>
      <c r="Q25" s="15" t="s">
        <v>1354</v>
      </c>
      <c r="R25" s="15">
        <v>2960000</v>
      </c>
      <c r="S25" s="15">
        <v>330000</v>
      </c>
    </row>
    <row r="26" spans="1:19">
      <c r="A26" s="9" t="s">
        <v>666</v>
      </c>
      <c r="B26" s="19" t="s">
        <v>61</v>
      </c>
      <c r="C26" s="12" t="s">
        <v>48</v>
      </c>
      <c r="D26" s="12">
        <v>2001</v>
      </c>
      <c r="E26" s="19" t="s">
        <v>1307</v>
      </c>
      <c r="F26" s="15">
        <v>830000</v>
      </c>
      <c r="G26" s="15">
        <v>20000</v>
      </c>
      <c r="H26" s="12" t="s">
        <v>1263</v>
      </c>
      <c r="I26" s="21">
        <v>0.9042</v>
      </c>
      <c r="J26" s="12" t="s">
        <v>1354</v>
      </c>
      <c r="K26" s="15">
        <v>750486</v>
      </c>
      <c r="L26" s="15">
        <v>18084</v>
      </c>
      <c r="M26" s="12">
        <v>4360000</v>
      </c>
      <c r="N26" s="12">
        <v>230000</v>
      </c>
      <c r="O26" s="12" t="s">
        <v>1361</v>
      </c>
      <c r="P26" s="21">
        <v>1</v>
      </c>
      <c r="Q26" s="15" t="s">
        <v>1354</v>
      </c>
      <c r="R26" s="15">
        <v>4360000</v>
      </c>
      <c r="S26" s="15">
        <v>230000</v>
      </c>
    </row>
    <row r="27" spans="1:19">
      <c r="A27" s="9" t="s">
        <v>667</v>
      </c>
      <c r="B27" s="19" t="s">
        <v>221</v>
      </c>
      <c r="C27" s="12" t="s">
        <v>48</v>
      </c>
      <c r="D27" s="12">
        <v>2001</v>
      </c>
      <c r="E27" s="19" t="s">
        <v>1307</v>
      </c>
      <c r="F27" s="15">
        <v>720000</v>
      </c>
      <c r="G27" s="15">
        <v>20000</v>
      </c>
      <c r="H27" s="12" t="s">
        <v>1263</v>
      </c>
      <c r="I27" s="21">
        <v>0.9042</v>
      </c>
      <c r="J27" s="12" t="s">
        <v>1354</v>
      </c>
      <c r="K27" s="15">
        <v>651024</v>
      </c>
      <c r="L27" s="15">
        <v>18084</v>
      </c>
      <c r="M27" s="12">
        <v>4059999.9999999995</v>
      </c>
      <c r="N27" s="12">
        <v>210000</v>
      </c>
      <c r="O27" s="12" t="s">
        <v>1361</v>
      </c>
      <c r="P27" s="21">
        <v>1</v>
      </c>
      <c r="Q27" s="15" t="s">
        <v>1354</v>
      </c>
      <c r="R27" s="15">
        <v>4059999.9999999995</v>
      </c>
      <c r="S27" s="15">
        <v>210000</v>
      </c>
    </row>
    <row r="28" spans="1:19">
      <c r="A28" s="9" t="s">
        <v>668</v>
      </c>
      <c r="B28" s="19" t="s">
        <v>79</v>
      </c>
      <c r="C28" s="12" t="s">
        <v>48</v>
      </c>
      <c r="D28" s="12">
        <v>2001</v>
      </c>
      <c r="E28" s="19" t="s">
        <v>1307</v>
      </c>
      <c r="F28" s="15">
        <v>950000</v>
      </c>
      <c r="G28" s="15">
        <v>30000</v>
      </c>
      <c r="H28" s="12" t="s">
        <v>1263</v>
      </c>
      <c r="I28" s="21">
        <v>0.9042</v>
      </c>
      <c r="J28" s="12" t="s">
        <v>1354</v>
      </c>
      <c r="K28" s="15">
        <v>858990</v>
      </c>
      <c r="L28" s="15">
        <v>27126</v>
      </c>
      <c r="M28" s="12">
        <v>5250000</v>
      </c>
      <c r="N28" s="12">
        <v>240000</v>
      </c>
      <c r="O28" s="12" t="s">
        <v>1361</v>
      </c>
      <c r="P28" s="21">
        <v>1</v>
      </c>
      <c r="Q28" s="15" t="s">
        <v>1354</v>
      </c>
      <c r="R28" s="15">
        <v>5250000</v>
      </c>
      <c r="S28" s="15">
        <v>240000</v>
      </c>
    </row>
    <row r="29" spans="1:19">
      <c r="A29" s="9" t="s">
        <v>669</v>
      </c>
      <c r="B29" s="19" t="s">
        <v>63</v>
      </c>
      <c r="C29" s="12" t="s">
        <v>48</v>
      </c>
      <c r="D29" s="12">
        <v>2001</v>
      </c>
      <c r="E29" s="19" t="s">
        <v>1307</v>
      </c>
      <c r="F29" s="15">
        <v>2950000</v>
      </c>
      <c r="G29" s="15">
        <v>80000</v>
      </c>
      <c r="H29" s="12" t="s">
        <v>1263</v>
      </c>
      <c r="I29" s="21">
        <v>0.9042</v>
      </c>
      <c r="J29" s="12" t="s">
        <v>1354</v>
      </c>
      <c r="K29" s="15">
        <v>2667390</v>
      </c>
      <c r="L29" s="15">
        <v>72336</v>
      </c>
      <c r="M29" s="12">
        <v>15470000</v>
      </c>
      <c r="N29" s="12">
        <v>670000</v>
      </c>
      <c r="O29" s="12" t="s">
        <v>1361</v>
      </c>
      <c r="P29" s="21">
        <v>1</v>
      </c>
      <c r="Q29" s="15" t="s">
        <v>1354</v>
      </c>
      <c r="R29" s="15">
        <v>15470000</v>
      </c>
      <c r="S29" s="15">
        <v>670000</v>
      </c>
    </row>
    <row r="30" spans="1:19">
      <c r="A30" s="9" t="s">
        <v>670</v>
      </c>
      <c r="B30" s="19" t="s">
        <v>47</v>
      </c>
      <c r="C30" s="12" t="s">
        <v>48</v>
      </c>
      <c r="D30" s="12">
        <v>2001</v>
      </c>
      <c r="E30" s="19" t="s">
        <v>1307</v>
      </c>
      <c r="F30" s="15">
        <v>810000</v>
      </c>
      <c r="G30" s="15">
        <v>30000</v>
      </c>
      <c r="H30" s="12" t="s">
        <v>1263</v>
      </c>
      <c r="I30" s="21">
        <v>0.9042</v>
      </c>
      <c r="J30" s="12" t="s">
        <v>1354</v>
      </c>
      <c r="K30" s="15">
        <v>732402</v>
      </c>
      <c r="L30" s="15">
        <v>27126</v>
      </c>
      <c r="M30" s="12">
        <v>4680000</v>
      </c>
      <c r="N30" s="12">
        <v>280000</v>
      </c>
      <c r="O30" s="12" t="s">
        <v>1361</v>
      </c>
      <c r="P30" s="21">
        <v>1</v>
      </c>
      <c r="Q30" s="15" t="s">
        <v>1354</v>
      </c>
      <c r="R30" s="15">
        <v>4680000</v>
      </c>
      <c r="S30" s="15">
        <v>280000</v>
      </c>
    </row>
    <row r="31" spans="1:19">
      <c r="A31" s="9" t="s">
        <v>709</v>
      </c>
      <c r="B31" s="19" t="s">
        <v>55</v>
      </c>
      <c r="C31" s="12" t="s">
        <v>48</v>
      </c>
      <c r="D31" s="12">
        <v>2005</v>
      </c>
      <c r="E31" s="19" t="s">
        <v>1308</v>
      </c>
      <c r="F31" s="15">
        <v>290000</v>
      </c>
      <c r="G31" s="15">
        <v>9000</v>
      </c>
      <c r="H31" s="12" t="s">
        <v>1263</v>
      </c>
      <c r="I31" s="21">
        <v>0.9042</v>
      </c>
      <c r="J31" s="12" t="s">
        <v>1354</v>
      </c>
      <c r="K31" s="15">
        <v>262218</v>
      </c>
      <c r="L31" s="15">
        <v>8137.8</v>
      </c>
      <c r="M31" s="12">
        <v>1280000</v>
      </c>
      <c r="N31" s="12">
        <v>70000</v>
      </c>
      <c r="O31" s="12" t="s">
        <v>1361</v>
      </c>
      <c r="P31" s="21">
        <v>1</v>
      </c>
      <c r="Q31" s="15" t="s">
        <v>1354</v>
      </c>
      <c r="R31" s="15">
        <v>1280000</v>
      </c>
      <c r="S31" s="15">
        <v>70000</v>
      </c>
    </row>
    <row r="32" spans="1:19">
      <c r="A32" s="9" t="s">
        <v>718</v>
      </c>
      <c r="B32" s="19" t="s">
        <v>66</v>
      </c>
      <c r="C32" s="12" t="s">
        <v>48</v>
      </c>
      <c r="D32" s="12">
        <v>2005</v>
      </c>
      <c r="E32" s="19" t="s">
        <v>1308</v>
      </c>
      <c r="F32" s="15">
        <v>317000</v>
      </c>
      <c r="G32" s="15">
        <v>16000</v>
      </c>
      <c r="H32" s="12" t="s">
        <v>1263</v>
      </c>
      <c r="I32" s="21">
        <v>0.9042</v>
      </c>
      <c r="J32" s="12" t="s">
        <v>1354</v>
      </c>
      <c r="K32" s="15">
        <v>286631.40000000002</v>
      </c>
      <c r="L32" s="15">
        <v>14467.2</v>
      </c>
      <c r="M32" s="12">
        <v>1800000</v>
      </c>
      <c r="N32" s="12">
        <v>100000</v>
      </c>
      <c r="O32" s="12" t="s">
        <v>1361</v>
      </c>
      <c r="P32" s="21">
        <v>1</v>
      </c>
      <c r="Q32" s="15" t="s">
        <v>1354</v>
      </c>
      <c r="R32" s="15">
        <v>1800000</v>
      </c>
      <c r="S32" s="15">
        <v>100000</v>
      </c>
    </row>
    <row r="33" spans="1:19">
      <c r="A33" s="9" t="s">
        <v>719</v>
      </c>
      <c r="B33" s="19" t="s">
        <v>101</v>
      </c>
      <c r="C33" s="12" t="s">
        <v>48</v>
      </c>
      <c r="D33" s="12">
        <v>2005</v>
      </c>
      <c r="E33" s="19" t="s">
        <v>1308</v>
      </c>
      <c r="F33" s="15">
        <v>304000</v>
      </c>
      <c r="G33" s="15">
        <v>9000</v>
      </c>
      <c r="H33" s="12" t="s">
        <v>1263</v>
      </c>
      <c r="I33" s="21">
        <v>0.9042</v>
      </c>
      <c r="J33" s="12" t="s">
        <v>1354</v>
      </c>
      <c r="K33" s="15">
        <v>274876.79999999999</v>
      </c>
      <c r="L33" s="15">
        <v>8137.8</v>
      </c>
      <c r="M33" s="12">
        <v>1760000</v>
      </c>
      <c r="N33" s="12">
        <v>120000</v>
      </c>
      <c r="O33" s="12" t="s">
        <v>1361</v>
      </c>
      <c r="P33" s="21">
        <v>1</v>
      </c>
      <c r="Q33" s="15" t="s">
        <v>1354</v>
      </c>
      <c r="R33" s="15">
        <v>1760000</v>
      </c>
      <c r="S33" s="15">
        <v>120000</v>
      </c>
    </row>
    <row r="34" spans="1:19">
      <c r="A34" s="9" t="s">
        <v>720</v>
      </c>
      <c r="B34" s="19" t="s">
        <v>100</v>
      </c>
      <c r="C34" s="12" t="s">
        <v>48</v>
      </c>
      <c r="D34" s="12">
        <v>2005</v>
      </c>
      <c r="E34" s="19" t="s">
        <v>1308</v>
      </c>
      <c r="F34" s="15">
        <v>268000</v>
      </c>
      <c r="G34" s="15">
        <v>8000</v>
      </c>
      <c r="H34" s="12" t="s">
        <v>1263</v>
      </c>
      <c r="I34" s="21">
        <v>0.9042</v>
      </c>
      <c r="J34" s="12" t="s">
        <v>1354</v>
      </c>
      <c r="K34" s="15">
        <v>242325.6</v>
      </c>
      <c r="L34" s="15">
        <v>7233.6</v>
      </c>
      <c r="M34" s="12">
        <v>1680000</v>
      </c>
      <c r="N34" s="12">
        <v>90000</v>
      </c>
      <c r="O34" s="12" t="s">
        <v>1361</v>
      </c>
      <c r="P34" s="21">
        <v>1</v>
      </c>
      <c r="Q34" s="15" t="s">
        <v>1354</v>
      </c>
      <c r="R34" s="15">
        <v>1680000</v>
      </c>
      <c r="S34" s="15">
        <v>90000</v>
      </c>
    </row>
    <row r="35" spans="1:19">
      <c r="A35" s="9" t="s">
        <v>721</v>
      </c>
      <c r="B35" s="19" t="s">
        <v>134</v>
      </c>
      <c r="C35" s="12" t="s">
        <v>48</v>
      </c>
      <c r="D35" s="12">
        <v>2005</v>
      </c>
      <c r="E35" s="19" t="s">
        <v>1308</v>
      </c>
      <c r="F35" s="15">
        <v>2400000</v>
      </c>
      <c r="G35" s="15">
        <v>60000</v>
      </c>
      <c r="H35" s="12" t="s">
        <v>1263</v>
      </c>
      <c r="I35" s="21">
        <v>0.9042</v>
      </c>
      <c r="J35" s="12" t="s">
        <v>1354</v>
      </c>
      <c r="K35" s="15">
        <v>2170080</v>
      </c>
      <c r="L35" s="15">
        <v>54252</v>
      </c>
      <c r="M35" s="12">
        <v>13610000</v>
      </c>
      <c r="N35" s="12">
        <v>640000</v>
      </c>
      <c r="O35" s="12" t="s">
        <v>1361</v>
      </c>
      <c r="P35" s="21">
        <v>1</v>
      </c>
      <c r="Q35" s="15" t="s">
        <v>1354</v>
      </c>
      <c r="R35" s="15">
        <v>13610000</v>
      </c>
      <c r="S35" s="15">
        <v>640000</v>
      </c>
    </row>
    <row r="36" spans="1:19">
      <c r="A36" s="9" t="s">
        <v>722</v>
      </c>
      <c r="B36" s="19" t="s">
        <v>76</v>
      </c>
      <c r="C36" s="12" t="s">
        <v>48</v>
      </c>
      <c r="D36" s="12">
        <v>2005</v>
      </c>
      <c r="E36" s="19" t="s">
        <v>1308</v>
      </c>
      <c r="F36" s="15">
        <v>111000</v>
      </c>
      <c r="G36" s="15">
        <v>4000</v>
      </c>
      <c r="H36" s="12" t="s">
        <v>1263</v>
      </c>
      <c r="I36" s="21">
        <v>0.9042</v>
      </c>
      <c r="J36" s="12" t="s">
        <v>1354</v>
      </c>
      <c r="K36" s="15">
        <v>100366.2</v>
      </c>
      <c r="L36" s="15">
        <v>3616.8</v>
      </c>
      <c r="M36" s="12">
        <v>610000</v>
      </c>
      <c r="N36" s="12">
        <v>40000</v>
      </c>
      <c r="O36" s="12" t="s">
        <v>1361</v>
      </c>
      <c r="P36" s="21">
        <v>1</v>
      </c>
      <c r="Q36" s="15" t="s">
        <v>1354</v>
      </c>
      <c r="R36" s="15">
        <v>610000</v>
      </c>
      <c r="S36" s="15">
        <v>40000</v>
      </c>
    </row>
    <row r="37" spans="1:19">
      <c r="A37" s="9" t="s">
        <v>710</v>
      </c>
      <c r="B37" s="19" t="s">
        <v>56</v>
      </c>
      <c r="C37" s="12" t="s">
        <v>48</v>
      </c>
      <c r="D37" s="12">
        <v>2005</v>
      </c>
      <c r="E37" s="19" t="s">
        <v>1308</v>
      </c>
      <c r="F37" s="15">
        <v>382000</v>
      </c>
      <c r="G37" s="15">
        <v>11000</v>
      </c>
      <c r="H37" s="12" t="s">
        <v>1263</v>
      </c>
      <c r="I37" s="21">
        <v>0.9042</v>
      </c>
      <c r="J37" s="12" t="s">
        <v>1354</v>
      </c>
      <c r="K37" s="15">
        <v>345404.4</v>
      </c>
      <c r="L37" s="15">
        <v>9946.2000000000007</v>
      </c>
      <c r="M37" s="12">
        <v>1910000</v>
      </c>
      <c r="N37" s="12">
        <v>100000</v>
      </c>
      <c r="O37" s="12" t="s">
        <v>1361</v>
      </c>
      <c r="P37" s="21">
        <v>1</v>
      </c>
      <c r="Q37" s="15" t="s">
        <v>1354</v>
      </c>
      <c r="R37" s="15">
        <v>1910000</v>
      </c>
      <c r="S37" s="15">
        <v>100000</v>
      </c>
    </row>
    <row r="38" spans="1:19">
      <c r="A38" s="9" t="s">
        <v>723</v>
      </c>
      <c r="B38" s="19" t="s">
        <v>124</v>
      </c>
      <c r="C38" s="12" t="s">
        <v>48</v>
      </c>
      <c r="D38" s="12">
        <v>2005</v>
      </c>
      <c r="E38" s="19" t="s">
        <v>1308</v>
      </c>
      <c r="F38" s="15">
        <v>118000</v>
      </c>
      <c r="G38" s="15">
        <v>4000</v>
      </c>
      <c r="H38" s="12" t="s">
        <v>1263</v>
      </c>
      <c r="I38" s="21">
        <v>0.9042</v>
      </c>
      <c r="J38" s="12" t="s">
        <v>1354</v>
      </c>
      <c r="K38" s="15">
        <v>106695.6</v>
      </c>
      <c r="L38" s="15">
        <v>3616.8</v>
      </c>
      <c r="M38" s="12">
        <v>680000</v>
      </c>
      <c r="N38" s="12">
        <v>40000</v>
      </c>
      <c r="O38" s="12" t="s">
        <v>1361</v>
      </c>
      <c r="P38" s="21">
        <v>1</v>
      </c>
      <c r="Q38" s="15" t="s">
        <v>1354</v>
      </c>
      <c r="R38" s="15">
        <v>680000</v>
      </c>
      <c r="S38" s="15">
        <v>40000</v>
      </c>
    </row>
    <row r="39" spans="1:19">
      <c r="A39" s="9" t="s">
        <v>724</v>
      </c>
      <c r="B39" s="19" t="s">
        <v>60</v>
      </c>
      <c r="C39" s="12" t="s">
        <v>48</v>
      </c>
      <c r="D39" s="12">
        <v>2005</v>
      </c>
      <c r="E39" s="19" t="s">
        <v>1308</v>
      </c>
      <c r="F39" s="15">
        <v>121000</v>
      </c>
      <c r="G39" s="15">
        <v>6000</v>
      </c>
      <c r="H39" s="12" t="s">
        <v>1263</v>
      </c>
      <c r="I39" s="21">
        <v>0.9042</v>
      </c>
      <c r="J39" s="12" t="s">
        <v>1354</v>
      </c>
      <c r="K39" s="15">
        <v>109408.2</v>
      </c>
      <c r="L39" s="15">
        <v>5425.2</v>
      </c>
      <c r="M39" s="12">
        <v>610000</v>
      </c>
      <c r="N39" s="12">
        <v>40000</v>
      </c>
      <c r="O39" s="12" t="s">
        <v>1361</v>
      </c>
      <c r="P39" s="21">
        <v>1</v>
      </c>
      <c r="Q39" s="15" t="s">
        <v>1354</v>
      </c>
      <c r="R39" s="15">
        <v>610000</v>
      </c>
      <c r="S39" s="15">
        <v>40000</v>
      </c>
    </row>
    <row r="40" spans="1:19">
      <c r="A40" s="9" t="s">
        <v>725</v>
      </c>
      <c r="B40" s="19" t="s">
        <v>65</v>
      </c>
      <c r="C40" s="12" t="s">
        <v>48</v>
      </c>
      <c r="D40" s="12">
        <v>2005</v>
      </c>
      <c r="E40" s="19" t="s">
        <v>1308</v>
      </c>
      <c r="F40" s="15">
        <v>124000</v>
      </c>
      <c r="G40" s="15">
        <v>5000</v>
      </c>
      <c r="H40" s="12" t="s">
        <v>1263</v>
      </c>
      <c r="I40" s="21">
        <v>0.9042</v>
      </c>
      <c r="J40" s="12" t="s">
        <v>1354</v>
      </c>
      <c r="K40" s="15">
        <v>112120.8</v>
      </c>
      <c r="L40" s="15">
        <v>4521</v>
      </c>
      <c r="M40" s="12">
        <v>660000</v>
      </c>
      <c r="N40" s="12">
        <v>30000</v>
      </c>
      <c r="O40" s="12" t="s">
        <v>1361</v>
      </c>
      <c r="P40" s="21">
        <v>1</v>
      </c>
      <c r="Q40" s="15" t="s">
        <v>1354</v>
      </c>
      <c r="R40" s="15">
        <v>660000</v>
      </c>
      <c r="S40" s="15">
        <v>30000</v>
      </c>
    </row>
    <row r="41" spans="1:19">
      <c r="A41" s="9" t="s">
        <v>726</v>
      </c>
      <c r="B41" s="19" t="s">
        <v>92</v>
      </c>
      <c r="C41" s="12" t="s">
        <v>48</v>
      </c>
      <c r="D41" s="12">
        <v>2005</v>
      </c>
      <c r="E41" s="19" t="s">
        <v>1308</v>
      </c>
      <c r="F41" s="15">
        <v>99000</v>
      </c>
      <c r="G41" s="15">
        <v>5000</v>
      </c>
      <c r="H41" s="12" t="s">
        <v>1263</v>
      </c>
      <c r="I41" s="21">
        <v>0.9042</v>
      </c>
      <c r="J41" s="12" t="s">
        <v>1354</v>
      </c>
      <c r="K41" s="15">
        <v>89515.8</v>
      </c>
      <c r="L41" s="15">
        <v>4521</v>
      </c>
      <c r="M41" s="12">
        <v>510000</v>
      </c>
      <c r="N41" s="12">
        <v>40000</v>
      </c>
      <c r="O41" s="12" t="s">
        <v>1361</v>
      </c>
      <c r="P41" s="21">
        <v>1</v>
      </c>
      <c r="Q41" s="15" t="s">
        <v>1354</v>
      </c>
      <c r="R41" s="15">
        <v>510000</v>
      </c>
      <c r="S41" s="15">
        <v>40000</v>
      </c>
    </row>
    <row r="42" spans="1:19">
      <c r="A42" s="9" t="s">
        <v>727</v>
      </c>
      <c r="B42" s="19" t="s">
        <v>109</v>
      </c>
      <c r="C42" s="12" t="s">
        <v>48</v>
      </c>
      <c r="D42" s="12">
        <v>2005</v>
      </c>
      <c r="E42" s="19" t="s">
        <v>1308</v>
      </c>
      <c r="F42" s="15">
        <v>72000</v>
      </c>
      <c r="G42" s="15">
        <v>4000</v>
      </c>
      <c r="H42" s="12" t="s">
        <v>1263</v>
      </c>
      <c r="I42" s="21">
        <v>0.9042</v>
      </c>
      <c r="J42" s="12" t="s">
        <v>1354</v>
      </c>
      <c r="K42" s="15">
        <v>65102.400000000001</v>
      </c>
      <c r="L42" s="15">
        <v>3616.8</v>
      </c>
      <c r="M42" s="12">
        <v>420000</v>
      </c>
      <c r="N42" s="12">
        <v>20000</v>
      </c>
      <c r="O42" s="12" t="s">
        <v>1361</v>
      </c>
      <c r="P42" s="21">
        <v>1</v>
      </c>
      <c r="Q42" s="15" t="s">
        <v>1354</v>
      </c>
      <c r="R42" s="15">
        <v>420000</v>
      </c>
      <c r="S42" s="15">
        <v>20000</v>
      </c>
    </row>
    <row r="43" spans="1:19">
      <c r="A43" s="9" t="s">
        <v>728</v>
      </c>
      <c r="B43" s="19" t="s">
        <v>132</v>
      </c>
      <c r="C43" s="12" t="s">
        <v>48</v>
      </c>
      <c r="D43" s="12">
        <v>2005</v>
      </c>
      <c r="E43" s="19" t="s">
        <v>1308</v>
      </c>
      <c r="F43" s="15">
        <v>104000</v>
      </c>
      <c r="G43" s="15">
        <v>5000</v>
      </c>
      <c r="H43" s="12" t="s">
        <v>1263</v>
      </c>
      <c r="I43" s="21">
        <v>0.9042</v>
      </c>
      <c r="J43" s="12" t="s">
        <v>1354</v>
      </c>
      <c r="K43" s="15">
        <v>94036.800000000003</v>
      </c>
      <c r="L43" s="15">
        <v>4521</v>
      </c>
      <c r="M43" s="12">
        <v>570000</v>
      </c>
      <c r="N43" s="12">
        <v>40000</v>
      </c>
      <c r="O43" s="12" t="s">
        <v>1361</v>
      </c>
      <c r="P43" s="21">
        <v>1</v>
      </c>
      <c r="Q43" s="15" t="s">
        <v>1354</v>
      </c>
      <c r="R43" s="15">
        <v>570000</v>
      </c>
      <c r="S43" s="15">
        <v>40000</v>
      </c>
    </row>
    <row r="44" spans="1:19">
      <c r="A44" s="9" t="s">
        <v>729</v>
      </c>
      <c r="B44" s="19" t="s">
        <v>115</v>
      </c>
      <c r="C44" s="12" t="s">
        <v>48</v>
      </c>
      <c r="D44" s="12">
        <v>2005</v>
      </c>
      <c r="E44" s="19" t="s">
        <v>1308</v>
      </c>
      <c r="F44" s="15">
        <v>49000</v>
      </c>
      <c r="G44" s="15">
        <v>3000</v>
      </c>
      <c r="H44" s="12" t="s">
        <v>1263</v>
      </c>
      <c r="I44" s="21">
        <v>0.9042</v>
      </c>
      <c r="J44" s="12" t="s">
        <v>1354</v>
      </c>
      <c r="K44" s="15">
        <v>44305.8</v>
      </c>
      <c r="L44" s="15">
        <v>2712.6</v>
      </c>
      <c r="M44" s="12">
        <v>260000</v>
      </c>
      <c r="N44" s="12">
        <v>20000</v>
      </c>
      <c r="O44" s="12" t="s">
        <v>1361</v>
      </c>
      <c r="P44" s="21">
        <v>1</v>
      </c>
      <c r="Q44" s="15" t="s">
        <v>1354</v>
      </c>
      <c r="R44" s="15">
        <v>260000</v>
      </c>
      <c r="S44" s="15">
        <v>20000</v>
      </c>
    </row>
    <row r="45" spans="1:19">
      <c r="A45" s="9" t="s">
        <v>730</v>
      </c>
      <c r="B45" s="19" t="s">
        <v>83</v>
      </c>
      <c r="C45" s="12" t="s">
        <v>48</v>
      </c>
      <c r="D45" s="12">
        <v>2005</v>
      </c>
      <c r="E45" s="19" t="s">
        <v>1308</v>
      </c>
      <c r="F45" s="15">
        <v>126000</v>
      </c>
      <c r="G45" s="15">
        <v>5000</v>
      </c>
      <c r="H45" s="12" t="s">
        <v>1263</v>
      </c>
      <c r="I45" s="21">
        <v>0.9042</v>
      </c>
      <c r="J45" s="12" t="s">
        <v>1354</v>
      </c>
      <c r="K45" s="15">
        <v>113929.2</v>
      </c>
      <c r="L45" s="15">
        <v>4521</v>
      </c>
      <c r="M45" s="12">
        <v>760000</v>
      </c>
      <c r="N45" s="12">
        <v>40000</v>
      </c>
      <c r="O45" s="12" t="s">
        <v>1361</v>
      </c>
      <c r="P45" s="21">
        <v>1</v>
      </c>
      <c r="Q45" s="15" t="s">
        <v>1354</v>
      </c>
      <c r="R45" s="15">
        <v>760000</v>
      </c>
      <c r="S45" s="15">
        <v>40000</v>
      </c>
    </row>
    <row r="46" spans="1:19">
      <c r="A46" s="9" t="s">
        <v>731</v>
      </c>
      <c r="B46" s="19" t="s">
        <v>94</v>
      </c>
      <c r="C46" s="12" t="s">
        <v>48</v>
      </c>
      <c r="D46" s="12">
        <v>2005</v>
      </c>
      <c r="E46" s="19" t="s">
        <v>1308</v>
      </c>
      <c r="F46" s="15">
        <v>94000</v>
      </c>
      <c r="G46" s="15">
        <v>4000</v>
      </c>
      <c r="H46" s="12" t="s">
        <v>1263</v>
      </c>
      <c r="I46" s="21">
        <v>0.9042</v>
      </c>
      <c r="J46" s="12" t="s">
        <v>1354</v>
      </c>
      <c r="K46" s="15">
        <v>84994.8</v>
      </c>
      <c r="L46" s="15">
        <v>3616.8</v>
      </c>
      <c r="M46" s="12">
        <v>580000</v>
      </c>
      <c r="N46" s="12">
        <v>30000</v>
      </c>
      <c r="O46" s="12" t="s">
        <v>1361</v>
      </c>
      <c r="P46" s="21">
        <v>1</v>
      </c>
      <c r="Q46" s="15" t="s">
        <v>1354</v>
      </c>
      <c r="R46" s="15">
        <v>580000</v>
      </c>
      <c r="S46" s="15">
        <v>30000</v>
      </c>
    </row>
    <row r="47" spans="1:19">
      <c r="A47" s="9" t="s">
        <v>732</v>
      </c>
      <c r="B47" s="19" t="s">
        <v>85</v>
      </c>
      <c r="C47" s="12" t="s">
        <v>48</v>
      </c>
      <c r="D47" s="12">
        <v>2005</v>
      </c>
      <c r="E47" s="19" t="s">
        <v>1308</v>
      </c>
      <c r="F47" s="15">
        <v>202000</v>
      </c>
      <c r="G47" s="15">
        <v>7000</v>
      </c>
      <c r="H47" s="12" t="s">
        <v>1263</v>
      </c>
      <c r="I47" s="21">
        <v>0.9042</v>
      </c>
      <c r="J47" s="12" t="s">
        <v>1354</v>
      </c>
      <c r="K47" s="15">
        <v>182648.4</v>
      </c>
      <c r="L47" s="15">
        <v>6329.4</v>
      </c>
      <c r="M47" s="12">
        <v>1180000</v>
      </c>
      <c r="N47" s="12">
        <v>70000</v>
      </c>
      <c r="O47" s="12" t="s">
        <v>1361</v>
      </c>
      <c r="P47" s="21">
        <v>1</v>
      </c>
      <c r="Q47" s="15" t="s">
        <v>1354</v>
      </c>
      <c r="R47" s="15">
        <v>1180000</v>
      </c>
      <c r="S47" s="15">
        <v>70000</v>
      </c>
    </row>
    <row r="48" spans="1:19">
      <c r="A48" s="9" t="s">
        <v>711</v>
      </c>
      <c r="B48" s="19" t="s">
        <v>112</v>
      </c>
      <c r="C48" s="12" t="s">
        <v>48</v>
      </c>
      <c r="D48" s="12">
        <v>2005</v>
      </c>
      <c r="E48" s="19" t="s">
        <v>1308</v>
      </c>
      <c r="F48" s="15">
        <v>708000</v>
      </c>
      <c r="G48" s="15">
        <v>21000</v>
      </c>
      <c r="H48" s="12" t="s">
        <v>1263</v>
      </c>
      <c r="I48" s="21">
        <v>0.9042</v>
      </c>
      <c r="J48" s="12" t="s">
        <v>1354</v>
      </c>
      <c r="K48" s="15">
        <v>640173.6</v>
      </c>
      <c r="L48" s="15">
        <v>18988.2</v>
      </c>
      <c r="M48" s="12">
        <v>3430000</v>
      </c>
      <c r="N48" s="12">
        <v>180000</v>
      </c>
      <c r="O48" s="12" t="s">
        <v>1361</v>
      </c>
      <c r="P48" s="21">
        <v>1</v>
      </c>
      <c r="Q48" s="15" t="s">
        <v>1354</v>
      </c>
      <c r="R48" s="15">
        <v>3430000</v>
      </c>
      <c r="S48" s="15">
        <v>180000</v>
      </c>
    </row>
    <row r="49" spans="1:19">
      <c r="A49" s="9" t="s">
        <v>733</v>
      </c>
      <c r="B49" s="19" t="s">
        <v>97</v>
      </c>
      <c r="C49" s="12" t="s">
        <v>48</v>
      </c>
      <c r="D49" s="12">
        <v>2005</v>
      </c>
      <c r="E49" s="19" t="s">
        <v>1308</v>
      </c>
      <c r="F49" s="15">
        <v>74000</v>
      </c>
      <c r="G49" s="15">
        <v>3000</v>
      </c>
      <c r="H49" s="12" t="s">
        <v>1263</v>
      </c>
      <c r="I49" s="21">
        <v>0.9042</v>
      </c>
      <c r="J49" s="12" t="s">
        <v>1354</v>
      </c>
      <c r="K49" s="15">
        <v>66910.8</v>
      </c>
      <c r="L49" s="15">
        <v>2712.6</v>
      </c>
      <c r="M49" s="12">
        <v>420000</v>
      </c>
      <c r="N49" s="12">
        <v>30000</v>
      </c>
      <c r="O49" s="12" t="s">
        <v>1361</v>
      </c>
      <c r="P49" s="21">
        <v>1</v>
      </c>
      <c r="Q49" s="15" t="s">
        <v>1354</v>
      </c>
      <c r="R49" s="15">
        <v>420000</v>
      </c>
      <c r="S49" s="15">
        <v>30000</v>
      </c>
    </row>
    <row r="50" spans="1:19">
      <c r="A50" s="9" t="s">
        <v>734</v>
      </c>
      <c r="B50" s="19" t="s">
        <v>121</v>
      </c>
      <c r="C50" s="12" t="s">
        <v>48</v>
      </c>
      <c r="D50" s="12">
        <v>2005</v>
      </c>
      <c r="E50" s="19" t="s">
        <v>1308</v>
      </c>
      <c r="F50" s="15">
        <v>58000</v>
      </c>
      <c r="G50" s="15">
        <v>3000</v>
      </c>
      <c r="H50" s="12" t="s">
        <v>1263</v>
      </c>
      <c r="I50" s="21">
        <v>0.9042</v>
      </c>
      <c r="J50" s="12" t="s">
        <v>1354</v>
      </c>
      <c r="K50" s="15">
        <v>52443.6</v>
      </c>
      <c r="L50" s="15">
        <v>2712.6</v>
      </c>
      <c r="M50" s="12">
        <v>360000</v>
      </c>
      <c r="N50" s="12">
        <v>20000</v>
      </c>
      <c r="O50" s="12" t="s">
        <v>1361</v>
      </c>
      <c r="P50" s="21">
        <v>1</v>
      </c>
      <c r="Q50" s="15" t="s">
        <v>1354</v>
      </c>
      <c r="R50" s="15">
        <v>360000</v>
      </c>
      <c r="S50" s="15">
        <v>20000</v>
      </c>
    </row>
    <row r="51" spans="1:19">
      <c r="A51" s="9" t="s">
        <v>735</v>
      </c>
      <c r="B51" s="19" t="s">
        <v>110</v>
      </c>
      <c r="C51" s="12" t="s">
        <v>48</v>
      </c>
      <c r="D51" s="12">
        <v>2005</v>
      </c>
      <c r="E51" s="19" t="s">
        <v>1308</v>
      </c>
      <c r="F51" s="15">
        <v>87000</v>
      </c>
      <c r="G51" s="15">
        <v>4000</v>
      </c>
      <c r="H51" s="12" t="s">
        <v>1263</v>
      </c>
      <c r="I51" s="21">
        <v>0.9042</v>
      </c>
      <c r="J51" s="12" t="s">
        <v>1354</v>
      </c>
      <c r="K51" s="15">
        <v>78665.399999999994</v>
      </c>
      <c r="L51" s="15">
        <v>3616.8</v>
      </c>
      <c r="M51" s="12">
        <v>480000</v>
      </c>
      <c r="N51" s="12">
        <v>30000</v>
      </c>
      <c r="O51" s="12" t="s">
        <v>1361</v>
      </c>
      <c r="P51" s="21">
        <v>1</v>
      </c>
      <c r="Q51" s="15" t="s">
        <v>1354</v>
      </c>
      <c r="R51" s="15">
        <v>480000</v>
      </c>
      <c r="S51" s="15">
        <v>30000</v>
      </c>
    </row>
    <row r="52" spans="1:19">
      <c r="A52" s="9" t="s">
        <v>736</v>
      </c>
      <c r="B52" s="19" t="s">
        <v>108</v>
      </c>
      <c r="C52" s="12" t="s">
        <v>48</v>
      </c>
      <c r="D52" s="12">
        <v>2005</v>
      </c>
      <c r="E52" s="19" t="s">
        <v>1308</v>
      </c>
      <c r="F52" s="15">
        <v>219000</v>
      </c>
      <c r="G52" s="15">
        <v>8000</v>
      </c>
      <c r="H52" s="12" t="s">
        <v>1263</v>
      </c>
      <c r="I52" s="21">
        <v>0.9042</v>
      </c>
      <c r="J52" s="12" t="s">
        <v>1354</v>
      </c>
      <c r="K52" s="15">
        <v>198019.8</v>
      </c>
      <c r="L52" s="15">
        <v>7233.6</v>
      </c>
      <c r="M52" s="12">
        <v>1310000</v>
      </c>
      <c r="N52" s="12">
        <v>70000</v>
      </c>
      <c r="O52" s="12" t="s">
        <v>1361</v>
      </c>
      <c r="P52" s="21">
        <v>1</v>
      </c>
      <c r="Q52" s="15" t="s">
        <v>1354</v>
      </c>
      <c r="R52" s="15">
        <v>1310000</v>
      </c>
      <c r="S52" s="15">
        <v>70000</v>
      </c>
    </row>
    <row r="53" spans="1:19">
      <c r="A53" s="9" t="s">
        <v>737</v>
      </c>
      <c r="B53" s="19" t="s">
        <v>82</v>
      </c>
      <c r="C53" s="12" t="s">
        <v>48</v>
      </c>
      <c r="D53" s="12">
        <v>2005</v>
      </c>
      <c r="E53" s="19" t="s">
        <v>1308</v>
      </c>
      <c r="F53" s="15">
        <v>213000</v>
      </c>
      <c r="G53" s="15">
        <v>8000</v>
      </c>
      <c r="H53" s="12" t="s">
        <v>1263</v>
      </c>
      <c r="I53" s="21">
        <v>0.9042</v>
      </c>
      <c r="J53" s="12" t="s">
        <v>1354</v>
      </c>
      <c r="K53" s="15">
        <v>192594.6</v>
      </c>
      <c r="L53" s="15">
        <v>7233.6</v>
      </c>
      <c r="M53" s="12">
        <v>1270000</v>
      </c>
      <c r="N53" s="12">
        <v>70000</v>
      </c>
      <c r="O53" s="12" t="s">
        <v>1361</v>
      </c>
      <c r="P53" s="21">
        <v>1</v>
      </c>
      <c r="Q53" s="15" t="s">
        <v>1354</v>
      </c>
      <c r="R53" s="15">
        <v>1270000</v>
      </c>
      <c r="S53" s="15">
        <v>70000</v>
      </c>
    </row>
    <row r="54" spans="1:19">
      <c r="A54" s="9" t="s">
        <v>738</v>
      </c>
      <c r="B54" s="19" t="s">
        <v>113</v>
      </c>
      <c r="C54" s="12" t="s">
        <v>48</v>
      </c>
      <c r="D54" s="12">
        <v>2005</v>
      </c>
      <c r="E54" s="19" t="s">
        <v>1308</v>
      </c>
      <c r="F54" s="15">
        <v>344000</v>
      </c>
      <c r="G54" s="15">
        <v>11000</v>
      </c>
      <c r="H54" s="12" t="s">
        <v>1263</v>
      </c>
      <c r="I54" s="21">
        <v>0.9042</v>
      </c>
      <c r="J54" s="12" t="s">
        <v>1354</v>
      </c>
      <c r="K54" s="15">
        <v>311044.8</v>
      </c>
      <c r="L54" s="15">
        <v>9946.2000000000007</v>
      </c>
      <c r="M54" s="12">
        <v>2029999.9999999998</v>
      </c>
      <c r="N54" s="12">
        <v>120000</v>
      </c>
      <c r="O54" s="12" t="s">
        <v>1361</v>
      </c>
      <c r="P54" s="21">
        <v>1</v>
      </c>
      <c r="Q54" s="15" t="s">
        <v>1354</v>
      </c>
      <c r="R54" s="15">
        <v>2029999.9999999998</v>
      </c>
      <c r="S54" s="15">
        <v>120000</v>
      </c>
    </row>
    <row r="55" spans="1:19">
      <c r="A55" s="9" t="s">
        <v>739</v>
      </c>
      <c r="B55" s="19" t="s">
        <v>131</v>
      </c>
      <c r="C55" s="12" t="s">
        <v>48</v>
      </c>
      <c r="D55" s="12">
        <v>2005</v>
      </c>
      <c r="E55" s="19" t="s">
        <v>1308</v>
      </c>
      <c r="F55" s="15">
        <v>375000</v>
      </c>
      <c r="G55" s="15">
        <v>13000</v>
      </c>
      <c r="H55" s="12" t="s">
        <v>1263</v>
      </c>
      <c r="I55" s="21">
        <v>0.9042</v>
      </c>
      <c r="J55" s="12" t="s">
        <v>1354</v>
      </c>
      <c r="K55" s="15">
        <v>339075</v>
      </c>
      <c r="L55" s="15">
        <v>11754.6</v>
      </c>
      <c r="M55" s="12">
        <v>2310000</v>
      </c>
      <c r="N55" s="12">
        <v>140000</v>
      </c>
      <c r="O55" s="12" t="s">
        <v>1361</v>
      </c>
      <c r="P55" s="21">
        <v>1</v>
      </c>
      <c r="Q55" s="15" t="s">
        <v>1354</v>
      </c>
      <c r="R55" s="15">
        <v>2310000</v>
      </c>
      <c r="S55" s="15">
        <v>140000</v>
      </c>
    </row>
    <row r="56" spans="1:19">
      <c r="A56" s="9" t="s">
        <v>740</v>
      </c>
      <c r="B56" s="19" t="s">
        <v>111</v>
      </c>
      <c r="C56" s="12" t="s">
        <v>48</v>
      </c>
      <c r="D56" s="12">
        <v>2005</v>
      </c>
      <c r="E56" s="19" t="s">
        <v>1308</v>
      </c>
      <c r="F56" s="15">
        <v>245000</v>
      </c>
      <c r="G56" s="15">
        <v>9000</v>
      </c>
      <c r="H56" s="12" t="s">
        <v>1263</v>
      </c>
      <c r="I56" s="21">
        <v>0.9042</v>
      </c>
      <c r="J56" s="12" t="s">
        <v>1354</v>
      </c>
      <c r="K56" s="15">
        <v>221529</v>
      </c>
      <c r="L56" s="15">
        <v>8137.8</v>
      </c>
      <c r="M56" s="12">
        <v>1520000</v>
      </c>
      <c r="N56" s="12">
        <v>80000</v>
      </c>
      <c r="O56" s="12" t="s">
        <v>1361</v>
      </c>
      <c r="P56" s="21">
        <v>1</v>
      </c>
      <c r="Q56" s="15" t="s">
        <v>1354</v>
      </c>
      <c r="R56" s="15">
        <v>1520000</v>
      </c>
      <c r="S56" s="15">
        <v>80000</v>
      </c>
    </row>
    <row r="57" spans="1:19">
      <c r="A57" s="9" t="s">
        <v>741</v>
      </c>
      <c r="B57" s="19" t="s">
        <v>91</v>
      </c>
      <c r="C57" s="12" t="s">
        <v>48</v>
      </c>
      <c r="D57" s="12">
        <v>2005</v>
      </c>
      <c r="E57" s="19" t="s">
        <v>1308</v>
      </c>
      <c r="F57" s="15">
        <v>640000</v>
      </c>
      <c r="G57" s="15">
        <v>18000</v>
      </c>
      <c r="H57" s="12" t="s">
        <v>1263</v>
      </c>
      <c r="I57" s="21">
        <v>0.9042</v>
      </c>
      <c r="J57" s="12" t="s">
        <v>1354</v>
      </c>
      <c r="K57" s="15">
        <v>578688</v>
      </c>
      <c r="L57" s="15">
        <v>16275.6</v>
      </c>
      <c r="M57" s="12">
        <v>3660000</v>
      </c>
      <c r="N57" s="12">
        <v>200000</v>
      </c>
      <c r="O57" s="12" t="s">
        <v>1361</v>
      </c>
      <c r="P57" s="21">
        <v>1</v>
      </c>
      <c r="Q57" s="15" t="s">
        <v>1354</v>
      </c>
      <c r="R57" s="15">
        <v>3660000</v>
      </c>
      <c r="S57" s="15">
        <v>200000</v>
      </c>
    </row>
    <row r="58" spans="1:19">
      <c r="A58" s="9" t="s">
        <v>742</v>
      </c>
      <c r="B58" s="19" t="s">
        <v>126</v>
      </c>
      <c r="C58" s="12" t="s">
        <v>48</v>
      </c>
      <c r="D58" s="12">
        <v>2005</v>
      </c>
      <c r="E58" s="19" t="s">
        <v>1308</v>
      </c>
      <c r="F58" s="15">
        <v>388000</v>
      </c>
      <c r="G58" s="15">
        <v>14000</v>
      </c>
      <c r="H58" s="12" t="s">
        <v>1263</v>
      </c>
      <c r="I58" s="21">
        <v>0.9042</v>
      </c>
      <c r="J58" s="12" t="s">
        <v>1354</v>
      </c>
      <c r="K58" s="15">
        <v>350829.6</v>
      </c>
      <c r="L58" s="15">
        <v>12658.8</v>
      </c>
      <c r="M58" s="12">
        <v>2420000</v>
      </c>
      <c r="N58" s="12">
        <v>120000</v>
      </c>
      <c r="O58" s="12" t="s">
        <v>1361</v>
      </c>
      <c r="P58" s="21">
        <v>1</v>
      </c>
      <c r="Q58" s="15" t="s">
        <v>1354</v>
      </c>
      <c r="R58" s="15">
        <v>2420000</v>
      </c>
      <c r="S58" s="15">
        <v>120000</v>
      </c>
    </row>
    <row r="59" spans="1:19">
      <c r="A59" s="9" t="s">
        <v>712</v>
      </c>
      <c r="B59" s="19" t="s">
        <v>57</v>
      </c>
      <c r="C59" s="12" t="s">
        <v>48</v>
      </c>
      <c r="D59" s="12">
        <v>2005</v>
      </c>
      <c r="E59" s="19" t="s">
        <v>1308</v>
      </c>
      <c r="F59" s="15">
        <v>209000</v>
      </c>
      <c r="G59" s="15">
        <v>7000</v>
      </c>
      <c r="H59" s="12" t="s">
        <v>1263</v>
      </c>
      <c r="I59" s="21">
        <v>0.9042</v>
      </c>
      <c r="J59" s="12" t="s">
        <v>1354</v>
      </c>
      <c r="K59" s="15">
        <v>188977.8</v>
      </c>
      <c r="L59" s="15">
        <v>6329.4</v>
      </c>
      <c r="M59" s="12">
        <v>960000</v>
      </c>
      <c r="N59" s="12">
        <v>60000</v>
      </c>
      <c r="O59" s="12" t="s">
        <v>1361</v>
      </c>
      <c r="P59" s="21">
        <v>1</v>
      </c>
      <c r="Q59" s="15" t="s">
        <v>1354</v>
      </c>
      <c r="R59" s="15">
        <v>960000</v>
      </c>
      <c r="S59" s="15">
        <v>60000</v>
      </c>
    </row>
    <row r="60" spans="1:19">
      <c r="A60" s="9" t="s">
        <v>743</v>
      </c>
      <c r="B60" s="19" t="s">
        <v>133</v>
      </c>
      <c r="C60" s="12" t="s">
        <v>48</v>
      </c>
      <c r="D60" s="12">
        <v>2005</v>
      </c>
      <c r="E60" s="19" t="s">
        <v>1308</v>
      </c>
      <c r="F60" s="15">
        <v>558000</v>
      </c>
      <c r="G60" s="15">
        <v>21000</v>
      </c>
      <c r="H60" s="12" t="s">
        <v>1263</v>
      </c>
      <c r="I60" s="21">
        <v>0.9042</v>
      </c>
      <c r="J60" s="12" t="s">
        <v>1354</v>
      </c>
      <c r="K60" s="15">
        <v>504543.6</v>
      </c>
      <c r="L60" s="15">
        <v>18988.2</v>
      </c>
      <c r="M60" s="12">
        <v>3220000</v>
      </c>
      <c r="N60" s="12">
        <v>170000</v>
      </c>
      <c r="O60" s="12" t="s">
        <v>1361</v>
      </c>
      <c r="P60" s="21">
        <v>1</v>
      </c>
      <c r="Q60" s="15" t="s">
        <v>1354</v>
      </c>
      <c r="R60" s="15">
        <v>3220000</v>
      </c>
      <c r="S60" s="15">
        <v>170000</v>
      </c>
    </row>
    <row r="61" spans="1:19">
      <c r="A61" s="9" t="s">
        <v>744</v>
      </c>
      <c r="B61" s="19" t="s">
        <v>114</v>
      </c>
      <c r="C61" s="12" t="s">
        <v>48</v>
      </c>
      <c r="D61" s="12">
        <v>2005</v>
      </c>
      <c r="E61" s="19" t="s">
        <v>1308</v>
      </c>
      <c r="F61" s="15">
        <v>555000</v>
      </c>
      <c r="G61" s="15">
        <v>23000</v>
      </c>
      <c r="H61" s="12" t="s">
        <v>1263</v>
      </c>
      <c r="I61" s="21">
        <v>0.9042</v>
      </c>
      <c r="J61" s="12" t="s">
        <v>1354</v>
      </c>
      <c r="K61" s="15">
        <v>501831</v>
      </c>
      <c r="L61" s="15">
        <v>20796.599999999999</v>
      </c>
      <c r="M61" s="12">
        <v>3220000</v>
      </c>
      <c r="N61" s="12">
        <v>170000</v>
      </c>
      <c r="O61" s="12" t="s">
        <v>1361</v>
      </c>
      <c r="P61" s="21">
        <v>1</v>
      </c>
      <c r="Q61" s="15" t="s">
        <v>1354</v>
      </c>
      <c r="R61" s="15">
        <v>3220000</v>
      </c>
      <c r="S61" s="15">
        <v>170000</v>
      </c>
    </row>
    <row r="62" spans="1:19">
      <c r="A62" s="9" t="s">
        <v>745</v>
      </c>
      <c r="B62" s="19" t="s">
        <v>118</v>
      </c>
      <c r="C62" s="12" t="s">
        <v>48</v>
      </c>
      <c r="D62" s="12">
        <v>2005</v>
      </c>
      <c r="E62" s="19" t="s">
        <v>1308</v>
      </c>
      <c r="F62" s="15">
        <v>159000</v>
      </c>
      <c r="G62" s="15">
        <v>6000</v>
      </c>
      <c r="H62" s="12" t="s">
        <v>1263</v>
      </c>
      <c r="I62" s="21">
        <v>0.9042</v>
      </c>
      <c r="J62" s="12" t="s">
        <v>1354</v>
      </c>
      <c r="K62" s="15">
        <v>143767.79999999999</v>
      </c>
      <c r="L62" s="15">
        <v>5425.2</v>
      </c>
      <c r="M62" s="12">
        <v>990000</v>
      </c>
      <c r="N62" s="12">
        <v>60000</v>
      </c>
      <c r="O62" s="12" t="s">
        <v>1361</v>
      </c>
      <c r="P62" s="21">
        <v>1</v>
      </c>
      <c r="Q62" s="15" t="s">
        <v>1354</v>
      </c>
      <c r="R62" s="15">
        <v>990000</v>
      </c>
      <c r="S62" s="15">
        <v>60000</v>
      </c>
    </row>
    <row r="63" spans="1:19">
      <c r="A63" s="9" t="s">
        <v>713</v>
      </c>
      <c r="B63" s="19" t="s">
        <v>58</v>
      </c>
      <c r="C63" s="12" t="s">
        <v>48</v>
      </c>
      <c r="D63" s="12">
        <v>2005</v>
      </c>
      <c r="E63" s="19" t="s">
        <v>1308</v>
      </c>
      <c r="F63" s="15">
        <v>158000</v>
      </c>
      <c r="G63" s="15">
        <v>5000</v>
      </c>
      <c r="H63" s="12" t="s">
        <v>1263</v>
      </c>
      <c r="I63" s="21">
        <v>0.9042</v>
      </c>
      <c r="J63" s="12" t="s">
        <v>1354</v>
      </c>
      <c r="K63" s="15">
        <v>142863.6</v>
      </c>
      <c r="L63" s="15">
        <v>4521</v>
      </c>
      <c r="M63" s="12">
        <v>840000</v>
      </c>
      <c r="N63" s="12">
        <v>50000</v>
      </c>
      <c r="O63" s="12" t="s">
        <v>1361</v>
      </c>
      <c r="P63" s="21">
        <v>1</v>
      </c>
      <c r="Q63" s="15" t="s">
        <v>1354</v>
      </c>
      <c r="R63" s="15">
        <v>840000</v>
      </c>
      <c r="S63" s="15">
        <v>50000</v>
      </c>
    </row>
    <row r="64" spans="1:19">
      <c r="A64" s="9" t="s">
        <v>714</v>
      </c>
      <c r="B64" s="19" t="s">
        <v>72</v>
      </c>
      <c r="C64" s="12" t="s">
        <v>48</v>
      </c>
      <c r="D64" s="12">
        <v>2005</v>
      </c>
      <c r="E64" s="19" t="s">
        <v>1308</v>
      </c>
      <c r="F64" s="15">
        <v>204000</v>
      </c>
      <c r="G64" s="15">
        <v>7000</v>
      </c>
      <c r="H64" s="12" t="s">
        <v>1263</v>
      </c>
      <c r="I64" s="21">
        <v>0.9042</v>
      </c>
      <c r="J64" s="12" t="s">
        <v>1354</v>
      </c>
      <c r="K64" s="15">
        <v>184456.8</v>
      </c>
      <c r="L64" s="15">
        <v>6329.4</v>
      </c>
      <c r="M64" s="12">
        <v>1100000</v>
      </c>
      <c r="N64" s="12">
        <v>70000</v>
      </c>
      <c r="O64" s="12" t="s">
        <v>1361</v>
      </c>
      <c r="P64" s="21">
        <v>1</v>
      </c>
      <c r="Q64" s="15" t="s">
        <v>1354</v>
      </c>
      <c r="R64" s="15">
        <v>1100000</v>
      </c>
      <c r="S64" s="15">
        <v>70000</v>
      </c>
    </row>
    <row r="65" spans="1:19">
      <c r="A65" s="9" t="s">
        <v>715</v>
      </c>
      <c r="B65" s="19" t="s">
        <v>71</v>
      </c>
      <c r="C65" s="12" t="s">
        <v>48</v>
      </c>
      <c r="D65" s="12">
        <v>2005</v>
      </c>
      <c r="E65" s="19" t="s">
        <v>1308</v>
      </c>
      <c r="F65" s="15">
        <v>127000</v>
      </c>
      <c r="G65" s="15">
        <v>5000</v>
      </c>
      <c r="H65" s="12" t="s">
        <v>1263</v>
      </c>
      <c r="I65" s="21">
        <v>0.9042</v>
      </c>
      <c r="J65" s="12" t="s">
        <v>1354</v>
      </c>
      <c r="K65" s="15">
        <v>114833.4</v>
      </c>
      <c r="L65" s="15">
        <v>4521</v>
      </c>
      <c r="M65" s="12">
        <v>740000</v>
      </c>
      <c r="N65" s="12">
        <v>40000</v>
      </c>
      <c r="O65" s="12" t="s">
        <v>1361</v>
      </c>
      <c r="P65" s="21">
        <v>1</v>
      </c>
      <c r="Q65" s="15" t="s">
        <v>1354</v>
      </c>
      <c r="R65" s="15">
        <v>740000</v>
      </c>
      <c r="S65" s="15">
        <v>40000</v>
      </c>
    </row>
    <row r="66" spans="1:19">
      <c r="A66" s="9" t="s">
        <v>716</v>
      </c>
      <c r="B66" s="19" t="s">
        <v>64</v>
      </c>
      <c r="C66" s="12" t="s">
        <v>48</v>
      </c>
      <c r="D66" s="12">
        <v>2005</v>
      </c>
      <c r="E66" s="19" t="s">
        <v>1308</v>
      </c>
      <c r="F66" s="15">
        <v>269000</v>
      </c>
      <c r="G66" s="15">
        <v>8000</v>
      </c>
      <c r="H66" s="12" t="s">
        <v>1263</v>
      </c>
      <c r="I66" s="21">
        <v>0.9042</v>
      </c>
      <c r="J66" s="12" t="s">
        <v>1354</v>
      </c>
      <c r="K66" s="15">
        <v>243229.8</v>
      </c>
      <c r="L66" s="15">
        <v>7233.6</v>
      </c>
      <c r="M66" s="12">
        <v>1740000</v>
      </c>
      <c r="N66" s="12">
        <v>100000</v>
      </c>
      <c r="O66" s="12" t="s">
        <v>1361</v>
      </c>
      <c r="P66" s="21">
        <v>1</v>
      </c>
      <c r="Q66" s="15" t="s">
        <v>1354</v>
      </c>
      <c r="R66" s="15">
        <v>1740000</v>
      </c>
      <c r="S66" s="15">
        <v>100000</v>
      </c>
    </row>
    <row r="67" spans="1:19">
      <c r="A67" s="9" t="s">
        <v>717</v>
      </c>
      <c r="B67" s="19" t="s">
        <v>120</v>
      </c>
      <c r="C67" s="12" t="s">
        <v>48</v>
      </c>
      <c r="D67" s="12">
        <v>2005</v>
      </c>
      <c r="E67" s="19" t="s">
        <v>1308</v>
      </c>
      <c r="F67" s="15">
        <v>117000</v>
      </c>
      <c r="G67" s="15">
        <v>7000</v>
      </c>
      <c r="H67" s="12" t="s">
        <v>1263</v>
      </c>
      <c r="I67" s="21">
        <v>0.9042</v>
      </c>
      <c r="J67" s="12" t="s">
        <v>1354</v>
      </c>
      <c r="K67" s="15">
        <v>105791.4</v>
      </c>
      <c r="L67" s="15">
        <v>6329.4</v>
      </c>
      <c r="M67" s="12">
        <v>640000</v>
      </c>
      <c r="N67" s="12">
        <v>40000</v>
      </c>
      <c r="O67" s="12" t="s">
        <v>1361</v>
      </c>
      <c r="P67" s="21">
        <v>1</v>
      </c>
      <c r="Q67" s="15" t="s">
        <v>1354</v>
      </c>
      <c r="R67" s="15">
        <v>640000</v>
      </c>
      <c r="S67" s="15">
        <v>40000</v>
      </c>
    </row>
    <row r="68" spans="1:19">
      <c r="A68" s="9" t="s">
        <v>897</v>
      </c>
      <c r="B68" s="19" t="s">
        <v>37</v>
      </c>
      <c r="C68" s="12" t="s">
        <v>38</v>
      </c>
      <c r="D68" s="12">
        <v>2007</v>
      </c>
      <c r="E68" s="19" t="s">
        <v>1329</v>
      </c>
      <c r="F68" s="12">
        <v>1530000</v>
      </c>
      <c r="G68" s="12">
        <v>2000</v>
      </c>
      <c r="H68" s="12" t="s">
        <v>1359</v>
      </c>
      <c r="I68" s="21">
        <v>0.93130000000000002</v>
      </c>
      <c r="J68" s="12" t="s">
        <v>1360</v>
      </c>
      <c r="K68" s="15">
        <v>1424889</v>
      </c>
      <c r="L68" s="15">
        <v>1862.6000000000001</v>
      </c>
      <c r="M68" s="12">
        <v>7427000</v>
      </c>
      <c r="N68" s="12">
        <v>224000.00000000003</v>
      </c>
      <c r="O68" s="12" t="s">
        <v>1362</v>
      </c>
      <c r="P68" s="21">
        <v>1</v>
      </c>
      <c r="Q68" s="15" t="s">
        <v>1360</v>
      </c>
      <c r="R68" s="15">
        <v>7427000</v>
      </c>
      <c r="S68" s="15">
        <v>224000.00000000003</v>
      </c>
    </row>
    <row r="69" spans="1:19">
      <c r="A69" s="9" t="s">
        <v>898</v>
      </c>
      <c r="B69" s="19" t="s">
        <v>179</v>
      </c>
      <c r="C69" s="12" t="s">
        <v>38</v>
      </c>
      <c r="D69" s="12">
        <v>2007</v>
      </c>
      <c r="E69" s="19" t="s">
        <v>1329</v>
      </c>
      <c r="F69" s="12">
        <v>1730999.9999999998</v>
      </c>
      <c r="G69" s="12">
        <v>2000</v>
      </c>
      <c r="H69" s="12" t="s">
        <v>1359</v>
      </c>
      <c r="I69" s="21">
        <v>0.93130000000000002</v>
      </c>
      <c r="J69" s="12" t="s">
        <v>1360</v>
      </c>
      <c r="K69" s="15">
        <v>1612080.2999999998</v>
      </c>
      <c r="L69" s="15">
        <v>1862.6000000000001</v>
      </c>
      <c r="M69" s="12">
        <v>9169000</v>
      </c>
      <c r="N69" s="12">
        <v>183000</v>
      </c>
      <c r="O69" s="12" t="s">
        <v>1362</v>
      </c>
      <c r="P69" s="21">
        <v>1</v>
      </c>
      <c r="Q69" s="15" t="s">
        <v>1360</v>
      </c>
      <c r="R69" s="15">
        <v>9169000</v>
      </c>
      <c r="S69" s="15">
        <v>183000</v>
      </c>
    </row>
    <row r="70" spans="1:19">
      <c r="A70" s="9" t="s">
        <v>899</v>
      </c>
      <c r="B70" s="19" t="s">
        <v>149</v>
      </c>
      <c r="C70" s="12" t="s">
        <v>38</v>
      </c>
      <c r="D70" s="12">
        <v>2007</v>
      </c>
      <c r="E70" s="19" t="s">
        <v>1329</v>
      </c>
      <c r="F70" s="12">
        <v>463000</v>
      </c>
      <c r="G70" s="12">
        <v>1000</v>
      </c>
      <c r="H70" s="12" t="s">
        <v>1359</v>
      </c>
      <c r="I70" s="21">
        <v>0.93130000000000002</v>
      </c>
      <c r="J70" s="12" t="s">
        <v>1360</v>
      </c>
      <c r="K70" s="15">
        <v>431191.9</v>
      </c>
      <c r="L70" s="15">
        <v>931.30000000000007</v>
      </c>
      <c r="M70" s="12">
        <v>2537000</v>
      </c>
      <c r="N70" s="12">
        <v>78000</v>
      </c>
      <c r="O70" s="12" t="s">
        <v>1362</v>
      </c>
      <c r="P70" s="21">
        <v>1</v>
      </c>
      <c r="Q70" s="15" t="s">
        <v>1360</v>
      </c>
      <c r="R70" s="15">
        <v>2537000</v>
      </c>
      <c r="S70" s="15">
        <v>78000</v>
      </c>
    </row>
    <row r="71" spans="1:19">
      <c r="A71" s="8" t="s">
        <v>1193</v>
      </c>
      <c r="B71" s="19" t="s">
        <v>1106</v>
      </c>
      <c r="C71" s="12" t="s">
        <v>1127</v>
      </c>
      <c r="D71" s="12">
        <v>2022</v>
      </c>
      <c r="E71" s="19" t="s">
        <v>1309</v>
      </c>
      <c r="F71" s="15">
        <f>K71</f>
        <v>42760.256488825587</v>
      </c>
      <c r="G71" s="15">
        <f>L71</f>
        <v>1807.3480164659998</v>
      </c>
      <c r="H71" s="15" t="s">
        <v>1368</v>
      </c>
      <c r="I71" s="21">
        <v>1</v>
      </c>
      <c r="J71" s="15" t="s">
        <v>1355</v>
      </c>
      <c r="K71" s="15">
        <v>42760.256488825587</v>
      </c>
      <c r="L71" s="15">
        <v>1807.3480164659998</v>
      </c>
      <c r="M71" s="15">
        <f>R71</f>
        <v>308865.83121069032</v>
      </c>
      <c r="N71" s="15">
        <f>S71</f>
        <v>24424.390574920115</v>
      </c>
      <c r="O71" s="15" t="s">
        <v>1263</v>
      </c>
      <c r="P71" s="21">
        <v>1</v>
      </c>
      <c r="Q71" s="15" t="s">
        <v>1355</v>
      </c>
      <c r="R71" s="15">
        <v>308865.83121069032</v>
      </c>
      <c r="S71" s="15">
        <v>24424.390574920115</v>
      </c>
    </row>
    <row r="72" spans="1:19">
      <c r="A72" s="8" t="s">
        <v>1195</v>
      </c>
      <c r="B72" s="19" t="s">
        <v>1108</v>
      </c>
      <c r="C72" s="12" t="s">
        <v>1127</v>
      </c>
      <c r="D72" s="12">
        <v>2022</v>
      </c>
      <c r="E72" s="19" t="s">
        <v>1309</v>
      </c>
      <c r="F72" s="15">
        <f t="shared" ref="F72:F91" si="8">K72</f>
        <v>103878.2305309462</v>
      </c>
      <c r="G72" s="15">
        <f t="shared" ref="G72:G91" si="9">L72</f>
        <v>4019.7032999191279</v>
      </c>
      <c r="H72" s="15" t="s">
        <v>1368</v>
      </c>
      <c r="I72" s="21">
        <v>1</v>
      </c>
      <c r="J72" s="15" t="s">
        <v>1355</v>
      </c>
      <c r="K72" s="15">
        <v>103878.2305309462</v>
      </c>
      <c r="L72" s="15">
        <v>4019.7032999191279</v>
      </c>
      <c r="M72" s="15">
        <f t="shared" ref="M72:M91" si="10">R72</f>
        <v>650024.60878921649</v>
      </c>
      <c r="N72" s="15">
        <f t="shared" ref="N72:N91" si="11">S72</f>
        <v>29444.274887946096</v>
      </c>
      <c r="O72" s="15" t="s">
        <v>1263</v>
      </c>
      <c r="P72" s="21">
        <v>1</v>
      </c>
      <c r="Q72" s="15" t="s">
        <v>1355</v>
      </c>
      <c r="R72" s="15">
        <v>650024.60878921649</v>
      </c>
      <c r="S72" s="15">
        <v>29444.274887946096</v>
      </c>
    </row>
    <row r="73" spans="1:19">
      <c r="A73" s="8" t="s">
        <v>1197</v>
      </c>
      <c r="B73" s="19" t="s">
        <v>1110</v>
      </c>
      <c r="C73" s="12" t="s">
        <v>1127</v>
      </c>
      <c r="D73" s="12">
        <v>2022</v>
      </c>
      <c r="E73" s="19" t="s">
        <v>1309</v>
      </c>
      <c r="F73" s="15">
        <f t="shared" si="8"/>
        <v>261006.24292423448</v>
      </c>
      <c r="G73" s="15">
        <f t="shared" si="9"/>
        <v>6627.6766561867489</v>
      </c>
      <c r="H73" s="15" t="s">
        <v>1368</v>
      </c>
      <c r="I73" s="21">
        <v>1</v>
      </c>
      <c r="J73" s="15" t="s">
        <v>1355</v>
      </c>
      <c r="K73" s="15">
        <v>261006.24292423448</v>
      </c>
      <c r="L73" s="15">
        <v>6627.6766561867489</v>
      </c>
      <c r="M73" s="15">
        <f t="shared" si="10"/>
        <v>753576.83514163957</v>
      </c>
      <c r="N73" s="15">
        <f t="shared" si="11"/>
        <v>32036.274075549634</v>
      </c>
      <c r="O73" s="15" t="s">
        <v>1263</v>
      </c>
      <c r="P73" s="21">
        <v>1</v>
      </c>
      <c r="Q73" s="15" t="s">
        <v>1355</v>
      </c>
      <c r="R73" s="15">
        <v>753576.83514163957</v>
      </c>
      <c r="S73" s="15">
        <v>32036.274075549634</v>
      </c>
    </row>
    <row r="74" spans="1:19">
      <c r="A74" s="8" t="s">
        <v>1199</v>
      </c>
      <c r="B74" s="19" t="s">
        <v>1112</v>
      </c>
      <c r="C74" s="12" t="s">
        <v>1127</v>
      </c>
      <c r="D74" s="12">
        <v>2022</v>
      </c>
      <c r="E74" s="19" t="s">
        <v>1309</v>
      </c>
      <c r="F74" s="15">
        <f t="shared" si="8"/>
        <v>111903.96493259273</v>
      </c>
      <c r="G74" s="15">
        <f t="shared" si="9"/>
        <v>2468.3297218124721</v>
      </c>
      <c r="H74" s="15" t="s">
        <v>1368</v>
      </c>
      <c r="I74" s="21">
        <v>1</v>
      </c>
      <c r="J74" s="15" t="s">
        <v>1355</v>
      </c>
      <c r="K74" s="15">
        <v>111903.96493259273</v>
      </c>
      <c r="L74" s="15">
        <v>2468.3297218124721</v>
      </c>
      <c r="M74" s="15">
        <f t="shared" si="10"/>
        <v>724837.9922748229</v>
      </c>
      <c r="N74" s="15">
        <f t="shared" si="11"/>
        <v>25269.376305998368</v>
      </c>
      <c r="O74" s="15" t="s">
        <v>1263</v>
      </c>
      <c r="P74" s="21">
        <v>1</v>
      </c>
      <c r="Q74" s="15" t="s">
        <v>1355</v>
      </c>
      <c r="R74" s="15">
        <v>724837.9922748229</v>
      </c>
      <c r="S74" s="15">
        <v>25269.376305998368</v>
      </c>
    </row>
    <row r="75" spans="1:19">
      <c r="A75" s="8" t="s">
        <v>1212</v>
      </c>
      <c r="B75" s="19" t="s">
        <v>1125</v>
      </c>
      <c r="C75" s="12" t="s">
        <v>1127</v>
      </c>
      <c r="D75" s="12">
        <v>2022</v>
      </c>
      <c r="E75" s="19" t="s">
        <v>1309</v>
      </c>
      <c r="F75" s="15">
        <f t="shared" si="8"/>
        <v>191657.47219444899</v>
      </c>
      <c r="G75" s="15">
        <f t="shared" si="9"/>
        <v>10787.607024928679</v>
      </c>
      <c r="H75" s="15" t="s">
        <v>1368</v>
      </c>
      <c r="I75" s="21">
        <v>1</v>
      </c>
      <c r="J75" s="15" t="s">
        <v>1355</v>
      </c>
      <c r="K75" s="15">
        <v>191657.47219444899</v>
      </c>
      <c r="L75" s="15">
        <v>10787.607024928679</v>
      </c>
      <c r="M75" s="15">
        <f t="shared" si="10"/>
        <v>1254060.4639774424</v>
      </c>
      <c r="N75" s="15">
        <f t="shared" si="11"/>
        <v>138892.83814850738</v>
      </c>
      <c r="O75" s="15" t="s">
        <v>1263</v>
      </c>
      <c r="P75" s="21">
        <v>1</v>
      </c>
      <c r="Q75" s="15" t="s">
        <v>1355</v>
      </c>
      <c r="R75" s="15">
        <v>1254060.4639774424</v>
      </c>
      <c r="S75" s="15">
        <v>138892.83814850738</v>
      </c>
    </row>
    <row r="76" spans="1:19">
      <c r="A76" s="8" t="s">
        <v>1198</v>
      </c>
      <c r="B76" s="19" t="s">
        <v>1111</v>
      </c>
      <c r="C76" s="12" t="s">
        <v>1127</v>
      </c>
      <c r="D76" s="12">
        <v>2022</v>
      </c>
      <c r="E76" s="19" t="s">
        <v>1309</v>
      </c>
      <c r="F76" s="15">
        <f t="shared" si="8"/>
        <v>968533.57911065686</v>
      </c>
      <c r="G76" s="15">
        <f t="shared" si="9"/>
        <v>18185.284007150003</v>
      </c>
      <c r="H76" s="15" t="s">
        <v>1368</v>
      </c>
      <c r="I76" s="21">
        <v>1</v>
      </c>
      <c r="J76" s="15" t="s">
        <v>1355</v>
      </c>
      <c r="K76" s="15">
        <v>968533.57911065686</v>
      </c>
      <c r="L76" s="15">
        <v>18185.284007150003</v>
      </c>
      <c r="M76" s="15">
        <f t="shared" si="10"/>
        <v>3677446.379078113</v>
      </c>
      <c r="N76" s="15">
        <f t="shared" si="11"/>
        <v>122198.62571096365</v>
      </c>
      <c r="O76" s="15" t="s">
        <v>1263</v>
      </c>
      <c r="P76" s="21">
        <v>1</v>
      </c>
      <c r="Q76" s="15" t="s">
        <v>1355</v>
      </c>
      <c r="R76" s="15">
        <v>3677446.379078113</v>
      </c>
      <c r="S76" s="15">
        <v>122198.62571096365</v>
      </c>
    </row>
    <row r="77" spans="1:19">
      <c r="A77" s="8" t="s">
        <v>1207</v>
      </c>
      <c r="B77" s="19" t="s">
        <v>1120</v>
      </c>
      <c r="C77" s="12" t="s">
        <v>1127</v>
      </c>
      <c r="D77" s="12">
        <v>2022</v>
      </c>
      <c r="E77" s="19" t="s">
        <v>1309</v>
      </c>
      <c r="F77" s="15">
        <f t="shared" si="8"/>
        <v>261621.46763639708</v>
      </c>
      <c r="G77" s="15">
        <f t="shared" si="9"/>
        <v>11338.254542625373</v>
      </c>
      <c r="H77" s="15" t="s">
        <v>1368</v>
      </c>
      <c r="I77" s="21">
        <v>1</v>
      </c>
      <c r="J77" s="15" t="s">
        <v>1355</v>
      </c>
      <c r="K77" s="15">
        <v>261621.46763639708</v>
      </c>
      <c r="L77" s="15">
        <v>11338.254542625373</v>
      </c>
      <c r="M77" s="15">
        <f t="shared" si="10"/>
        <v>1405510.9716590417</v>
      </c>
      <c r="N77" s="15">
        <f t="shared" si="11"/>
        <v>142191.56240220336</v>
      </c>
      <c r="O77" s="15" t="s">
        <v>1263</v>
      </c>
      <c r="P77" s="21">
        <v>1</v>
      </c>
      <c r="Q77" s="15" t="s">
        <v>1355</v>
      </c>
      <c r="R77" s="15">
        <v>1405510.9716590417</v>
      </c>
      <c r="S77" s="15">
        <v>142191.56240220336</v>
      </c>
    </row>
    <row r="78" spans="1:19">
      <c r="A78" s="8" t="s">
        <v>1203</v>
      </c>
      <c r="B78" s="19" t="s">
        <v>1116</v>
      </c>
      <c r="C78" s="12" t="s">
        <v>1127</v>
      </c>
      <c r="D78" s="12">
        <v>2022</v>
      </c>
      <c r="E78" s="19" t="s">
        <v>1309</v>
      </c>
      <c r="F78" s="15">
        <f t="shared" si="8"/>
        <v>87859.223067714862</v>
      </c>
      <c r="G78" s="15">
        <f t="shared" si="9"/>
        <v>5370.4364708882194</v>
      </c>
      <c r="H78" s="15" t="s">
        <v>1368</v>
      </c>
      <c r="I78" s="21">
        <v>1</v>
      </c>
      <c r="J78" s="15" t="s">
        <v>1355</v>
      </c>
      <c r="K78" s="15">
        <v>87859.223067714862</v>
      </c>
      <c r="L78" s="15">
        <v>5370.4364708882194</v>
      </c>
      <c r="M78" s="15">
        <f t="shared" si="10"/>
        <v>600185.13536915521</v>
      </c>
      <c r="N78" s="15">
        <f t="shared" si="11"/>
        <v>119951.12652884044</v>
      </c>
      <c r="O78" s="15" t="s">
        <v>1263</v>
      </c>
      <c r="P78" s="21">
        <v>1</v>
      </c>
      <c r="Q78" s="15" t="s">
        <v>1355</v>
      </c>
      <c r="R78" s="15">
        <v>600185.13536915521</v>
      </c>
      <c r="S78" s="15">
        <v>119951.12652884044</v>
      </c>
    </row>
    <row r="79" spans="1:19">
      <c r="A79" s="8" t="s">
        <v>1202</v>
      </c>
      <c r="B79" s="19" t="s">
        <v>1115</v>
      </c>
      <c r="C79" s="12" t="s">
        <v>1127</v>
      </c>
      <c r="D79" s="12">
        <v>2022</v>
      </c>
      <c r="E79" s="19" t="s">
        <v>1309</v>
      </c>
      <c r="F79" s="15">
        <f t="shared" si="8"/>
        <v>72341.270632725355</v>
      </c>
      <c r="G79" s="15">
        <f t="shared" si="9"/>
        <v>3972.4247081202302</v>
      </c>
      <c r="H79" s="15" t="s">
        <v>1368</v>
      </c>
      <c r="I79" s="21">
        <v>1</v>
      </c>
      <c r="J79" s="15" t="s">
        <v>1355</v>
      </c>
      <c r="K79" s="15">
        <v>72341.270632725355</v>
      </c>
      <c r="L79" s="15">
        <v>3972.4247081202302</v>
      </c>
      <c r="M79" s="15">
        <f t="shared" si="10"/>
        <v>480709.64437828836</v>
      </c>
      <c r="N79" s="15">
        <f t="shared" si="11"/>
        <v>36651.524584583749</v>
      </c>
      <c r="O79" s="15" t="s">
        <v>1263</v>
      </c>
      <c r="P79" s="21">
        <v>1</v>
      </c>
      <c r="Q79" s="15" t="s">
        <v>1355</v>
      </c>
      <c r="R79" s="15">
        <v>480709.64437828836</v>
      </c>
      <c r="S79" s="15">
        <v>36651.524584583749</v>
      </c>
    </row>
    <row r="80" spans="1:19">
      <c r="A80" s="8" t="s">
        <v>1200</v>
      </c>
      <c r="B80" s="19" t="s">
        <v>1113</v>
      </c>
      <c r="C80" s="12" t="s">
        <v>1127</v>
      </c>
      <c r="D80" s="12">
        <v>2022</v>
      </c>
      <c r="E80" s="19" t="s">
        <v>1309</v>
      </c>
      <c r="F80" s="15">
        <f t="shared" si="8"/>
        <v>168412.99452259002</v>
      </c>
      <c r="G80" s="15">
        <f t="shared" si="9"/>
        <v>4498.21954104819</v>
      </c>
      <c r="H80" s="15" t="s">
        <v>1368</v>
      </c>
      <c r="I80" s="21">
        <v>1</v>
      </c>
      <c r="J80" s="15" t="s">
        <v>1355</v>
      </c>
      <c r="K80" s="15">
        <v>168412.99452259002</v>
      </c>
      <c r="L80" s="15">
        <v>4498.21954104819</v>
      </c>
      <c r="M80" s="15">
        <f t="shared" si="10"/>
        <v>946879.66609758593</v>
      </c>
      <c r="N80" s="15">
        <f t="shared" si="11"/>
        <v>35289.38491016128</v>
      </c>
      <c r="O80" s="15" t="s">
        <v>1263</v>
      </c>
      <c r="P80" s="21">
        <v>1</v>
      </c>
      <c r="Q80" s="15" t="s">
        <v>1355</v>
      </c>
      <c r="R80" s="15">
        <v>946879.66609758593</v>
      </c>
      <c r="S80" s="15">
        <v>35289.38491016128</v>
      </c>
    </row>
    <row r="81" spans="1:19">
      <c r="A81" s="8" t="s">
        <v>1210</v>
      </c>
      <c r="B81" s="19" t="s">
        <v>1123</v>
      </c>
      <c r="C81" s="12" t="s">
        <v>1127</v>
      </c>
      <c r="D81" s="12">
        <v>2022</v>
      </c>
      <c r="E81" s="19" t="s">
        <v>1309</v>
      </c>
      <c r="F81" s="15">
        <f t="shared" si="8"/>
        <v>41702.31586993247</v>
      </c>
      <c r="G81" s="15">
        <f t="shared" si="9"/>
        <v>2082.0054117530967</v>
      </c>
      <c r="H81" s="15" t="s">
        <v>1368</v>
      </c>
      <c r="I81" s="21">
        <v>1</v>
      </c>
      <c r="J81" s="15" t="s">
        <v>1355</v>
      </c>
      <c r="K81" s="15">
        <v>41702.31586993247</v>
      </c>
      <c r="L81" s="15">
        <v>2082.0054117530967</v>
      </c>
      <c r="M81" s="15">
        <f t="shared" si="10"/>
        <v>281541.54366472753</v>
      </c>
      <c r="N81" s="15">
        <f t="shared" si="11"/>
        <v>16853.787192328651</v>
      </c>
      <c r="O81" s="15" t="s">
        <v>1263</v>
      </c>
      <c r="P81" s="21">
        <v>1</v>
      </c>
      <c r="Q81" s="15" t="s">
        <v>1355</v>
      </c>
      <c r="R81" s="15">
        <v>281541.54366472753</v>
      </c>
      <c r="S81" s="15">
        <v>16853.787192328651</v>
      </c>
    </row>
    <row r="82" spans="1:19">
      <c r="A82" s="8" t="s">
        <v>1201</v>
      </c>
      <c r="B82" s="19" t="s">
        <v>1114</v>
      </c>
      <c r="C82" s="12" t="s">
        <v>1127</v>
      </c>
      <c r="D82" s="12">
        <v>2022</v>
      </c>
      <c r="E82" s="19" t="s">
        <v>1309</v>
      </c>
      <c r="F82" s="15">
        <f t="shared" si="8"/>
        <v>201595.68074983719</v>
      </c>
      <c r="G82" s="15">
        <f t="shared" si="9"/>
        <v>6669.3092873304704</v>
      </c>
      <c r="H82" s="15" t="s">
        <v>1368</v>
      </c>
      <c r="I82" s="21">
        <v>1</v>
      </c>
      <c r="J82" s="15" t="s">
        <v>1355</v>
      </c>
      <c r="K82" s="15">
        <v>201595.68074983719</v>
      </c>
      <c r="L82" s="15">
        <v>6669.3092873304704</v>
      </c>
      <c r="M82" s="15">
        <f t="shared" si="10"/>
        <v>1256651.5200990171</v>
      </c>
      <c r="N82" s="15">
        <f t="shared" si="11"/>
        <v>44949.488693296938</v>
      </c>
      <c r="O82" s="15" t="s">
        <v>1263</v>
      </c>
      <c r="P82" s="21">
        <v>1</v>
      </c>
      <c r="Q82" s="15" t="s">
        <v>1355</v>
      </c>
      <c r="R82" s="15">
        <v>1256651.5200990171</v>
      </c>
      <c r="S82" s="15">
        <v>44949.488693296938</v>
      </c>
    </row>
    <row r="83" spans="1:19">
      <c r="A83" s="8" t="s">
        <v>1204</v>
      </c>
      <c r="B83" s="19" t="s">
        <v>1117</v>
      </c>
      <c r="C83" s="12" t="s">
        <v>1127</v>
      </c>
      <c r="D83" s="12">
        <v>2022</v>
      </c>
      <c r="E83" s="19" t="s">
        <v>1309</v>
      </c>
      <c r="F83" s="15">
        <f t="shared" si="8"/>
        <v>192642.09661809501</v>
      </c>
      <c r="G83" s="15">
        <f t="shared" si="9"/>
        <v>4552.4631559748404</v>
      </c>
      <c r="H83" s="15" t="s">
        <v>1368</v>
      </c>
      <c r="I83" s="21">
        <v>1</v>
      </c>
      <c r="J83" s="15" t="s">
        <v>1355</v>
      </c>
      <c r="K83" s="15">
        <v>192642.09661809501</v>
      </c>
      <c r="L83" s="15">
        <v>4552.4631559748404</v>
      </c>
      <c r="M83" s="15">
        <f t="shared" si="10"/>
        <v>1202151.0435687171</v>
      </c>
      <c r="N83" s="15">
        <f t="shared" si="11"/>
        <v>36372.827686518896</v>
      </c>
      <c r="O83" s="15" t="s">
        <v>1263</v>
      </c>
      <c r="P83" s="21">
        <v>1</v>
      </c>
      <c r="Q83" s="15" t="s">
        <v>1355</v>
      </c>
      <c r="R83" s="15">
        <v>1202151.0435687171</v>
      </c>
      <c r="S83" s="15">
        <v>36372.827686518896</v>
      </c>
    </row>
    <row r="84" spans="1:19">
      <c r="A84" s="8" t="s">
        <v>1209</v>
      </c>
      <c r="B84" s="19" t="s">
        <v>1122</v>
      </c>
      <c r="C84" s="12" t="s">
        <v>1127</v>
      </c>
      <c r="D84" s="12">
        <v>2022</v>
      </c>
      <c r="E84" s="19" t="s">
        <v>1309</v>
      </c>
      <c r="F84" s="15">
        <f t="shared" si="8"/>
        <v>105348.77629826633</v>
      </c>
      <c r="G84" s="15">
        <f t="shared" si="9"/>
        <v>2880.8919653979119</v>
      </c>
      <c r="H84" s="15" t="s">
        <v>1368</v>
      </c>
      <c r="I84" s="21">
        <v>1</v>
      </c>
      <c r="J84" s="15" t="s">
        <v>1355</v>
      </c>
      <c r="K84" s="15">
        <v>105348.77629826633</v>
      </c>
      <c r="L84" s="15">
        <v>2880.8919653979119</v>
      </c>
      <c r="M84" s="15">
        <f t="shared" si="10"/>
        <v>738333.70517822308</v>
      </c>
      <c r="N84" s="15">
        <f t="shared" si="11"/>
        <v>34515.63475137559</v>
      </c>
      <c r="O84" s="15" t="s">
        <v>1263</v>
      </c>
      <c r="P84" s="21">
        <v>1</v>
      </c>
      <c r="Q84" s="15" t="s">
        <v>1355</v>
      </c>
      <c r="R84" s="15">
        <v>738333.70517822308</v>
      </c>
      <c r="S84" s="15">
        <v>34515.63475137559</v>
      </c>
    </row>
    <row r="85" spans="1:19">
      <c r="A85" s="8" t="s">
        <v>1196</v>
      </c>
      <c r="B85" s="19" t="s">
        <v>1109</v>
      </c>
      <c r="C85" s="12" t="s">
        <v>1127</v>
      </c>
      <c r="D85" s="12">
        <v>2022</v>
      </c>
      <c r="E85" s="19" t="s">
        <v>1309</v>
      </c>
      <c r="F85" s="15">
        <f t="shared" si="8"/>
        <v>82618.567730555864</v>
      </c>
      <c r="G85" s="15">
        <f t="shared" si="9"/>
        <v>3343.1059680045787</v>
      </c>
      <c r="H85" s="15" t="s">
        <v>1368</v>
      </c>
      <c r="I85" s="21">
        <v>1</v>
      </c>
      <c r="J85" s="15" t="s">
        <v>1355</v>
      </c>
      <c r="K85" s="15">
        <v>82618.567730555864</v>
      </c>
      <c r="L85" s="15">
        <v>3343.1059680045787</v>
      </c>
      <c r="M85" s="15">
        <f t="shared" si="10"/>
        <v>687054.13669715228</v>
      </c>
      <c r="N85" s="15">
        <f t="shared" si="11"/>
        <v>29907.481654751471</v>
      </c>
      <c r="O85" s="15" t="s">
        <v>1263</v>
      </c>
      <c r="P85" s="21">
        <v>1</v>
      </c>
      <c r="Q85" s="15" t="s">
        <v>1355</v>
      </c>
      <c r="R85" s="15">
        <v>687054.13669715228</v>
      </c>
      <c r="S85" s="15">
        <v>29907.481654751471</v>
      </c>
    </row>
    <row r="86" spans="1:19">
      <c r="A86" s="8" t="s">
        <v>1208</v>
      </c>
      <c r="B86" s="19" t="s">
        <v>1121</v>
      </c>
      <c r="C86" s="12" t="s">
        <v>1127</v>
      </c>
      <c r="D86" s="12">
        <v>2022</v>
      </c>
      <c r="E86" s="19" t="s">
        <v>1309</v>
      </c>
      <c r="F86" s="15">
        <f t="shared" si="8"/>
        <v>109687.38767309501</v>
      </c>
      <c r="G86" s="15">
        <f t="shared" si="9"/>
        <v>2443.299092191296</v>
      </c>
      <c r="H86" s="15" t="s">
        <v>1368</v>
      </c>
      <c r="I86" s="21">
        <v>1</v>
      </c>
      <c r="J86" s="15" t="s">
        <v>1355</v>
      </c>
      <c r="K86" s="15">
        <v>109687.38767309501</v>
      </c>
      <c r="L86" s="15">
        <v>2443.299092191296</v>
      </c>
      <c r="M86" s="15">
        <f t="shared" si="10"/>
        <v>724990.39999219659</v>
      </c>
      <c r="N86" s="15">
        <f t="shared" si="11"/>
        <v>39469.486818674872</v>
      </c>
      <c r="O86" s="15" t="s">
        <v>1263</v>
      </c>
      <c r="P86" s="21">
        <v>1</v>
      </c>
      <c r="Q86" s="15" t="s">
        <v>1355</v>
      </c>
      <c r="R86" s="15">
        <v>724990.39999219659</v>
      </c>
      <c r="S86" s="15">
        <v>39469.486818674872</v>
      </c>
    </row>
    <row r="87" spans="1:19">
      <c r="A87" s="8" t="s">
        <v>1206</v>
      </c>
      <c r="B87" s="19" t="s">
        <v>1119</v>
      </c>
      <c r="C87" s="12" t="s">
        <v>1127</v>
      </c>
      <c r="D87" s="12">
        <v>2022</v>
      </c>
      <c r="E87" s="19" t="s">
        <v>1309</v>
      </c>
      <c r="F87" s="15">
        <f t="shared" si="8"/>
        <v>49387.078449182452</v>
      </c>
      <c r="G87" s="15">
        <f t="shared" si="9"/>
        <v>2784.3442648412524</v>
      </c>
      <c r="H87" s="15" t="s">
        <v>1368</v>
      </c>
      <c r="I87" s="21">
        <v>1</v>
      </c>
      <c r="J87" s="15" t="s">
        <v>1355</v>
      </c>
      <c r="K87" s="15">
        <v>49387.078449182452</v>
      </c>
      <c r="L87" s="15">
        <v>2784.3442648412524</v>
      </c>
      <c r="M87" s="15">
        <f t="shared" si="10"/>
        <v>289545.26925807347</v>
      </c>
      <c r="N87" s="15">
        <f t="shared" si="11"/>
        <v>26546.419588795845</v>
      </c>
      <c r="O87" s="15" t="s">
        <v>1263</v>
      </c>
      <c r="P87" s="21">
        <v>1</v>
      </c>
      <c r="Q87" s="15" t="s">
        <v>1355</v>
      </c>
      <c r="R87" s="15">
        <v>289545.26925807347</v>
      </c>
      <c r="S87" s="15">
        <v>26546.419588795845</v>
      </c>
    </row>
    <row r="88" spans="1:19">
      <c r="A88" s="8" t="s">
        <v>1194</v>
      </c>
      <c r="B88" s="19" t="s">
        <v>1107</v>
      </c>
      <c r="C88" s="12" t="s">
        <v>1127</v>
      </c>
      <c r="D88" s="12">
        <v>2022</v>
      </c>
      <c r="E88" s="19" t="s">
        <v>1309</v>
      </c>
      <c r="F88" s="15">
        <f t="shared" si="8"/>
        <v>387834.08487226948</v>
      </c>
      <c r="G88" s="15">
        <f t="shared" si="9"/>
        <v>7535.9696972263018</v>
      </c>
      <c r="H88" s="15" t="s">
        <v>1368</v>
      </c>
      <c r="I88" s="21">
        <v>1</v>
      </c>
      <c r="J88" s="15" t="s">
        <v>1355</v>
      </c>
      <c r="K88" s="15">
        <v>387834.08487226948</v>
      </c>
      <c r="L88" s="15">
        <v>7535.9696972263018</v>
      </c>
      <c r="M88" s="15">
        <f t="shared" si="10"/>
        <v>2271615.9370949431</v>
      </c>
      <c r="N88" s="15">
        <f t="shared" si="11"/>
        <v>94309.868663263391</v>
      </c>
      <c r="O88" s="15" t="s">
        <v>1263</v>
      </c>
      <c r="P88" s="21">
        <v>1</v>
      </c>
      <c r="Q88" s="15" t="s">
        <v>1355</v>
      </c>
      <c r="R88" s="15">
        <v>2271615.9370949431</v>
      </c>
      <c r="S88" s="15">
        <v>94309.868663263391</v>
      </c>
    </row>
    <row r="89" spans="1:19">
      <c r="A89" s="8" t="s">
        <v>1205</v>
      </c>
      <c r="B89" s="19" t="s">
        <v>1118</v>
      </c>
      <c r="C89" s="12" t="s">
        <v>1127</v>
      </c>
      <c r="D89" s="12">
        <v>2022</v>
      </c>
      <c r="E89" s="19" t="s">
        <v>1309</v>
      </c>
      <c r="F89" s="15">
        <f t="shared" si="8"/>
        <v>741711.2707928248</v>
      </c>
      <c r="G89" s="15">
        <f t="shared" si="9"/>
        <v>14276.457396386939</v>
      </c>
      <c r="H89" s="15" t="s">
        <v>1368</v>
      </c>
      <c r="I89" s="21">
        <v>1</v>
      </c>
      <c r="J89" s="15" t="s">
        <v>1355</v>
      </c>
      <c r="K89" s="15">
        <v>741711.2707928248</v>
      </c>
      <c r="L89" s="15">
        <v>14276.457396386939</v>
      </c>
      <c r="M89" s="15">
        <f t="shared" si="10"/>
        <v>3277564.31083549</v>
      </c>
      <c r="N89" s="15">
        <f t="shared" si="11"/>
        <v>94642.684790114596</v>
      </c>
      <c r="O89" s="15" t="s">
        <v>1263</v>
      </c>
      <c r="P89" s="21">
        <v>1</v>
      </c>
      <c r="Q89" s="15" t="s">
        <v>1355</v>
      </c>
      <c r="R89" s="15">
        <v>3277564.31083549</v>
      </c>
      <c r="S89" s="15">
        <v>94642.684790114596</v>
      </c>
    </row>
    <row r="90" spans="1:19">
      <c r="A90" s="8" t="s">
        <v>1213</v>
      </c>
      <c r="B90" s="19" t="s">
        <v>1126</v>
      </c>
      <c r="C90" s="12" t="s">
        <v>1127</v>
      </c>
      <c r="D90" s="12">
        <v>2022</v>
      </c>
      <c r="E90" s="19" t="s">
        <v>1309</v>
      </c>
      <c r="F90" s="15">
        <f t="shared" si="8"/>
        <v>796558.35648878885</v>
      </c>
      <c r="G90" s="15">
        <f t="shared" si="9"/>
        <v>9800.587854576941</v>
      </c>
      <c r="H90" s="15" t="s">
        <v>1368</v>
      </c>
      <c r="I90" s="21">
        <v>1</v>
      </c>
      <c r="J90" s="15" t="s">
        <v>1355</v>
      </c>
      <c r="K90" s="15">
        <v>796558.35648878885</v>
      </c>
      <c r="L90" s="15">
        <v>9800.587854576941</v>
      </c>
      <c r="M90" s="15">
        <f t="shared" si="10"/>
        <v>4051674.3618694227</v>
      </c>
      <c r="N90" s="15">
        <f t="shared" si="11"/>
        <v>85516.597012447586</v>
      </c>
      <c r="O90" s="15" t="s">
        <v>1263</v>
      </c>
      <c r="P90" s="21">
        <v>1</v>
      </c>
      <c r="Q90" s="15" t="s">
        <v>1355</v>
      </c>
      <c r="R90" s="15">
        <v>4051674.3618694227</v>
      </c>
      <c r="S90" s="15">
        <v>85516.597012447586</v>
      </c>
    </row>
    <row r="91" spans="1:19">
      <c r="A91" s="8" t="s">
        <v>1211</v>
      </c>
      <c r="B91" s="19" t="s">
        <v>1124</v>
      </c>
      <c r="C91" s="12" t="s">
        <v>1127</v>
      </c>
      <c r="D91" s="12">
        <v>2022</v>
      </c>
      <c r="E91" s="19" t="s">
        <v>1309</v>
      </c>
      <c r="F91" s="15">
        <f t="shared" si="8"/>
        <v>1248023.7313709036</v>
      </c>
      <c r="G91" s="15">
        <f t="shared" si="9"/>
        <v>13592.813266791469</v>
      </c>
      <c r="H91" s="15" t="s">
        <v>1368</v>
      </c>
      <c r="I91" s="21">
        <v>1</v>
      </c>
      <c r="J91" s="15" t="s">
        <v>1355</v>
      </c>
      <c r="K91" s="15">
        <v>1248023.7313709036</v>
      </c>
      <c r="L91" s="15">
        <v>13592.813266791469</v>
      </c>
      <c r="M91" s="15">
        <f t="shared" si="10"/>
        <v>5855099.4746578708</v>
      </c>
      <c r="N91" s="15">
        <f t="shared" si="11"/>
        <v>125662.51184060033</v>
      </c>
      <c r="O91" s="15" t="s">
        <v>1263</v>
      </c>
      <c r="P91" s="21">
        <v>1</v>
      </c>
      <c r="Q91" s="15" t="s">
        <v>1355</v>
      </c>
      <c r="R91" s="15">
        <v>5855099.4746578708</v>
      </c>
      <c r="S91" s="15">
        <v>125662.51184060033</v>
      </c>
    </row>
    <row r="92" spans="1:19">
      <c r="A92" s="9" t="s">
        <v>870</v>
      </c>
      <c r="B92" s="19" t="s">
        <v>339</v>
      </c>
      <c r="C92" s="12" t="s">
        <v>274</v>
      </c>
      <c r="D92" s="12">
        <v>2019</v>
      </c>
      <c r="E92" s="19" t="s">
        <v>1310</v>
      </c>
      <c r="F92" s="15">
        <v>669890.6185171901</v>
      </c>
      <c r="G92" s="15">
        <v>22462.162337955739</v>
      </c>
      <c r="H92" s="12" t="s">
        <v>1363</v>
      </c>
      <c r="I92" s="21">
        <v>1</v>
      </c>
      <c r="J92" s="12" t="s">
        <v>1364</v>
      </c>
      <c r="K92" s="15">
        <v>669890.6185171901</v>
      </c>
      <c r="L92" s="15">
        <v>22462.162337955739</v>
      </c>
      <c r="M92" s="15">
        <v>3485298.3686883096</v>
      </c>
      <c r="N92" s="15">
        <v>197713.73633210963</v>
      </c>
      <c r="O92" s="12" t="s">
        <v>1365</v>
      </c>
      <c r="P92" s="21">
        <v>1</v>
      </c>
      <c r="Q92" s="15" t="s">
        <v>1364</v>
      </c>
      <c r="R92" s="15">
        <v>3485298.3686883096</v>
      </c>
      <c r="S92" s="15">
        <v>197713.73633210963</v>
      </c>
    </row>
    <row r="93" spans="1:19">
      <c r="A93" s="9" t="s">
        <v>871</v>
      </c>
      <c r="B93" s="19" t="s">
        <v>338</v>
      </c>
      <c r="C93" s="12" t="s">
        <v>274</v>
      </c>
      <c r="D93" s="12">
        <v>2019</v>
      </c>
      <c r="E93" s="19" t="s">
        <v>1310</v>
      </c>
      <c r="F93" s="15">
        <v>794581.22170323576</v>
      </c>
      <c r="G93" s="15">
        <v>27665.12448174668</v>
      </c>
      <c r="H93" s="12" t="s">
        <v>1363</v>
      </c>
      <c r="I93" s="21">
        <v>1</v>
      </c>
      <c r="J93" s="12" t="s">
        <v>1364</v>
      </c>
      <c r="K93" s="15">
        <v>794581.22170323576</v>
      </c>
      <c r="L93" s="15">
        <v>27665.12448174668</v>
      </c>
      <c r="M93" s="15">
        <v>3676177.7698114254</v>
      </c>
      <c r="N93" s="15">
        <v>322534.865757855</v>
      </c>
      <c r="O93" s="12" t="s">
        <v>1365</v>
      </c>
      <c r="P93" s="21">
        <v>1</v>
      </c>
      <c r="Q93" s="15" t="s">
        <v>1364</v>
      </c>
      <c r="R93" s="15">
        <v>3676177.7698114254</v>
      </c>
      <c r="S93" s="15">
        <v>322534.865757855</v>
      </c>
    </row>
    <row r="94" spans="1:19">
      <c r="A94" s="9" t="s">
        <v>872</v>
      </c>
      <c r="B94" s="19" t="s">
        <v>325</v>
      </c>
      <c r="C94" s="12" t="s">
        <v>274</v>
      </c>
      <c r="D94" s="12">
        <v>2019</v>
      </c>
      <c r="E94" s="19" t="s">
        <v>1310</v>
      </c>
      <c r="F94" s="15">
        <v>526784.08295701363</v>
      </c>
      <c r="G94" s="15">
        <v>17529.828699169077</v>
      </c>
      <c r="H94" s="12" t="s">
        <v>1363</v>
      </c>
      <c r="I94" s="21">
        <v>1</v>
      </c>
      <c r="J94" s="12" t="s">
        <v>1364</v>
      </c>
      <c r="K94" s="15">
        <v>526784.08295701363</v>
      </c>
      <c r="L94" s="15">
        <v>17529.828699169077</v>
      </c>
      <c r="M94" s="15">
        <v>2739714.5580947036</v>
      </c>
      <c r="N94" s="15">
        <v>226203.00475224241</v>
      </c>
      <c r="O94" s="12" t="s">
        <v>1365</v>
      </c>
      <c r="P94" s="21">
        <v>1</v>
      </c>
      <c r="Q94" s="15" t="s">
        <v>1364</v>
      </c>
      <c r="R94" s="15">
        <v>2739714.5580947036</v>
      </c>
      <c r="S94" s="15">
        <v>226203.00475224241</v>
      </c>
    </row>
    <row r="95" spans="1:19">
      <c r="A95" s="9" t="s">
        <v>873</v>
      </c>
      <c r="B95" s="19" t="s">
        <v>317</v>
      </c>
      <c r="C95" s="12" t="s">
        <v>274</v>
      </c>
      <c r="D95" s="12">
        <v>2019</v>
      </c>
      <c r="E95" s="19" t="s">
        <v>1310</v>
      </c>
      <c r="F95" s="15">
        <v>562121.61023751111</v>
      </c>
      <c r="G95" s="15">
        <v>19977.496053498358</v>
      </c>
      <c r="H95" s="12" t="s">
        <v>1363</v>
      </c>
      <c r="I95" s="21">
        <v>1</v>
      </c>
      <c r="J95" s="12" t="s">
        <v>1364</v>
      </c>
      <c r="K95" s="15">
        <v>562121.61023751111</v>
      </c>
      <c r="L95" s="15">
        <v>19977.496053498358</v>
      </c>
      <c r="M95" s="15">
        <v>2998003.5974671417</v>
      </c>
      <c r="N95" s="15">
        <v>171706.0674886721</v>
      </c>
      <c r="O95" s="12" t="s">
        <v>1365</v>
      </c>
      <c r="P95" s="21">
        <v>1</v>
      </c>
      <c r="Q95" s="15" t="s">
        <v>1364</v>
      </c>
      <c r="R95" s="15">
        <v>2998003.5974671417</v>
      </c>
      <c r="S95" s="15">
        <v>171706.0674886721</v>
      </c>
    </row>
    <row r="96" spans="1:19">
      <c r="A96" s="9" t="s">
        <v>874</v>
      </c>
      <c r="B96" s="19" t="s">
        <v>331</v>
      </c>
      <c r="C96" s="12" t="s">
        <v>274</v>
      </c>
      <c r="D96" s="12">
        <v>2019</v>
      </c>
      <c r="E96" s="19" t="s">
        <v>1310</v>
      </c>
      <c r="F96" s="15">
        <v>435543.09860229905</v>
      </c>
      <c r="G96" s="15">
        <v>14033.72665063197</v>
      </c>
      <c r="H96" s="12" t="s">
        <v>1363</v>
      </c>
      <c r="I96" s="21">
        <v>1</v>
      </c>
      <c r="J96" s="12" t="s">
        <v>1364</v>
      </c>
      <c r="K96" s="15">
        <v>435543.09860229905</v>
      </c>
      <c r="L96" s="15">
        <v>14033.72665063197</v>
      </c>
      <c r="M96" s="15">
        <v>2439643.2384750177</v>
      </c>
      <c r="N96" s="15">
        <v>185241.16682886865</v>
      </c>
      <c r="O96" s="12" t="s">
        <v>1365</v>
      </c>
      <c r="P96" s="21">
        <v>1</v>
      </c>
      <c r="Q96" s="15" t="s">
        <v>1364</v>
      </c>
      <c r="R96" s="15">
        <v>2439643.2384750177</v>
      </c>
      <c r="S96" s="15">
        <v>185241.16682886865</v>
      </c>
    </row>
    <row r="97" spans="1:19">
      <c r="A97" s="9" t="s">
        <v>875</v>
      </c>
      <c r="B97" s="19" t="s">
        <v>371</v>
      </c>
      <c r="C97" s="12" t="s">
        <v>274</v>
      </c>
      <c r="D97" s="12">
        <v>2019</v>
      </c>
      <c r="E97" s="19" t="s">
        <v>1310</v>
      </c>
      <c r="F97" s="15">
        <v>488227.84729430074</v>
      </c>
      <c r="G97" s="15">
        <v>17365.998429077878</v>
      </c>
      <c r="H97" s="12" t="s">
        <v>1363</v>
      </c>
      <c r="I97" s="21">
        <v>1</v>
      </c>
      <c r="J97" s="12" t="s">
        <v>1364</v>
      </c>
      <c r="K97" s="15">
        <v>488227.84729430074</v>
      </c>
      <c r="L97" s="15">
        <v>17365.998429077878</v>
      </c>
      <c r="M97" s="15">
        <v>2505584.2474293262</v>
      </c>
      <c r="N97" s="15">
        <v>172493.10442021006</v>
      </c>
      <c r="O97" s="12" t="s">
        <v>1365</v>
      </c>
      <c r="P97" s="21">
        <v>1</v>
      </c>
      <c r="Q97" s="15" t="s">
        <v>1364</v>
      </c>
      <c r="R97" s="15">
        <v>2505584.2474293262</v>
      </c>
      <c r="S97" s="15">
        <v>172493.10442021006</v>
      </c>
    </row>
    <row r="98" spans="1:19">
      <c r="A98" s="9" t="s">
        <v>876</v>
      </c>
      <c r="B98" s="19" t="s">
        <v>368</v>
      </c>
      <c r="C98" s="12" t="s">
        <v>274</v>
      </c>
      <c r="D98" s="12">
        <v>2019</v>
      </c>
      <c r="E98" s="19" t="s">
        <v>1310</v>
      </c>
      <c r="F98" s="15">
        <v>284132.18691858964</v>
      </c>
      <c r="G98" s="15">
        <v>9528.1854376253868</v>
      </c>
      <c r="H98" s="12" t="s">
        <v>1363</v>
      </c>
      <c r="I98" s="21">
        <v>1</v>
      </c>
      <c r="J98" s="12" t="s">
        <v>1364</v>
      </c>
      <c r="K98" s="15">
        <v>284132.18691858964</v>
      </c>
      <c r="L98" s="15">
        <v>9528.1854376253868</v>
      </c>
      <c r="M98" s="15">
        <v>1435114.1924409871</v>
      </c>
      <c r="N98" s="15">
        <v>175651.19695517197</v>
      </c>
      <c r="O98" s="12" t="s">
        <v>1365</v>
      </c>
      <c r="P98" s="21">
        <v>1</v>
      </c>
      <c r="Q98" s="15" t="s">
        <v>1364</v>
      </c>
      <c r="R98" s="15">
        <v>1435114.1924409871</v>
      </c>
      <c r="S98" s="15">
        <v>175651.19695517197</v>
      </c>
    </row>
    <row r="99" spans="1:19">
      <c r="A99" s="9" t="s">
        <v>877</v>
      </c>
      <c r="B99" s="19" t="s">
        <v>336</v>
      </c>
      <c r="C99" s="12" t="s">
        <v>274</v>
      </c>
      <c r="D99" s="12">
        <v>2019</v>
      </c>
      <c r="E99" s="19" t="s">
        <v>1310</v>
      </c>
      <c r="F99" s="15">
        <v>992370.54175463307</v>
      </c>
      <c r="G99" s="15">
        <v>34885.628413712868</v>
      </c>
      <c r="H99" s="12" t="s">
        <v>1363</v>
      </c>
      <c r="I99" s="21">
        <v>1</v>
      </c>
      <c r="J99" s="12" t="s">
        <v>1364</v>
      </c>
      <c r="K99" s="15">
        <v>992370.54175463307</v>
      </c>
      <c r="L99" s="15">
        <v>34885.628413712868</v>
      </c>
      <c r="M99" s="15">
        <v>4977604.289177129</v>
      </c>
      <c r="N99" s="15">
        <v>481115.13793046796</v>
      </c>
      <c r="O99" s="12" t="s">
        <v>1365</v>
      </c>
      <c r="P99" s="21">
        <v>1</v>
      </c>
      <c r="Q99" s="15" t="s">
        <v>1364</v>
      </c>
      <c r="R99" s="15">
        <v>4977604.289177129</v>
      </c>
      <c r="S99" s="15">
        <v>481115.13793046796</v>
      </c>
    </row>
    <row r="100" spans="1:19">
      <c r="A100" s="9" t="s">
        <v>878</v>
      </c>
      <c r="B100" s="19" t="s">
        <v>273</v>
      </c>
      <c r="C100" s="12" t="s">
        <v>274</v>
      </c>
      <c r="D100" s="12">
        <v>2019</v>
      </c>
      <c r="E100" s="19" t="s">
        <v>1310</v>
      </c>
      <c r="F100" s="15">
        <v>845961.95060053025</v>
      </c>
      <c r="G100" s="15">
        <v>26112.264212049144</v>
      </c>
      <c r="H100" s="12" t="s">
        <v>1363</v>
      </c>
      <c r="I100" s="21">
        <v>1</v>
      </c>
      <c r="J100" s="12" t="s">
        <v>1364</v>
      </c>
      <c r="K100" s="15">
        <v>845961.95060053025</v>
      </c>
      <c r="L100" s="15">
        <v>26112.264212049144</v>
      </c>
      <c r="M100" s="15">
        <v>4088784.4831312262</v>
      </c>
      <c r="N100" s="15">
        <v>271402.98575064761</v>
      </c>
      <c r="O100" s="12" t="s">
        <v>1365</v>
      </c>
      <c r="P100" s="21">
        <v>1</v>
      </c>
      <c r="Q100" s="15" t="s">
        <v>1364</v>
      </c>
      <c r="R100" s="15">
        <v>4088784.4831312262</v>
      </c>
      <c r="S100" s="15">
        <v>271402.98575064761</v>
      </c>
    </row>
    <row r="101" spans="1:19">
      <c r="A101" s="9" t="s">
        <v>879</v>
      </c>
      <c r="B101" s="19" t="s">
        <v>292</v>
      </c>
      <c r="C101" s="12" t="s">
        <v>274</v>
      </c>
      <c r="D101" s="12">
        <v>2019</v>
      </c>
      <c r="E101" s="19" t="s">
        <v>1310</v>
      </c>
      <c r="F101" s="15">
        <v>892190.78138178214</v>
      </c>
      <c r="G101" s="15">
        <v>28195.492550371146</v>
      </c>
      <c r="H101" s="12" t="s">
        <v>1363</v>
      </c>
      <c r="I101" s="21">
        <v>1</v>
      </c>
      <c r="J101" s="12" t="s">
        <v>1364</v>
      </c>
      <c r="K101" s="15">
        <v>892190.78138178214</v>
      </c>
      <c r="L101" s="15">
        <v>28195.492550371146</v>
      </c>
      <c r="M101" s="15">
        <v>4625191.2893182253</v>
      </c>
      <c r="N101" s="15">
        <v>304649.34312572452</v>
      </c>
      <c r="O101" s="12" t="s">
        <v>1365</v>
      </c>
      <c r="P101" s="21">
        <v>1</v>
      </c>
      <c r="Q101" s="15" t="s">
        <v>1364</v>
      </c>
      <c r="R101" s="15">
        <v>4625191.2893182253</v>
      </c>
      <c r="S101" s="15">
        <v>304649.34312572452</v>
      </c>
    </row>
    <row r="102" spans="1:19">
      <c r="A102" s="9" t="s">
        <v>880</v>
      </c>
      <c r="B102" s="19" t="s">
        <v>316</v>
      </c>
      <c r="C102" s="12" t="s">
        <v>274</v>
      </c>
      <c r="D102" s="12">
        <v>2019</v>
      </c>
      <c r="E102" s="19" t="s">
        <v>1310</v>
      </c>
      <c r="F102" s="15">
        <v>822634.13033993274</v>
      </c>
      <c r="G102" s="15">
        <v>24718.896713432292</v>
      </c>
      <c r="H102" s="12" t="s">
        <v>1363</v>
      </c>
      <c r="I102" s="21">
        <v>1</v>
      </c>
      <c r="J102" s="12" t="s">
        <v>1364</v>
      </c>
      <c r="K102" s="15">
        <v>822634.13033993274</v>
      </c>
      <c r="L102" s="15">
        <v>24718.896713432292</v>
      </c>
      <c r="M102" s="15">
        <v>4513180.4060806166</v>
      </c>
      <c r="N102" s="15">
        <v>268286.8878997158</v>
      </c>
      <c r="O102" s="12" t="s">
        <v>1365</v>
      </c>
      <c r="P102" s="21">
        <v>1</v>
      </c>
      <c r="Q102" s="15" t="s">
        <v>1364</v>
      </c>
      <c r="R102" s="15">
        <v>4513180.4060806166</v>
      </c>
      <c r="S102" s="15">
        <v>268286.8878997158</v>
      </c>
    </row>
    <row r="103" spans="1:19">
      <c r="A103" s="9" t="s">
        <v>881</v>
      </c>
      <c r="B103" s="19" t="s">
        <v>315</v>
      </c>
      <c r="C103" s="12" t="s">
        <v>274</v>
      </c>
      <c r="D103" s="12">
        <v>2019</v>
      </c>
      <c r="E103" s="19" t="s">
        <v>1310</v>
      </c>
      <c r="F103" s="15">
        <v>317562.62754248717</v>
      </c>
      <c r="G103" s="15">
        <v>12111.436581537404</v>
      </c>
      <c r="H103" s="12" t="s">
        <v>1363</v>
      </c>
      <c r="I103" s="21">
        <v>1</v>
      </c>
      <c r="J103" s="12" t="s">
        <v>1364</v>
      </c>
      <c r="K103" s="15">
        <v>317562.62754248717</v>
      </c>
      <c r="L103" s="15">
        <v>12111.436581537404</v>
      </c>
      <c r="M103" s="15">
        <v>1702380.1725802224</v>
      </c>
      <c r="N103" s="15">
        <v>103398.55027199288</v>
      </c>
      <c r="O103" s="12" t="s">
        <v>1365</v>
      </c>
      <c r="P103" s="21">
        <v>1</v>
      </c>
      <c r="Q103" s="15" t="s">
        <v>1364</v>
      </c>
      <c r="R103" s="15">
        <v>1702380.1725802224</v>
      </c>
      <c r="S103" s="15">
        <v>103398.55027199288</v>
      </c>
    </row>
    <row r="104" spans="1:19">
      <c r="A104" s="9" t="s">
        <v>882</v>
      </c>
      <c r="B104" s="19" t="s">
        <v>295</v>
      </c>
      <c r="C104" s="12" t="s">
        <v>274</v>
      </c>
      <c r="D104" s="12">
        <v>2019</v>
      </c>
      <c r="E104" s="19" t="s">
        <v>1310</v>
      </c>
      <c r="F104" s="15">
        <v>724292.15666516125</v>
      </c>
      <c r="G104" s="15">
        <v>24165.470261645194</v>
      </c>
      <c r="H104" s="12" t="s">
        <v>1363</v>
      </c>
      <c r="I104" s="21">
        <v>1</v>
      </c>
      <c r="J104" s="12" t="s">
        <v>1364</v>
      </c>
      <c r="K104" s="15">
        <v>724292.15666516125</v>
      </c>
      <c r="L104" s="15">
        <v>24165.470261645194</v>
      </c>
      <c r="M104" s="15">
        <v>3941957.2649803255</v>
      </c>
      <c r="N104" s="15">
        <v>285348.62751808797</v>
      </c>
      <c r="O104" s="12" t="s">
        <v>1365</v>
      </c>
      <c r="P104" s="21">
        <v>1</v>
      </c>
      <c r="Q104" s="15" t="s">
        <v>1364</v>
      </c>
      <c r="R104" s="15">
        <v>3941957.2649803255</v>
      </c>
      <c r="S104" s="15">
        <v>285348.62751808797</v>
      </c>
    </row>
    <row r="105" spans="1:19">
      <c r="A105" s="9" t="s">
        <v>883</v>
      </c>
      <c r="B105" s="19" t="s">
        <v>351</v>
      </c>
      <c r="C105" s="12" t="s">
        <v>274</v>
      </c>
      <c r="D105" s="12">
        <v>2019</v>
      </c>
      <c r="E105" s="19" t="s">
        <v>1310</v>
      </c>
      <c r="F105" s="15">
        <v>649814.37106214906</v>
      </c>
      <c r="G105" s="15">
        <v>22342.777002635426</v>
      </c>
      <c r="H105" s="12" t="s">
        <v>1363</v>
      </c>
      <c r="I105" s="21">
        <v>1</v>
      </c>
      <c r="J105" s="12" t="s">
        <v>1364</v>
      </c>
      <c r="K105" s="15">
        <v>649814.37106214906</v>
      </c>
      <c r="L105" s="15">
        <v>22342.777002635426</v>
      </c>
      <c r="M105" s="15">
        <v>3302282.1605839459</v>
      </c>
      <c r="N105" s="15">
        <v>189362.14597680571</v>
      </c>
      <c r="O105" s="12" t="s">
        <v>1365</v>
      </c>
      <c r="P105" s="21">
        <v>1</v>
      </c>
      <c r="Q105" s="15" t="s">
        <v>1364</v>
      </c>
      <c r="R105" s="15">
        <v>3302282.1605839459</v>
      </c>
      <c r="S105" s="15">
        <v>189362.14597680571</v>
      </c>
    </row>
    <row r="106" spans="1:19">
      <c r="A106" s="9" t="s">
        <v>884</v>
      </c>
      <c r="B106" s="19" t="s">
        <v>337</v>
      </c>
      <c r="C106" s="12" t="s">
        <v>274</v>
      </c>
      <c r="D106" s="12">
        <v>2019</v>
      </c>
      <c r="E106" s="19" t="s">
        <v>1310</v>
      </c>
      <c r="F106" s="15">
        <v>984248.53656626737</v>
      </c>
      <c r="G106" s="15">
        <v>35540.064179506015</v>
      </c>
      <c r="H106" s="12" t="s">
        <v>1363</v>
      </c>
      <c r="I106" s="21">
        <v>1</v>
      </c>
      <c r="J106" s="12" t="s">
        <v>1364</v>
      </c>
      <c r="K106" s="15">
        <v>984248.53656626737</v>
      </c>
      <c r="L106" s="15">
        <v>35540.064179506015</v>
      </c>
      <c r="M106" s="15">
        <v>5207688.0574232619</v>
      </c>
      <c r="N106" s="15">
        <v>291004.01406924741</v>
      </c>
      <c r="O106" s="12" t="s">
        <v>1365</v>
      </c>
      <c r="P106" s="21">
        <v>1</v>
      </c>
      <c r="Q106" s="15" t="s">
        <v>1364</v>
      </c>
      <c r="R106" s="15">
        <v>5207688.0574232619</v>
      </c>
      <c r="S106" s="15">
        <v>291004.01406924741</v>
      </c>
    </row>
    <row r="107" spans="1:19">
      <c r="A107" s="9" t="s">
        <v>885</v>
      </c>
      <c r="B107" s="19" t="s">
        <v>321</v>
      </c>
      <c r="C107" s="12" t="s">
        <v>274</v>
      </c>
      <c r="D107" s="12">
        <v>2019</v>
      </c>
      <c r="E107" s="19" t="s">
        <v>1310</v>
      </c>
      <c r="F107" s="15">
        <v>1122587.1524624985</v>
      </c>
      <c r="G107" s="15">
        <v>36513.667508212588</v>
      </c>
      <c r="H107" s="12" t="s">
        <v>1363</v>
      </c>
      <c r="I107" s="21">
        <v>1</v>
      </c>
      <c r="J107" s="12" t="s">
        <v>1364</v>
      </c>
      <c r="K107" s="15">
        <v>1122587.1524624985</v>
      </c>
      <c r="L107" s="15">
        <v>36513.667508212588</v>
      </c>
      <c r="M107" s="15">
        <v>5376417.4933127416</v>
      </c>
      <c r="N107" s="15">
        <v>302496.92815693183</v>
      </c>
      <c r="O107" s="12" t="s">
        <v>1365</v>
      </c>
      <c r="P107" s="21">
        <v>1</v>
      </c>
      <c r="Q107" s="15" t="s">
        <v>1364</v>
      </c>
      <c r="R107" s="15">
        <v>5376417.4933127416</v>
      </c>
      <c r="S107" s="15">
        <v>302496.92815693183</v>
      </c>
    </row>
    <row r="108" spans="1:19">
      <c r="A108" s="9" t="s">
        <v>886</v>
      </c>
      <c r="B108" s="19" t="s">
        <v>342</v>
      </c>
      <c r="C108" s="12" t="s">
        <v>274</v>
      </c>
      <c r="D108" s="12">
        <v>2019</v>
      </c>
      <c r="E108" s="19" t="s">
        <v>1310</v>
      </c>
      <c r="F108" s="15">
        <v>643549.46335319965</v>
      </c>
      <c r="G108" s="15">
        <v>23451.964929417329</v>
      </c>
      <c r="H108" s="12" t="s">
        <v>1363</v>
      </c>
      <c r="I108" s="21">
        <v>1</v>
      </c>
      <c r="J108" s="12" t="s">
        <v>1364</v>
      </c>
      <c r="K108" s="15">
        <v>643549.46335319965</v>
      </c>
      <c r="L108" s="15">
        <v>23451.964929417329</v>
      </c>
      <c r="M108" s="15">
        <v>3378628.5643305965</v>
      </c>
      <c r="N108" s="15">
        <v>268354.43162764306</v>
      </c>
      <c r="O108" s="12" t="s">
        <v>1365</v>
      </c>
      <c r="P108" s="21">
        <v>1</v>
      </c>
      <c r="Q108" s="15" t="s">
        <v>1364</v>
      </c>
      <c r="R108" s="15">
        <v>3378628.5643305965</v>
      </c>
      <c r="S108" s="15">
        <v>268354.43162764306</v>
      </c>
    </row>
    <row r="109" spans="1:19">
      <c r="A109" s="9" t="s">
        <v>887</v>
      </c>
      <c r="B109" s="19" t="s">
        <v>354</v>
      </c>
      <c r="C109" s="12" t="s">
        <v>274</v>
      </c>
      <c r="D109" s="12">
        <v>2019</v>
      </c>
      <c r="E109" s="19" t="s">
        <v>1310</v>
      </c>
      <c r="F109" s="15">
        <v>1180511.9344215312</v>
      </c>
      <c r="G109" s="15">
        <v>35686.585270619267</v>
      </c>
      <c r="H109" s="12" t="s">
        <v>1363</v>
      </c>
      <c r="I109" s="21">
        <v>1</v>
      </c>
      <c r="J109" s="12" t="s">
        <v>1364</v>
      </c>
      <c r="K109" s="15">
        <v>1180511.9344215312</v>
      </c>
      <c r="L109" s="15">
        <v>35686.585270619267</v>
      </c>
      <c r="M109" s="15">
        <v>6522120.2042996874</v>
      </c>
      <c r="N109" s="15">
        <v>460584.99217937904</v>
      </c>
      <c r="O109" s="12" t="s">
        <v>1365</v>
      </c>
      <c r="P109" s="21">
        <v>1</v>
      </c>
      <c r="Q109" s="15" t="s">
        <v>1364</v>
      </c>
      <c r="R109" s="15">
        <v>6522120.2042996874</v>
      </c>
      <c r="S109" s="15">
        <v>460584.99217937904</v>
      </c>
    </row>
    <row r="110" spans="1:19">
      <c r="A110" s="9" t="s">
        <v>888</v>
      </c>
      <c r="B110" s="19" t="s">
        <v>340</v>
      </c>
      <c r="C110" s="12" t="s">
        <v>274</v>
      </c>
      <c r="D110" s="12">
        <v>2019</v>
      </c>
      <c r="E110" s="19" t="s">
        <v>1310</v>
      </c>
      <c r="F110" s="15">
        <v>1069643.6625110502</v>
      </c>
      <c r="G110" s="15">
        <v>32463.797574793232</v>
      </c>
      <c r="H110" s="12" t="s">
        <v>1363</v>
      </c>
      <c r="I110" s="21">
        <v>1</v>
      </c>
      <c r="J110" s="12" t="s">
        <v>1364</v>
      </c>
      <c r="K110" s="15">
        <v>1069643.6625110502</v>
      </c>
      <c r="L110" s="15">
        <v>32463.797574793232</v>
      </c>
      <c r="M110" s="15">
        <v>5368746.2488036724</v>
      </c>
      <c r="N110" s="15">
        <v>341871.39762737887</v>
      </c>
      <c r="O110" s="12" t="s">
        <v>1365</v>
      </c>
      <c r="P110" s="21">
        <v>1</v>
      </c>
      <c r="Q110" s="15" t="s">
        <v>1364</v>
      </c>
      <c r="R110" s="15">
        <v>5368746.2488036724</v>
      </c>
      <c r="S110" s="15">
        <v>341871.39762737887</v>
      </c>
    </row>
    <row r="111" spans="1:19">
      <c r="A111" s="9" t="s">
        <v>889</v>
      </c>
      <c r="B111" s="19" t="s">
        <v>283</v>
      </c>
      <c r="C111" s="12" t="s">
        <v>274</v>
      </c>
      <c r="D111" s="12">
        <v>2019</v>
      </c>
      <c r="E111" s="19" t="s">
        <v>1310</v>
      </c>
      <c r="F111" s="15">
        <v>1025431.083503307</v>
      </c>
      <c r="G111" s="15">
        <v>34272.397644546923</v>
      </c>
      <c r="H111" s="12" t="s">
        <v>1363</v>
      </c>
      <c r="I111" s="21">
        <v>1</v>
      </c>
      <c r="J111" s="12" t="s">
        <v>1364</v>
      </c>
      <c r="K111" s="15">
        <v>1025431.083503307</v>
      </c>
      <c r="L111" s="15">
        <v>34272.397644546923</v>
      </c>
      <c r="M111" s="15">
        <v>4995080.5313959289</v>
      </c>
      <c r="N111" s="15">
        <v>341423.23514338583</v>
      </c>
      <c r="O111" s="12" t="s">
        <v>1365</v>
      </c>
      <c r="P111" s="21">
        <v>1</v>
      </c>
      <c r="Q111" s="15" t="s">
        <v>1364</v>
      </c>
      <c r="R111" s="15">
        <v>4995080.5313959289</v>
      </c>
      <c r="S111" s="15">
        <v>341423.23514338583</v>
      </c>
    </row>
    <row r="112" spans="1:19">
      <c r="A112" s="9" t="s">
        <v>890</v>
      </c>
      <c r="B112" s="19" t="s">
        <v>348</v>
      </c>
      <c r="C112" s="12" t="s">
        <v>274</v>
      </c>
      <c r="D112" s="12">
        <v>2019</v>
      </c>
      <c r="E112" s="19" t="s">
        <v>1310</v>
      </c>
      <c r="F112" s="15">
        <v>446028.74372067209</v>
      </c>
      <c r="G112" s="15">
        <v>17741.839239730773</v>
      </c>
      <c r="H112" s="12" t="s">
        <v>1363</v>
      </c>
      <c r="I112" s="21">
        <v>1</v>
      </c>
      <c r="J112" s="12" t="s">
        <v>1364</v>
      </c>
      <c r="K112" s="15">
        <v>446028.74372067209</v>
      </c>
      <c r="L112" s="15">
        <v>17741.839239730773</v>
      </c>
      <c r="M112" s="15">
        <v>2488697.242496063</v>
      </c>
      <c r="N112" s="15">
        <v>143068.45966823617</v>
      </c>
      <c r="O112" s="12" t="s">
        <v>1365</v>
      </c>
      <c r="P112" s="21">
        <v>1</v>
      </c>
      <c r="Q112" s="15" t="s">
        <v>1364</v>
      </c>
      <c r="R112" s="15">
        <v>2488697.242496063</v>
      </c>
      <c r="S112" s="15">
        <v>143068.45966823617</v>
      </c>
    </row>
    <row r="113" spans="1:19">
      <c r="A113" s="9" t="s">
        <v>891</v>
      </c>
      <c r="B113" s="19" t="s">
        <v>330</v>
      </c>
      <c r="C113" s="12" t="s">
        <v>274</v>
      </c>
      <c r="D113" s="12">
        <v>2019</v>
      </c>
      <c r="E113" s="19" t="s">
        <v>1310</v>
      </c>
      <c r="F113" s="15">
        <v>684626.12371431803</v>
      </c>
      <c r="G113" s="15">
        <v>23376.745394112608</v>
      </c>
      <c r="H113" s="12" t="s">
        <v>1363</v>
      </c>
      <c r="I113" s="21">
        <v>1</v>
      </c>
      <c r="J113" s="12" t="s">
        <v>1364</v>
      </c>
      <c r="K113" s="15">
        <v>684626.12371431803</v>
      </c>
      <c r="L113" s="15">
        <v>23376.745394112608</v>
      </c>
      <c r="M113" s="15">
        <v>3319856.6090170019</v>
      </c>
      <c r="N113" s="15">
        <v>255196.8634544049</v>
      </c>
      <c r="O113" s="12" t="s">
        <v>1365</v>
      </c>
      <c r="P113" s="21">
        <v>1</v>
      </c>
      <c r="Q113" s="15" t="s">
        <v>1364</v>
      </c>
      <c r="R113" s="15">
        <v>3319856.6090170019</v>
      </c>
      <c r="S113" s="15">
        <v>255196.8634544049</v>
      </c>
    </row>
    <row r="114" spans="1:19">
      <c r="A114" s="9" t="s">
        <v>892</v>
      </c>
      <c r="B114" s="19" t="s">
        <v>290</v>
      </c>
      <c r="C114" s="12" t="s">
        <v>274</v>
      </c>
      <c r="D114" s="12">
        <v>2019</v>
      </c>
      <c r="E114" s="19" t="s">
        <v>1310</v>
      </c>
      <c r="F114" s="15">
        <v>721147.45376239822</v>
      </c>
      <c r="G114" s="15">
        <v>26552.037267627536</v>
      </c>
      <c r="H114" s="12" t="s">
        <v>1363</v>
      </c>
      <c r="I114" s="21">
        <v>1</v>
      </c>
      <c r="J114" s="12" t="s">
        <v>1364</v>
      </c>
      <c r="K114" s="15">
        <v>721147.45376239822</v>
      </c>
      <c r="L114" s="15">
        <v>26552.037267627536</v>
      </c>
      <c r="M114" s="15">
        <v>3668423.9428040045</v>
      </c>
      <c r="N114" s="15">
        <v>258032.90758118092</v>
      </c>
      <c r="O114" s="12" t="s">
        <v>1365</v>
      </c>
      <c r="P114" s="21">
        <v>1</v>
      </c>
      <c r="Q114" s="15" t="s">
        <v>1364</v>
      </c>
      <c r="R114" s="15">
        <v>3668423.9428040045</v>
      </c>
      <c r="S114" s="15">
        <v>258032.90758118092</v>
      </c>
    </row>
    <row r="115" spans="1:19">
      <c r="A115" s="9" t="s">
        <v>893</v>
      </c>
      <c r="B115" s="19" t="s">
        <v>301</v>
      </c>
      <c r="C115" s="12" t="s">
        <v>274</v>
      </c>
      <c r="D115" s="12">
        <v>2019</v>
      </c>
      <c r="E115" s="19" t="s">
        <v>1310</v>
      </c>
      <c r="F115" s="15">
        <v>602001.11364057858</v>
      </c>
      <c r="G115" s="15">
        <v>19792.004458470077</v>
      </c>
      <c r="H115" s="12" t="s">
        <v>1363</v>
      </c>
      <c r="I115" s="21">
        <v>1</v>
      </c>
      <c r="J115" s="12" t="s">
        <v>1364</v>
      </c>
      <c r="K115" s="15">
        <v>602001.11364057858</v>
      </c>
      <c r="L115" s="15">
        <v>19792.004458470077</v>
      </c>
      <c r="M115" s="15">
        <v>3272764.4973216685</v>
      </c>
      <c r="N115" s="15">
        <v>230417.90521732013</v>
      </c>
      <c r="O115" s="12" t="s">
        <v>1365</v>
      </c>
      <c r="P115" s="21">
        <v>1</v>
      </c>
      <c r="Q115" s="15" t="s">
        <v>1364</v>
      </c>
      <c r="R115" s="15">
        <v>3272764.4973216685</v>
      </c>
      <c r="S115" s="15">
        <v>230417.90521732013</v>
      </c>
    </row>
    <row r="116" spans="1:19">
      <c r="A116" s="9" t="s">
        <v>894</v>
      </c>
      <c r="B116" s="19" t="s">
        <v>353</v>
      </c>
      <c r="C116" s="12" t="s">
        <v>274</v>
      </c>
      <c r="D116" s="12">
        <v>2019</v>
      </c>
      <c r="E116" s="19" t="s">
        <v>1310</v>
      </c>
      <c r="F116" s="15">
        <v>1155146.8653956035</v>
      </c>
      <c r="G116" s="15">
        <v>35317.354733385677</v>
      </c>
      <c r="H116" s="12" t="s">
        <v>1363</v>
      </c>
      <c r="I116" s="21">
        <v>1</v>
      </c>
      <c r="J116" s="12" t="s">
        <v>1364</v>
      </c>
      <c r="K116" s="15">
        <v>1155146.8653956035</v>
      </c>
      <c r="L116" s="15">
        <v>35317.354733385677</v>
      </c>
      <c r="M116" s="15">
        <v>5406140.4968411922</v>
      </c>
      <c r="N116" s="15">
        <v>409884.19444464176</v>
      </c>
      <c r="O116" s="12" t="s">
        <v>1365</v>
      </c>
      <c r="P116" s="21">
        <v>1</v>
      </c>
      <c r="Q116" s="15" t="s">
        <v>1364</v>
      </c>
      <c r="R116" s="15">
        <v>5406140.4968411922</v>
      </c>
      <c r="S116" s="15">
        <v>409884.19444464176</v>
      </c>
    </row>
    <row r="117" spans="1:19">
      <c r="A117" s="9" t="s">
        <v>895</v>
      </c>
      <c r="B117" s="19" t="s">
        <v>350</v>
      </c>
      <c r="C117" s="12" t="s">
        <v>274</v>
      </c>
      <c r="D117" s="12">
        <v>2019</v>
      </c>
      <c r="E117" s="19" t="s">
        <v>1310</v>
      </c>
      <c r="F117" s="15">
        <v>1167507.1157205643</v>
      </c>
      <c r="G117" s="15">
        <v>41000.403463694587</v>
      </c>
      <c r="H117" s="12" t="s">
        <v>1363</v>
      </c>
      <c r="I117" s="21">
        <v>1</v>
      </c>
      <c r="J117" s="12" t="s">
        <v>1364</v>
      </c>
      <c r="K117" s="15">
        <v>1167507.1157205643</v>
      </c>
      <c r="L117" s="15">
        <v>41000.403463694587</v>
      </c>
      <c r="M117" s="15">
        <v>5305992.4778938657</v>
      </c>
      <c r="N117" s="15">
        <v>296613.99671683082</v>
      </c>
      <c r="O117" s="12" t="s">
        <v>1365</v>
      </c>
      <c r="P117" s="21">
        <v>1</v>
      </c>
      <c r="Q117" s="15" t="s">
        <v>1364</v>
      </c>
      <c r="R117" s="15">
        <v>5305992.4778938657</v>
      </c>
      <c r="S117" s="15">
        <v>296613.99671683082</v>
      </c>
    </row>
    <row r="118" spans="1:19">
      <c r="A118" s="9" t="s">
        <v>896</v>
      </c>
      <c r="B118" s="19" t="s">
        <v>343</v>
      </c>
      <c r="C118" s="12" t="s">
        <v>274</v>
      </c>
      <c r="D118" s="12">
        <v>2019</v>
      </c>
      <c r="E118" s="19" t="s">
        <v>1310</v>
      </c>
      <c r="F118" s="15">
        <v>886461.71391978045</v>
      </c>
      <c r="G118" s="15">
        <v>29447.669787510866</v>
      </c>
      <c r="H118" s="12" t="s">
        <v>1363</v>
      </c>
      <c r="I118" s="21">
        <v>1</v>
      </c>
      <c r="J118" s="12" t="s">
        <v>1364</v>
      </c>
      <c r="K118" s="15">
        <v>886461.71391978045</v>
      </c>
      <c r="L118" s="15">
        <v>29447.669787510866</v>
      </c>
      <c r="M118" s="15">
        <v>4511218.5137549043</v>
      </c>
      <c r="N118" s="15">
        <v>254286.82520053844</v>
      </c>
      <c r="O118" s="12" t="s">
        <v>1365</v>
      </c>
      <c r="P118" s="21">
        <v>1</v>
      </c>
      <c r="Q118" s="15" t="s">
        <v>1364</v>
      </c>
      <c r="R118" s="15">
        <v>4511218.5137549043</v>
      </c>
      <c r="S118" s="15">
        <v>254286.82520053844</v>
      </c>
    </row>
    <row r="119" spans="1:19">
      <c r="A119" s="9" t="s">
        <v>654</v>
      </c>
      <c r="B119" s="19" t="s">
        <v>165</v>
      </c>
      <c r="C119" s="12" t="s">
        <v>136</v>
      </c>
      <c r="D119" s="12">
        <v>2000</v>
      </c>
      <c r="E119" s="19" t="s">
        <v>1311</v>
      </c>
      <c r="F119" s="12">
        <v>120000</v>
      </c>
      <c r="G119" s="12">
        <v>7000</v>
      </c>
      <c r="H119" s="12" t="s">
        <v>1263</v>
      </c>
      <c r="I119" s="21">
        <v>0.9042</v>
      </c>
      <c r="J119" s="12" t="s">
        <v>1354</v>
      </c>
      <c r="K119" s="15">
        <v>108504</v>
      </c>
      <c r="L119" s="15">
        <v>6329</v>
      </c>
      <c r="M119" s="12">
        <v>861000</v>
      </c>
      <c r="N119" s="12">
        <v>78000</v>
      </c>
      <c r="O119" s="12" t="s">
        <v>1263</v>
      </c>
      <c r="P119" s="21">
        <v>1</v>
      </c>
      <c r="Q119" s="15" t="s">
        <v>1354</v>
      </c>
      <c r="R119" s="15">
        <v>861000</v>
      </c>
      <c r="S119" s="15">
        <v>78000</v>
      </c>
    </row>
    <row r="120" spans="1:19">
      <c r="A120" s="9" t="s">
        <v>655</v>
      </c>
      <c r="B120" s="19" t="s">
        <v>169</v>
      </c>
      <c r="C120" s="12" t="s">
        <v>136</v>
      </c>
      <c r="D120" s="12">
        <v>2000</v>
      </c>
      <c r="E120" s="19" t="s">
        <v>1311</v>
      </c>
      <c r="F120" s="12">
        <v>127000</v>
      </c>
      <c r="G120" s="12">
        <v>7000</v>
      </c>
      <c r="H120" s="12" t="s">
        <v>1263</v>
      </c>
      <c r="I120" s="21">
        <v>0.9042</v>
      </c>
      <c r="J120" s="12" t="s">
        <v>1354</v>
      </c>
      <c r="K120" s="15">
        <v>114833</v>
      </c>
      <c r="L120" s="15">
        <v>6329</v>
      </c>
      <c r="M120" s="12">
        <v>818000</v>
      </c>
      <c r="N120" s="12">
        <v>48000</v>
      </c>
      <c r="O120" s="12" t="s">
        <v>1263</v>
      </c>
      <c r="P120" s="21">
        <v>1</v>
      </c>
      <c r="Q120" s="15" t="s">
        <v>1354</v>
      </c>
      <c r="R120" s="15">
        <v>818000</v>
      </c>
      <c r="S120" s="15">
        <v>48000</v>
      </c>
    </row>
    <row r="121" spans="1:19">
      <c r="A121" s="9" t="s">
        <v>656</v>
      </c>
      <c r="B121" s="19" t="s">
        <v>168</v>
      </c>
      <c r="C121" s="12" t="s">
        <v>136</v>
      </c>
      <c r="D121" s="12">
        <v>2000</v>
      </c>
      <c r="E121" s="19" t="s">
        <v>1311</v>
      </c>
      <c r="F121" s="12">
        <v>142000</v>
      </c>
      <c r="G121" s="12">
        <v>9000</v>
      </c>
      <c r="H121" s="12" t="s">
        <v>1263</v>
      </c>
      <c r="I121" s="21">
        <v>0.9042</v>
      </c>
      <c r="J121" s="12" t="s">
        <v>1354</v>
      </c>
      <c r="K121" s="15">
        <v>128396</v>
      </c>
      <c r="L121" s="15">
        <v>8138</v>
      </c>
      <c r="M121" s="12">
        <v>859000</v>
      </c>
      <c r="N121" s="12">
        <v>54000</v>
      </c>
      <c r="O121" s="12" t="s">
        <v>1263</v>
      </c>
      <c r="P121" s="21">
        <v>1</v>
      </c>
      <c r="Q121" s="15" t="s">
        <v>1354</v>
      </c>
      <c r="R121" s="15">
        <v>859000</v>
      </c>
      <c r="S121" s="15">
        <v>54000</v>
      </c>
    </row>
    <row r="122" spans="1:19">
      <c r="A122" s="9" t="s">
        <v>657</v>
      </c>
      <c r="B122" s="19" t="s">
        <v>167</v>
      </c>
      <c r="C122" s="12" t="s">
        <v>136</v>
      </c>
      <c r="D122" s="12">
        <v>2000</v>
      </c>
      <c r="E122" s="19" t="s">
        <v>1311</v>
      </c>
      <c r="F122" s="12">
        <v>159000</v>
      </c>
      <c r="G122" s="12">
        <v>7000</v>
      </c>
      <c r="H122" s="12" t="s">
        <v>1263</v>
      </c>
      <c r="I122" s="21">
        <v>0.9042</v>
      </c>
      <c r="J122" s="12" t="s">
        <v>1354</v>
      </c>
      <c r="K122" s="15">
        <v>143768</v>
      </c>
      <c r="L122" s="15">
        <v>6329</v>
      </c>
      <c r="M122" s="12">
        <v>927000</v>
      </c>
      <c r="N122" s="12">
        <v>59000</v>
      </c>
      <c r="O122" s="12" t="s">
        <v>1263</v>
      </c>
      <c r="P122" s="21">
        <v>1</v>
      </c>
      <c r="Q122" s="15" t="s">
        <v>1354</v>
      </c>
      <c r="R122" s="15">
        <v>927000</v>
      </c>
      <c r="S122" s="15">
        <v>59000</v>
      </c>
    </row>
    <row r="123" spans="1:19">
      <c r="A123" s="9" t="s">
        <v>658</v>
      </c>
      <c r="B123" s="19" t="s">
        <v>226</v>
      </c>
      <c r="C123" s="12" t="s">
        <v>136</v>
      </c>
      <c r="D123" s="12">
        <v>2000</v>
      </c>
      <c r="E123" s="19" t="s">
        <v>1311</v>
      </c>
      <c r="F123" s="12">
        <v>120000</v>
      </c>
      <c r="G123" s="12">
        <v>8000</v>
      </c>
      <c r="H123" s="12" t="s">
        <v>1263</v>
      </c>
      <c r="I123" s="21">
        <v>0.9042</v>
      </c>
      <c r="J123" s="12" t="s">
        <v>1354</v>
      </c>
      <c r="K123" s="15">
        <v>108504</v>
      </c>
      <c r="L123" s="15">
        <v>7234</v>
      </c>
      <c r="M123" s="12">
        <v>832000</v>
      </c>
      <c r="N123" s="12">
        <v>84000</v>
      </c>
      <c r="O123" s="12" t="s">
        <v>1263</v>
      </c>
      <c r="P123" s="21">
        <v>1</v>
      </c>
      <c r="Q123" s="15" t="s">
        <v>1354</v>
      </c>
      <c r="R123" s="15">
        <v>832000</v>
      </c>
      <c r="S123" s="15">
        <v>84000</v>
      </c>
    </row>
    <row r="124" spans="1:19">
      <c r="A124" s="9" t="s">
        <v>659</v>
      </c>
      <c r="B124" s="19" t="s">
        <v>227</v>
      </c>
      <c r="C124" s="12" t="s">
        <v>136</v>
      </c>
      <c r="D124" s="12">
        <v>2000</v>
      </c>
      <c r="E124" s="19" t="s">
        <v>1311</v>
      </c>
      <c r="F124" s="12">
        <v>131000</v>
      </c>
      <c r="G124" s="12">
        <v>6000</v>
      </c>
      <c r="H124" s="12" t="s">
        <v>1263</v>
      </c>
      <c r="I124" s="21">
        <v>0.9042</v>
      </c>
      <c r="J124" s="12" t="s">
        <v>1354</v>
      </c>
      <c r="K124" s="15">
        <v>118450</v>
      </c>
      <c r="L124" s="15">
        <v>5425</v>
      </c>
      <c r="M124" s="12">
        <v>778000</v>
      </c>
      <c r="N124" s="12">
        <v>47000</v>
      </c>
      <c r="O124" s="12" t="s">
        <v>1263</v>
      </c>
      <c r="P124" s="21">
        <v>1</v>
      </c>
      <c r="Q124" s="15" t="s">
        <v>1354</v>
      </c>
      <c r="R124" s="15">
        <v>778000</v>
      </c>
      <c r="S124" s="15">
        <v>47000</v>
      </c>
    </row>
    <row r="125" spans="1:19">
      <c r="A125" s="9" t="s">
        <v>660</v>
      </c>
      <c r="B125" s="19" t="s">
        <v>228</v>
      </c>
      <c r="C125" s="12" t="s">
        <v>136</v>
      </c>
      <c r="D125" s="12">
        <v>2000</v>
      </c>
      <c r="E125" s="19" t="s">
        <v>1311</v>
      </c>
      <c r="F125" s="12">
        <v>119000</v>
      </c>
      <c r="G125" s="12">
        <v>7000</v>
      </c>
      <c r="H125" s="12" t="s">
        <v>1263</v>
      </c>
      <c r="I125" s="21">
        <v>0.9042</v>
      </c>
      <c r="J125" s="12" t="s">
        <v>1354</v>
      </c>
      <c r="K125" s="15">
        <v>107600</v>
      </c>
      <c r="L125" s="15">
        <v>6329</v>
      </c>
      <c r="M125" s="12">
        <v>923000</v>
      </c>
      <c r="N125" s="12">
        <v>65000</v>
      </c>
      <c r="O125" s="12" t="s">
        <v>1263</v>
      </c>
      <c r="P125" s="21">
        <v>1</v>
      </c>
      <c r="Q125" s="15" t="s">
        <v>1354</v>
      </c>
      <c r="R125" s="15">
        <v>923000</v>
      </c>
      <c r="S125" s="15">
        <v>65000</v>
      </c>
    </row>
    <row r="126" spans="1:19">
      <c r="A126" s="9" t="s">
        <v>661</v>
      </c>
      <c r="B126" s="19" t="s">
        <v>218</v>
      </c>
      <c r="C126" s="12" t="s">
        <v>136</v>
      </c>
      <c r="D126" s="12">
        <v>2000</v>
      </c>
      <c r="E126" s="19" t="s">
        <v>1311</v>
      </c>
      <c r="F126" s="12">
        <v>125000</v>
      </c>
      <c r="G126" s="12">
        <v>5000</v>
      </c>
      <c r="H126" s="12" t="s">
        <v>1263</v>
      </c>
      <c r="I126" s="21">
        <v>0.9042</v>
      </c>
      <c r="J126" s="12" t="s">
        <v>1354</v>
      </c>
      <c r="K126" s="15">
        <v>113025</v>
      </c>
      <c r="L126" s="15">
        <v>4521</v>
      </c>
      <c r="M126" s="12">
        <v>826000</v>
      </c>
      <c r="N126" s="12">
        <v>49000</v>
      </c>
      <c r="O126" s="12" t="s">
        <v>1263</v>
      </c>
      <c r="P126" s="21">
        <v>1</v>
      </c>
      <c r="Q126" s="15" t="s">
        <v>1354</v>
      </c>
      <c r="R126" s="15">
        <v>826000</v>
      </c>
      <c r="S126" s="15">
        <v>49000</v>
      </c>
    </row>
    <row r="127" spans="1:19">
      <c r="A127" s="9" t="s">
        <v>662</v>
      </c>
      <c r="B127" s="19" t="s">
        <v>216</v>
      </c>
      <c r="C127" s="12" t="s">
        <v>136</v>
      </c>
      <c r="D127" s="12">
        <v>2000</v>
      </c>
      <c r="E127" s="19" t="s">
        <v>1311</v>
      </c>
      <c r="F127" s="12">
        <v>123000</v>
      </c>
      <c r="G127" s="12">
        <v>5000</v>
      </c>
      <c r="H127" s="12" t="s">
        <v>1263</v>
      </c>
      <c r="I127" s="21">
        <v>0.9042</v>
      </c>
      <c r="J127" s="12" t="s">
        <v>1354</v>
      </c>
      <c r="K127" s="15">
        <v>111217</v>
      </c>
      <c r="L127" s="15">
        <v>4521</v>
      </c>
      <c r="M127" s="12">
        <v>816000</v>
      </c>
      <c r="N127" s="12">
        <v>45000</v>
      </c>
      <c r="O127" s="12" t="s">
        <v>1263</v>
      </c>
      <c r="P127" s="21">
        <v>1</v>
      </c>
      <c r="Q127" s="15" t="s">
        <v>1354</v>
      </c>
      <c r="R127" s="15">
        <v>816000</v>
      </c>
      <c r="S127" s="15">
        <v>45000</v>
      </c>
    </row>
    <row r="128" spans="1:19">
      <c r="A128" s="9" t="s">
        <v>663</v>
      </c>
      <c r="B128" s="19" t="s">
        <v>217</v>
      </c>
      <c r="C128" s="12" t="s">
        <v>136</v>
      </c>
      <c r="D128" s="12">
        <v>2000</v>
      </c>
      <c r="E128" s="19" t="s">
        <v>1311</v>
      </c>
      <c r="F128" s="12">
        <v>119000</v>
      </c>
      <c r="G128" s="12">
        <v>5000</v>
      </c>
      <c r="H128" s="12" t="s">
        <v>1263</v>
      </c>
      <c r="I128" s="21">
        <v>0.9042</v>
      </c>
      <c r="J128" s="12" t="s">
        <v>1354</v>
      </c>
      <c r="K128" s="15">
        <v>107600</v>
      </c>
      <c r="L128" s="15">
        <v>4521</v>
      </c>
      <c r="M128" s="12">
        <v>802000</v>
      </c>
      <c r="N128" s="12">
        <v>60000</v>
      </c>
      <c r="O128" s="12" t="s">
        <v>1263</v>
      </c>
      <c r="P128" s="21">
        <v>1</v>
      </c>
      <c r="Q128" s="15" t="s">
        <v>1354</v>
      </c>
      <c r="R128" s="15">
        <v>802000</v>
      </c>
      <c r="S128" s="15">
        <v>60000</v>
      </c>
    </row>
    <row r="129" spans="1:19">
      <c r="A129" s="9" t="s">
        <v>653</v>
      </c>
      <c r="B129" s="19" t="s">
        <v>220</v>
      </c>
      <c r="C129" s="12" t="s">
        <v>136</v>
      </c>
      <c r="D129" s="12">
        <v>2000</v>
      </c>
      <c r="E129" s="19" t="s">
        <v>1311</v>
      </c>
      <c r="F129" s="12">
        <v>132000</v>
      </c>
      <c r="G129" s="12">
        <v>10000</v>
      </c>
      <c r="H129" s="12" t="s">
        <v>1263</v>
      </c>
      <c r="I129" s="21">
        <v>0.9042</v>
      </c>
      <c r="J129" s="12" t="s">
        <v>1354</v>
      </c>
      <c r="K129" s="15">
        <v>119354</v>
      </c>
      <c r="L129" s="15">
        <v>9042</v>
      </c>
      <c r="M129" s="12">
        <v>896000.00000000012</v>
      </c>
      <c r="N129" s="12">
        <v>76000</v>
      </c>
      <c r="O129" s="12" t="s">
        <v>1263</v>
      </c>
      <c r="P129" s="21">
        <v>1</v>
      </c>
      <c r="Q129" s="15" t="s">
        <v>1354</v>
      </c>
      <c r="R129" s="15">
        <v>896000.00000000012</v>
      </c>
      <c r="S129" s="15">
        <v>76000</v>
      </c>
    </row>
    <row r="130" spans="1:19">
      <c r="A130" s="9" t="s">
        <v>673</v>
      </c>
      <c r="B130" s="19" t="s">
        <v>204</v>
      </c>
      <c r="C130" s="12" t="s">
        <v>136</v>
      </c>
      <c r="D130" s="12">
        <v>2001</v>
      </c>
      <c r="E130" s="19" t="s">
        <v>1312</v>
      </c>
      <c r="F130" s="12">
        <v>198000</v>
      </c>
      <c r="G130" s="12">
        <v>9000</v>
      </c>
      <c r="H130" s="12" t="s">
        <v>1263</v>
      </c>
      <c r="I130" s="21">
        <v>0.9042</v>
      </c>
      <c r="J130" s="12" t="s">
        <v>1354</v>
      </c>
      <c r="K130" s="15">
        <v>179032</v>
      </c>
      <c r="L130" s="15">
        <v>8138</v>
      </c>
      <c r="M130" s="12">
        <v>1219356.0419351214</v>
      </c>
      <c r="N130" s="12">
        <v>104372.94475622164</v>
      </c>
      <c r="O130" s="12" t="s">
        <v>1263</v>
      </c>
      <c r="P130" s="21">
        <v>1</v>
      </c>
      <c r="Q130" s="15" t="s">
        <v>1354</v>
      </c>
      <c r="R130" s="15">
        <v>1219356.0419351214</v>
      </c>
      <c r="S130" s="15">
        <v>104372.94475622164</v>
      </c>
    </row>
    <row r="131" spans="1:19">
      <c r="A131" s="9" t="s">
        <v>674</v>
      </c>
      <c r="B131" s="19" t="s">
        <v>188</v>
      </c>
      <c r="C131" s="12" t="s">
        <v>136</v>
      </c>
      <c r="D131" s="12">
        <v>2001</v>
      </c>
      <c r="E131" s="19" t="s">
        <v>1312</v>
      </c>
      <c r="F131" s="12">
        <v>130000</v>
      </c>
      <c r="G131" s="12">
        <v>10000</v>
      </c>
      <c r="H131" s="12" t="s">
        <v>1263</v>
      </c>
      <c r="I131" s="21">
        <v>0.9042</v>
      </c>
      <c r="J131" s="12" t="s">
        <v>1354</v>
      </c>
      <c r="K131" s="15">
        <v>117546</v>
      </c>
      <c r="L131" s="15">
        <v>9042</v>
      </c>
      <c r="M131" s="12">
        <v>704741.1864986479</v>
      </c>
      <c r="N131" s="12">
        <v>52786.864543782111</v>
      </c>
      <c r="O131" s="12" t="s">
        <v>1263</v>
      </c>
      <c r="P131" s="21">
        <v>1</v>
      </c>
      <c r="Q131" s="15" t="s">
        <v>1354</v>
      </c>
      <c r="R131" s="15">
        <v>704741.1864986479</v>
      </c>
      <c r="S131" s="15">
        <v>52786.864543782111</v>
      </c>
    </row>
    <row r="132" spans="1:19">
      <c r="A132" s="9" t="s">
        <v>675</v>
      </c>
      <c r="B132" s="19" t="s">
        <v>186</v>
      </c>
      <c r="C132" s="12" t="s">
        <v>136</v>
      </c>
      <c r="D132" s="12">
        <v>2001</v>
      </c>
      <c r="E132" s="19" t="s">
        <v>1312</v>
      </c>
      <c r="F132" s="12">
        <v>120000</v>
      </c>
      <c r="G132" s="12">
        <v>8000</v>
      </c>
      <c r="H132" s="12" t="s">
        <v>1263</v>
      </c>
      <c r="I132" s="21">
        <v>0.9042</v>
      </c>
      <c r="J132" s="12" t="s">
        <v>1354</v>
      </c>
      <c r="K132" s="15">
        <v>108504</v>
      </c>
      <c r="L132" s="15">
        <v>7234</v>
      </c>
      <c r="M132" s="12">
        <v>705847.9857325115</v>
      </c>
      <c r="N132" s="12">
        <v>60675.117185052128</v>
      </c>
      <c r="O132" s="12" t="s">
        <v>1263</v>
      </c>
      <c r="P132" s="21">
        <v>1</v>
      </c>
      <c r="Q132" s="15" t="s">
        <v>1354</v>
      </c>
      <c r="R132" s="15">
        <v>705847.9857325115</v>
      </c>
      <c r="S132" s="15">
        <v>60675.117185052128</v>
      </c>
    </row>
    <row r="133" spans="1:19">
      <c r="A133" s="9" t="s">
        <v>676</v>
      </c>
      <c r="B133" s="19" t="s">
        <v>187</v>
      </c>
      <c r="C133" s="12" t="s">
        <v>136</v>
      </c>
      <c r="D133" s="12">
        <v>2001</v>
      </c>
      <c r="E133" s="19" t="s">
        <v>1312</v>
      </c>
      <c r="F133" s="12">
        <v>108000</v>
      </c>
      <c r="G133" s="12">
        <v>21000</v>
      </c>
      <c r="H133" s="12" t="s">
        <v>1263</v>
      </c>
      <c r="I133" s="21">
        <v>0.9042</v>
      </c>
      <c r="J133" s="12" t="s">
        <v>1354</v>
      </c>
      <c r="K133" s="15">
        <v>97654</v>
      </c>
      <c r="L133" s="15">
        <v>18988</v>
      </c>
      <c r="M133" s="12">
        <v>597875.85409708868</v>
      </c>
      <c r="N133" s="12">
        <v>51808.254819704067</v>
      </c>
      <c r="O133" s="12" t="s">
        <v>1263</v>
      </c>
      <c r="P133" s="21">
        <v>1</v>
      </c>
      <c r="Q133" s="15" t="s">
        <v>1354</v>
      </c>
      <c r="R133" s="15">
        <v>597875.85409708868</v>
      </c>
      <c r="S133" s="15">
        <v>51808.254819704067</v>
      </c>
    </row>
    <row r="134" spans="1:19">
      <c r="A134" s="9" t="s">
        <v>671</v>
      </c>
      <c r="B134" s="19" t="s">
        <v>222</v>
      </c>
      <c r="C134" s="12" t="s">
        <v>136</v>
      </c>
      <c r="D134" s="12">
        <v>2001</v>
      </c>
      <c r="E134" s="19" t="s">
        <v>1312</v>
      </c>
      <c r="F134" s="12">
        <v>174000</v>
      </c>
      <c r="G134" s="12">
        <v>9000</v>
      </c>
      <c r="H134" s="12" t="s">
        <v>1263</v>
      </c>
      <c r="I134" s="21">
        <v>0.9042</v>
      </c>
      <c r="J134" s="12" t="s">
        <v>1354</v>
      </c>
      <c r="K134" s="15">
        <v>157331</v>
      </c>
      <c r="L134" s="15">
        <v>8138</v>
      </c>
      <c r="M134" s="12">
        <v>1007260.3433888664</v>
      </c>
      <c r="N134" s="12">
        <v>105424.82280809448</v>
      </c>
      <c r="O134" s="12" t="s">
        <v>1263</v>
      </c>
      <c r="P134" s="21">
        <v>1</v>
      </c>
      <c r="Q134" s="15" t="s">
        <v>1354</v>
      </c>
      <c r="R134" s="15">
        <v>1007260.3433888664</v>
      </c>
      <c r="S134" s="15">
        <v>105424.82280809448</v>
      </c>
    </row>
    <row r="135" spans="1:19">
      <c r="A135" s="9" t="s">
        <v>672</v>
      </c>
      <c r="B135" s="19" t="s">
        <v>211</v>
      </c>
      <c r="C135" s="12" t="s">
        <v>136</v>
      </c>
      <c r="D135" s="12">
        <v>2001</v>
      </c>
      <c r="E135" s="19" t="s">
        <v>1312</v>
      </c>
      <c r="F135" s="12">
        <v>135000</v>
      </c>
      <c r="G135" s="12">
        <v>6000</v>
      </c>
      <c r="H135" s="12" t="s">
        <v>1263</v>
      </c>
      <c r="I135" s="21">
        <v>0.9042</v>
      </c>
      <c r="J135" s="12" t="s">
        <v>1354</v>
      </c>
      <c r="K135" s="15">
        <v>122067</v>
      </c>
      <c r="L135" s="15">
        <v>5425</v>
      </c>
      <c r="M135" s="12">
        <v>843951.68923553941</v>
      </c>
      <c r="N135" s="12">
        <v>58421.520466963208</v>
      </c>
      <c r="O135" s="12" t="s">
        <v>1263</v>
      </c>
      <c r="P135" s="21">
        <v>1</v>
      </c>
      <c r="Q135" s="15" t="s">
        <v>1354</v>
      </c>
      <c r="R135" s="15">
        <v>843951.68923553941</v>
      </c>
      <c r="S135" s="15">
        <v>58421.520466963208</v>
      </c>
    </row>
    <row r="136" spans="1:19">
      <c r="A136" s="9" t="s">
        <v>685</v>
      </c>
      <c r="B136" s="19" t="s">
        <v>214</v>
      </c>
      <c r="C136" s="12" t="s">
        <v>136</v>
      </c>
      <c r="D136" s="12">
        <v>2002</v>
      </c>
      <c r="E136" s="19" t="s">
        <v>1394</v>
      </c>
      <c r="F136" s="12">
        <v>139000</v>
      </c>
      <c r="G136" s="12">
        <v>10000</v>
      </c>
      <c r="H136" s="12" t="s">
        <v>1263</v>
      </c>
      <c r="I136" s="21">
        <v>0.9042</v>
      </c>
      <c r="J136" s="12" t="s">
        <v>1354</v>
      </c>
      <c r="K136" s="15">
        <v>125684</v>
      </c>
      <c r="L136" s="15">
        <v>9042</v>
      </c>
      <c r="M136" s="12">
        <v>911999.99999999988</v>
      </c>
      <c r="N136" s="12">
        <v>70000</v>
      </c>
      <c r="O136" s="12" t="s">
        <v>1263</v>
      </c>
      <c r="P136" s="21">
        <v>1</v>
      </c>
      <c r="Q136" s="15" t="s">
        <v>1354</v>
      </c>
      <c r="R136" s="15">
        <v>912000</v>
      </c>
      <c r="S136" s="15">
        <v>70000</v>
      </c>
    </row>
    <row r="137" spans="1:19">
      <c r="A137" s="9" t="s">
        <v>686</v>
      </c>
      <c r="B137" s="19" t="s">
        <v>213</v>
      </c>
      <c r="C137" s="12" t="s">
        <v>136</v>
      </c>
      <c r="D137" s="12">
        <v>2002</v>
      </c>
      <c r="E137" s="19" t="s">
        <v>1394</v>
      </c>
      <c r="F137" s="12">
        <v>138000</v>
      </c>
      <c r="G137" s="12">
        <v>7000</v>
      </c>
      <c r="H137" s="12" t="s">
        <v>1263</v>
      </c>
      <c r="I137" s="21">
        <v>0.9042</v>
      </c>
      <c r="J137" s="12" t="s">
        <v>1354</v>
      </c>
      <c r="K137" s="15">
        <v>124780</v>
      </c>
      <c r="L137" s="15">
        <v>6329</v>
      </c>
      <c r="M137" s="12">
        <v>930000.00000000012</v>
      </c>
      <c r="N137" s="12">
        <v>60000</v>
      </c>
      <c r="O137" s="12" t="s">
        <v>1263</v>
      </c>
      <c r="P137" s="21">
        <v>1</v>
      </c>
      <c r="Q137" s="15" t="s">
        <v>1354</v>
      </c>
      <c r="R137" s="15">
        <v>930000</v>
      </c>
      <c r="S137" s="15">
        <v>60000</v>
      </c>
    </row>
    <row r="138" spans="1:19">
      <c r="A138" s="9" t="s">
        <v>687</v>
      </c>
      <c r="B138" s="19" t="s">
        <v>215</v>
      </c>
      <c r="C138" s="12" t="s">
        <v>136</v>
      </c>
      <c r="D138" s="12">
        <v>2002</v>
      </c>
      <c r="E138" s="19" t="s">
        <v>1394</v>
      </c>
      <c r="F138" s="12">
        <v>132000</v>
      </c>
      <c r="G138" s="12">
        <v>9000</v>
      </c>
      <c r="H138" s="12" t="s">
        <v>1263</v>
      </c>
      <c r="I138" s="21">
        <v>0.9042</v>
      </c>
      <c r="J138" s="12" t="s">
        <v>1354</v>
      </c>
      <c r="K138" s="15">
        <v>119354</v>
      </c>
      <c r="L138" s="15">
        <v>8138</v>
      </c>
      <c r="M138" s="12">
        <v>869000</v>
      </c>
      <c r="N138" s="12">
        <v>104000</v>
      </c>
      <c r="O138" s="12" t="s">
        <v>1263</v>
      </c>
      <c r="P138" s="21">
        <v>1</v>
      </c>
      <c r="Q138" s="15" t="s">
        <v>1354</v>
      </c>
      <c r="R138" s="15">
        <v>869000</v>
      </c>
      <c r="S138" s="15">
        <v>104000</v>
      </c>
    </row>
    <row r="139" spans="1:19">
      <c r="A139" s="9" t="s">
        <v>688</v>
      </c>
      <c r="B139" s="19" t="s">
        <v>205</v>
      </c>
      <c r="C139" s="12" t="s">
        <v>136</v>
      </c>
      <c r="D139" s="12">
        <v>2002</v>
      </c>
      <c r="E139" s="19" t="s">
        <v>1394</v>
      </c>
      <c r="F139" s="12">
        <v>136000</v>
      </c>
      <c r="G139" s="12">
        <v>11000</v>
      </c>
      <c r="H139" s="12" t="s">
        <v>1263</v>
      </c>
      <c r="I139" s="21">
        <v>0.9042</v>
      </c>
      <c r="J139" s="12" t="s">
        <v>1354</v>
      </c>
      <c r="K139" s="15">
        <v>122971</v>
      </c>
      <c r="L139" s="15">
        <v>9946</v>
      </c>
      <c r="M139" s="12">
        <v>943000</v>
      </c>
      <c r="N139" s="12">
        <v>66000</v>
      </c>
      <c r="O139" s="12" t="s">
        <v>1263</v>
      </c>
      <c r="P139" s="21">
        <v>1</v>
      </c>
      <c r="Q139" s="15" t="s">
        <v>1354</v>
      </c>
      <c r="R139" s="15">
        <v>943000</v>
      </c>
      <c r="S139" s="15">
        <v>66000</v>
      </c>
    </row>
    <row r="140" spans="1:19">
      <c r="A140" s="9" t="s">
        <v>689</v>
      </c>
      <c r="B140" s="19" t="s">
        <v>206</v>
      </c>
      <c r="C140" s="12" t="s">
        <v>136</v>
      </c>
      <c r="D140" s="12">
        <v>2002</v>
      </c>
      <c r="E140" s="19" t="s">
        <v>1394</v>
      </c>
      <c r="F140" s="12">
        <v>158000</v>
      </c>
      <c r="G140" s="12">
        <v>8000</v>
      </c>
      <c r="H140" s="12" t="s">
        <v>1263</v>
      </c>
      <c r="I140" s="21">
        <v>0.9042</v>
      </c>
      <c r="J140" s="12" t="s">
        <v>1354</v>
      </c>
      <c r="K140" s="15">
        <v>142864</v>
      </c>
      <c r="L140" s="15">
        <v>7234</v>
      </c>
      <c r="M140" s="12">
        <v>896000.00000000012</v>
      </c>
      <c r="N140" s="12">
        <v>49000</v>
      </c>
      <c r="O140" s="12" t="s">
        <v>1263</v>
      </c>
      <c r="P140" s="21">
        <v>1</v>
      </c>
      <c r="Q140" s="15" t="s">
        <v>1354</v>
      </c>
      <c r="R140" s="15">
        <v>896000</v>
      </c>
      <c r="S140" s="15">
        <v>49000</v>
      </c>
    </row>
    <row r="141" spans="1:19">
      <c r="A141" s="9" t="s">
        <v>690</v>
      </c>
      <c r="B141" s="19" t="s">
        <v>201</v>
      </c>
      <c r="C141" s="12" t="s">
        <v>136</v>
      </c>
      <c r="D141" s="12">
        <v>2002</v>
      </c>
      <c r="E141" s="19" t="s">
        <v>1394</v>
      </c>
      <c r="F141" s="12">
        <v>120000</v>
      </c>
      <c r="G141" s="12">
        <v>8000</v>
      </c>
      <c r="H141" s="12" t="s">
        <v>1263</v>
      </c>
      <c r="I141" s="21">
        <v>0.9042</v>
      </c>
      <c r="J141" s="12" t="s">
        <v>1354</v>
      </c>
      <c r="K141" s="15">
        <v>108504</v>
      </c>
      <c r="L141" s="15">
        <v>7234</v>
      </c>
      <c r="M141" s="12">
        <v>1577000</v>
      </c>
      <c r="N141" s="12">
        <v>445000</v>
      </c>
      <c r="O141" s="12" t="s">
        <v>1263</v>
      </c>
      <c r="P141" s="21">
        <v>1</v>
      </c>
      <c r="Q141" s="15" t="s">
        <v>1354</v>
      </c>
      <c r="R141" s="15">
        <v>850000</v>
      </c>
      <c r="S141" s="15">
        <v>62000</v>
      </c>
    </row>
    <row r="142" spans="1:19">
      <c r="A142" s="9" t="s">
        <v>691</v>
      </c>
      <c r="B142" s="19" t="s">
        <v>200</v>
      </c>
      <c r="C142" s="12" t="s">
        <v>136</v>
      </c>
      <c r="D142" s="12">
        <v>2002</v>
      </c>
      <c r="E142" s="19" t="s">
        <v>1394</v>
      </c>
      <c r="F142" s="12">
        <v>130000</v>
      </c>
      <c r="G142" s="12">
        <v>5000</v>
      </c>
      <c r="H142" s="12" t="s">
        <v>1263</v>
      </c>
      <c r="I142" s="21">
        <v>0.9042</v>
      </c>
      <c r="J142" s="12" t="s">
        <v>1354</v>
      </c>
      <c r="K142" s="15">
        <v>117546</v>
      </c>
      <c r="L142" s="15">
        <v>4521</v>
      </c>
      <c r="M142" s="12">
        <v>850000</v>
      </c>
      <c r="N142" s="12">
        <v>62000</v>
      </c>
      <c r="O142" s="12" t="s">
        <v>1263</v>
      </c>
      <c r="P142" s="21">
        <v>1</v>
      </c>
      <c r="Q142" s="15" t="s">
        <v>1354</v>
      </c>
      <c r="R142" s="15">
        <v>743000</v>
      </c>
      <c r="S142" s="15">
        <v>71000</v>
      </c>
    </row>
    <row r="143" spans="1:19">
      <c r="A143" s="9" t="s">
        <v>692</v>
      </c>
      <c r="B143" s="19" t="s">
        <v>202</v>
      </c>
      <c r="C143" s="12" t="s">
        <v>136</v>
      </c>
      <c r="D143" s="12">
        <v>2002</v>
      </c>
      <c r="E143" s="19" t="s">
        <v>1394</v>
      </c>
      <c r="F143" s="12">
        <v>122000</v>
      </c>
      <c r="G143" s="12">
        <v>6000</v>
      </c>
      <c r="H143" s="12" t="s">
        <v>1263</v>
      </c>
      <c r="I143" s="21">
        <v>0.9042</v>
      </c>
      <c r="J143" s="12" t="s">
        <v>1354</v>
      </c>
      <c r="K143" s="15">
        <v>110312</v>
      </c>
      <c r="L143" s="15">
        <v>5425</v>
      </c>
      <c r="M143" s="12">
        <v>743000</v>
      </c>
      <c r="N143" s="12">
        <v>71000</v>
      </c>
      <c r="O143" s="12" t="s">
        <v>1263</v>
      </c>
      <c r="P143" s="21">
        <v>1</v>
      </c>
      <c r="Q143" s="15" t="s">
        <v>1354</v>
      </c>
      <c r="R143" s="15">
        <v>811000</v>
      </c>
      <c r="S143" s="15">
        <v>50000</v>
      </c>
    </row>
    <row r="144" spans="1:19">
      <c r="A144" s="9" t="s">
        <v>696</v>
      </c>
      <c r="B144" s="19" t="s">
        <v>190</v>
      </c>
      <c r="C144" s="12" t="s">
        <v>136</v>
      </c>
      <c r="D144" s="12">
        <v>2002</v>
      </c>
      <c r="E144" s="19" t="s">
        <v>1394</v>
      </c>
      <c r="F144" s="12">
        <v>84000</v>
      </c>
      <c r="G144" s="12">
        <v>5000</v>
      </c>
      <c r="H144" s="12" t="s">
        <v>1263</v>
      </c>
      <c r="I144" s="21">
        <v>0.9042</v>
      </c>
      <c r="J144" s="12" t="s">
        <v>1354</v>
      </c>
      <c r="K144" s="15">
        <v>75953</v>
      </c>
      <c r="L144" s="15">
        <v>4521</v>
      </c>
      <c r="M144" s="12">
        <v>469000.00000000006</v>
      </c>
      <c r="N144" s="12">
        <v>39000</v>
      </c>
      <c r="O144" s="12" t="s">
        <v>1263</v>
      </c>
      <c r="P144" s="21">
        <v>1</v>
      </c>
      <c r="Q144" s="15" t="s">
        <v>1354</v>
      </c>
      <c r="R144" s="15">
        <v>469000.00000000006</v>
      </c>
      <c r="S144" s="15">
        <v>39000</v>
      </c>
    </row>
    <row r="145" spans="1:19">
      <c r="A145" s="9" t="s">
        <v>697</v>
      </c>
      <c r="B145" s="19" t="s">
        <v>152</v>
      </c>
      <c r="C145" s="12" t="s">
        <v>136</v>
      </c>
      <c r="D145" s="12">
        <v>2002</v>
      </c>
      <c r="E145" s="19" t="s">
        <v>1394</v>
      </c>
      <c r="F145" s="12">
        <v>154000</v>
      </c>
      <c r="G145" s="12">
        <v>6000</v>
      </c>
      <c r="H145" s="12" t="s">
        <v>1263</v>
      </c>
      <c r="I145" s="21">
        <v>0.9042</v>
      </c>
      <c r="J145" s="12" t="s">
        <v>1354</v>
      </c>
      <c r="K145" s="15">
        <v>139247</v>
      </c>
      <c r="L145" s="15">
        <v>5425</v>
      </c>
      <c r="M145" s="12">
        <v>893000</v>
      </c>
      <c r="N145" s="12">
        <v>55000.000000000007</v>
      </c>
      <c r="O145" s="12" t="s">
        <v>1263</v>
      </c>
      <c r="P145" s="21">
        <v>1</v>
      </c>
      <c r="Q145" s="15" t="s">
        <v>1354</v>
      </c>
      <c r="R145" s="15">
        <v>893000</v>
      </c>
      <c r="S145" s="15">
        <v>55000.000000000007</v>
      </c>
    </row>
    <row r="146" spans="1:19">
      <c r="A146" s="9" t="s">
        <v>698</v>
      </c>
      <c r="B146" s="19" t="s">
        <v>173</v>
      </c>
      <c r="C146" s="12" t="s">
        <v>136</v>
      </c>
      <c r="D146" s="12">
        <v>2002</v>
      </c>
      <c r="E146" s="19" t="s">
        <v>1394</v>
      </c>
      <c r="F146" s="12">
        <v>156000</v>
      </c>
      <c r="G146" s="12">
        <v>6000</v>
      </c>
      <c r="H146" s="12" t="s">
        <v>1263</v>
      </c>
      <c r="I146" s="21">
        <v>0.9042</v>
      </c>
      <c r="J146" s="12" t="s">
        <v>1354</v>
      </c>
      <c r="K146" s="15">
        <v>141055</v>
      </c>
      <c r="L146" s="15">
        <v>5425</v>
      </c>
      <c r="M146" s="12">
        <v>942000</v>
      </c>
      <c r="N146" s="12">
        <v>54000</v>
      </c>
      <c r="O146" s="12" t="s">
        <v>1263</v>
      </c>
      <c r="P146" s="21">
        <v>1</v>
      </c>
      <c r="Q146" s="15" t="s">
        <v>1354</v>
      </c>
      <c r="R146" s="15">
        <v>942000</v>
      </c>
      <c r="S146" s="15">
        <v>54000</v>
      </c>
    </row>
    <row r="147" spans="1:19">
      <c r="A147" s="9" t="s">
        <v>693</v>
      </c>
      <c r="B147" s="19" t="s">
        <v>158</v>
      </c>
      <c r="C147" s="12" t="s">
        <v>136</v>
      </c>
      <c r="D147" s="12">
        <v>2002</v>
      </c>
      <c r="E147" s="19" t="s">
        <v>1394</v>
      </c>
      <c r="F147" s="12">
        <v>177000</v>
      </c>
      <c r="G147" s="12">
        <v>10000</v>
      </c>
      <c r="H147" s="12" t="s">
        <v>1263</v>
      </c>
      <c r="I147" s="21">
        <v>0.9042</v>
      </c>
      <c r="J147" s="12" t="s">
        <v>1354</v>
      </c>
      <c r="K147" s="15">
        <v>160043</v>
      </c>
      <c r="L147" s="15">
        <v>9042</v>
      </c>
      <c r="M147" s="12">
        <v>811000</v>
      </c>
      <c r="N147" s="12">
        <v>50000</v>
      </c>
      <c r="O147" s="12" t="s">
        <v>1263</v>
      </c>
      <c r="P147" s="21">
        <v>1</v>
      </c>
      <c r="Q147" s="15" t="s">
        <v>1354</v>
      </c>
      <c r="R147" s="15">
        <v>1119000</v>
      </c>
      <c r="S147" s="15">
        <v>90000</v>
      </c>
    </row>
    <row r="148" spans="1:19">
      <c r="A148" s="9" t="s">
        <v>699</v>
      </c>
      <c r="B148" s="19" t="s">
        <v>199</v>
      </c>
      <c r="C148" s="12" t="s">
        <v>136</v>
      </c>
      <c r="D148" s="12">
        <v>2002</v>
      </c>
      <c r="E148" s="19" t="s">
        <v>1394</v>
      </c>
      <c r="F148" s="12">
        <v>192000</v>
      </c>
      <c r="G148" s="12">
        <v>11000</v>
      </c>
      <c r="H148" s="12" t="s">
        <v>1263</v>
      </c>
      <c r="I148" s="21">
        <v>0.9042</v>
      </c>
      <c r="J148" s="12" t="s">
        <v>1354</v>
      </c>
      <c r="K148" s="15">
        <v>173606</v>
      </c>
      <c r="L148" s="15">
        <v>9946</v>
      </c>
      <c r="M148" s="12">
        <v>1155000</v>
      </c>
      <c r="N148" s="12">
        <v>79000</v>
      </c>
      <c r="O148" s="12" t="s">
        <v>1263</v>
      </c>
      <c r="P148" s="21">
        <v>1</v>
      </c>
      <c r="Q148" s="15" t="s">
        <v>1354</v>
      </c>
      <c r="R148" s="15">
        <v>1155000</v>
      </c>
      <c r="S148" s="15">
        <v>79000</v>
      </c>
    </row>
    <row r="149" spans="1:19">
      <c r="A149" s="9" t="s">
        <v>700</v>
      </c>
      <c r="B149" s="19" t="s">
        <v>170</v>
      </c>
      <c r="C149" s="12" t="s">
        <v>136</v>
      </c>
      <c r="D149" s="12">
        <v>2002</v>
      </c>
      <c r="E149" s="19" t="s">
        <v>1394</v>
      </c>
      <c r="F149" s="12">
        <v>219000</v>
      </c>
      <c r="G149" s="12">
        <v>8000</v>
      </c>
      <c r="H149" s="12" t="s">
        <v>1263</v>
      </c>
      <c r="I149" s="21">
        <v>0.9042</v>
      </c>
      <c r="J149" s="12" t="s">
        <v>1354</v>
      </c>
      <c r="K149" s="15">
        <v>198020</v>
      </c>
      <c r="L149" s="15">
        <v>7234</v>
      </c>
      <c r="M149" s="12">
        <v>1434000</v>
      </c>
      <c r="N149" s="12">
        <v>84000</v>
      </c>
      <c r="O149" s="12" t="s">
        <v>1263</v>
      </c>
      <c r="P149" s="21">
        <v>1</v>
      </c>
      <c r="Q149" s="15" t="s">
        <v>1354</v>
      </c>
      <c r="R149" s="15">
        <v>1434000</v>
      </c>
      <c r="S149" s="15">
        <v>84000</v>
      </c>
    </row>
    <row r="150" spans="1:19">
      <c r="A150" s="9" t="s">
        <v>701</v>
      </c>
      <c r="B150" s="19" t="s">
        <v>198</v>
      </c>
      <c r="C150" s="12" t="s">
        <v>136</v>
      </c>
      <c r="D150" s="12">
        <v>2002</v>
      </c>
      <c r="E150" s="19" t="s">
        <v>1394</v>
      </c>
      <c r="F150" s="12">
        <v>153000</v>
      </c>
      <c r="G150" s="12">
        <v>14000</v>
      </c>
      <c r="H150" s="12" t="s">
        <v>1263</v>
      </c>
      <c r="I150" s="21">
        <v>0.9042</v>
      </c>
      <c r="J150" s="12" t="s">
        <v>1354</v>
      </c>
      <c r="K150" s="15">
        <v>138343</v>
      </c>
      <c r="L150" s="15">
        <v>12659</v>
      </c>
      <c r="M150" s="12">
        <v>910000</v>
      </c>
      <c r="N150" s="12">
        <v>117000</v>
      </c>
      <c r="O150" s="12" t="s">
        <v>1263</v>
      </c>
      <c r="P150" s="21">
        <v>1</v>
      </c>
      <c r="Q150" s="15" t="s">
        <v>1354</v>
      </c>
      <c r="R150" s="15">
        <v>910000</v>
      </c>
      <c r="S150" s="15">
        <v>117000</v>
      </c>
    </row>
    <row r="151" spans="1:19">
      <c r="A151" s="9" t="s">
        <v>702</v>
      </c>
      <c r="B151" s="19" t="s">
        <v>180</v>
      </c>
      <c r="C151" s="12" t="s">
        <v>136</v>
      </c>
      <c r="D151" s="12">
        <v>2002</v>
      </c>
      <c r="E151" s="19" t="s">
        <v>1394</v>
      </c>
      <c r="F151" s="12">
        <v>166000</v>
      </c>
      <c r="G151" s="12">
        <v>9000</v>
      </c>
      <c r="H151" s="12" t="s">
        <v>1263</v>
      </c>
      <c r="I151" s="21">
        <v>0.9042</v>
      </c>
      <c r="J151" s="12" t="s">
        <v>1354</v>
      </c>
      <c r="K151" s="15">
        <v>150097</v>
      </c>
      <c r="L151" s="15">
        <v>8138</v>
      </c>
      <c r="M151" s="12">
        <v>1039000</v>
      </c>
      <c r="N151" s="12">
        <v>53000</v>
      </c>
      <c r="O151" s="12" t="s">
        <v>1263</v>
      </c>
      <c r="P151" s="21">
        <v>1</v>
      </c>
      <c r="Q151" s="15" t="s">
        <v>1354</v>
      </c>
      <c r="R151" s="15">
        <v>1039000</v>
      </c>
      <c r="S151" s="15">
        <v>53000</v>
      </c>
    </row>
    <row r="152" spans="1:19">
      <c r="A152" s="9" t="s">
        <v>703</v>
      </c>
      <c r="B152" s="19" t="s">
        <v>177</v>
      </c>
      <c r="C152" s="12" t="s">
        <v>136</v>
      </c>
      <c r="D152" s="12">
        <v>2002</v>
      </c>
      <c r="E152" s="19" t="s">
        <v>1394</v>
      </c>
      <c r="F152" s="12">
        <v>216000</v>
      </c>
      <c r="G152" s="12">
        <v>10000</v>
      </c>
      <c r="H152" s="12" t="s">
        <v>1263</v>
      </c>
      <c r="I152" s="21">
        <v>0.9042</v>
      </c>
      <c r="J152" s="12" t="s">
        <v>1354</v>
      </c>
      <c r="K152" s="15">
        <v>195307</v>
      </c>
      <c r="L152" s="15">
        <v>9042</v>
      </c>
      <c r="M152" s="12">
        <v>1422000</v>
      </c>
      <c r="N152" s="12">
        <v>73000</v>
      </c>
      <c r="O152" s="12" t="s">
        <v>1263</v>
      </c>
      <c r="P152" s="21">
        <v>1</v>
      </c>
      <c r="Q152" s="15" t="s">
        <v>1354</v>
      </c>
      <c r="R152" s="15">
        <v>1422000</v>
      </c>
      <c r="S152" s="15">
        <v>73000</v>
      </c>
    </row>
    <row r="153" spans="1:19">
      <c r="A153" s="9" t="s">
        <v>677</v>
      </c>
      <c r="B153" s="19" t="s">
        <v>139</v>
      </c>
      <c r="C153" s="12" t="s">
        <v>136</v>
      </c>
      <c r="D153" s="12">
        <v>2002</v>
      </c>
      <c r="E153" s="19" t="s">
        <v>1394</v>
      </c>
      <c r="F153" s="12">
        <v>111000</v>
      </c>
      <c r="G153" s="12">
        <v>9000</v>
      </c>
      <c r="H153" s="12" t="s">
        <v>1263</v>
      </c>
      <c r="I153" s="21">
        <v>0.9042</v>
      </c>
      <c r="J153" s="12" t="s">
        <v>1354</v>
      </c>
      <c r="K153" s="15">
        <v>100366</v>
      </c>
      <c r="L153" s="15">
        <v>8138</v>
      </c>
      <c r="M153" s="12">
        <v>654000</v>
      </c>
      <c r="N153" s="12">
        <v>35000</v>
      </c>
      <c r="O153" s="12" t="s">
        <v>1263</v>
      </c>
      <c r="P153" s="21">
        <v>1</v>
      </c>
      <c r="Q153" s="15" t="s">
        <v>1354</v>
      </c>
      <c r="R153" s="15">
        <v>654000</v>
      </c>
      <c r="S153" s="15">
        <v>35000</v>
      </c>
    </row>
    <row r="154" spans="1:19">
      <c r="A154" s="9" t="s">
        <v>678</v>
      </c>
      <c r="B154" s="19" t="s">
        <v>140</v>
      </c>
      <c r="C154" s="12" t="s">
        <v>136</v>
      </c>
      <c r="D154" s="12">
        <v>2002</v>
      </c>
      <c r="E154" s="19" t="s">
        <v>1394</v>
      </c>
      <c r="F154" s="12">
        <v>139000</v>
      </c>
      <c r="G154" s="12">
        <v>10000</v>
      </c>
      <c r="H154" s="12" t="s">
        <v>1263</v>
      </c>
      <c r="I154" s="21">
        <v>0.9042</v>
      </c>
      <c r="J154" s="12" t="s">
        <v>1354</v>
      </c>
      <c r="K154" s="15">
        <v>125684</v>
      </c>
      <c r="L154" s="15">
        <v>9042</v>
      </c>
      <c r="M154" s="12">
        <v>798000</v>
      </c>
      <c r="N154" s="12">
        <v>46000</v>
      </c>
      <c r="O154" s="12" t="s">
        <v>1263</v>
      </c>
      <c r="P154" s="21">
        <v>1</v>
      </c>
      <c r="Q154" s="15" t="s">
        <v>1354</v>
      </c>
      <c r="R154" s="15">
        <v>798000</v>
      </c>
      <c r="S154" s="15">
        <v>46000</v>
      </c>
    </row>
    <row r="155" spans="1:19">
      <c r="A155" s="9" t="s">
        <v>679</v>
      </c>
      <c r="B155" s="19" t="s">
        <v>141</v>
      </c>
      <c r="C155" s="12" t="s">
        <v>136</v>
      </c>
      <c r="D155" s="12">
        <v>2002</v>
      </c>
      <c r="E155" s="19" t="s">
        <v>1394</v>
      </c>
      <c r="F155" s="12">
        <v>108000</v>
      </c>
      <c r="G155" s="12">
        <v>8000</v>
      </c>
      <c r="H155" s="12" t="s">
        <v>1263</v>
      </c>
      <c r="I155" s="21">
        <v>0.9042</v>
      </c>
      <c r="J155" s="12" t="s">
        <v>1354</v>
      </c>
      <c r="K155" s="15">
        <v>97654</v>
      </c>
      <c r="L155" s="15">
        <v>7234</v>
      </c>
      <c r="M155" s="12">
        <v>769000</v>
      </c>
      <c r="N155" s="12">
        <v>44000</v>
      </c>
      <c r="O155" s="12" t="s">
        <v>1263</v>
      </c>
      <c r="P155" s="21">
        <v>1</v>
      </c>
      <c r="Q155" s="15" t="s">
        <v>1354</v>
      </c>
      <c r="R155" s="15">
        <v>769000</v>
      </c>
      <c r="S155" s="15">
        <v>44000</v>
      </c>
    </row>
    <row r="156" spans="1:19">
      <c r="A156" s="9" t="s">
        <v>680</v>
      </c>
      <c r="B156" s="19" t="s">
        <v>137</v>
      </c>
      <c r="C156" s="12" t="s">
        <v>136</v>
      </c>
      <c r="D156" s="12">
        <v>2002</v>
      </c>
      <c r="E156" s="19" t="s">
        <v>1394</v>
      </c>
      <c r="F156" s="12">
        <v>118000</v>
      </c>
      <c r="G156" s="12">
        <v>10000</v>
      </c>
      <c r="H156" s="12" t="s">
        <v>1263</v>
      </c>
      <c r="I156" s="21">
        <v>0.9042</v>
      </c>
      <c r="J156" s="12" t="s">
        <v>1354</v>
      </c>
      <c r="K156" s="15">
        <v>106696</v>
      </c>
      <c r="L156" s="15">
        <v>9042</v>
      </c>
      <c r="M156" s="12">
        <v>662000</v>
      </c>
      <c r="N156" s="12">
        <v>42000</v>
      </c>
      <c r="O156" s="12" t="s">
        <v>1263</v>
      </c>
      <c r="P156" s="21">
        <v>1</v>
      </c>
      <c r="Q156" s="15" t="s">
        <v>1354</v>
      </c>
      <c r="R156" s="15">
        <v>662000</v>
      </c>
      <c r="S156" s="15">
        <v>42000</v>
      </c>
    </row>
    <row r="157" spans="1:19">
      <c r="A157" s="9" t="s">
        <v>681</v>
      </c>
      <c r="B157" s="19" t="s">
        <v>135</v>
      </c>
      <c r="C157" s="12" t="s">
        <v>136</v>
      </c>
      <c r="D157" s="12">
        <v>2002</v>
      </c>
      <c r="E157" s="19" t="s">
        <v>1394</v>
      </c>
      <c r="F157" s="12">
        <v>99000</v>
      </c>
      <c r="G157" s="12">
        <v>13000</v>
      </c>
      <c r="H157" s="12" t="s">
        <v>1263</v>
      </c>
      <c r="I157" s="21">
        <v>0.9042</v>
      </c>
      <c r="J157" s="12" t="s">
        <v>1354</v>
      </c>
      <c r="K157" s="15">
        <v>89516</v>
      </c>
      <c r="L157" s="15">
        <v>11755</v>
      </c>
      <c r="M157" s="12">
        <v>711000</v>
      </c>
      <c r="N157" s="12">
        <v>52000</v>
      </c>
      <c r="O157" s="12" t="s">
        <v>1263</v>
      </c>
      <c r="P157" s="21">
        <v>1</v>
      </c>
      <c r="Q157" s="15" t="s">
        <v>1354</v>
      </c>
      <c r="R157" s="15">
        <v>711000</v>
      </c>
      <c r="S157" s="15">
        <v>52000</v>
      </c>
    </row>
    <row r="158" spans="1:19">
      <c r="A158" s="9" t="s">
        <v>682</v>
      </c>
      <c r="B158" s="19" t="s">
        <v>138</v>
      </c>
      <c r="C158" s="12" t="s">
        <v>136</v>
      </c>
      <c r="D158" s="12">
        <v>2002</v>
      </c>
      <c r="E158" s="19" t="s">
        <v>1394</v>
      </c>
      <c r="F158" s="12">
        <v>109000</v>
      </c>
      <c r="G158" s="12">
        <v>12000</v>
      </c>
      <c r="H158" s="12" t="s">
        <v>1263</v>
      </c>
      <c r="I158" s="21">
        <v>0.9042</v>
      </c>
      <c r="J158" s="12" t="s">
        <v>1354</v>
      </c>
      <c r="K158" s="15">
        <v>98558</v>
      </c>
      <c r="L158" s="15">
        <v>10850</v>
      </c>
      <c r="M158" s="12">
        <v>632000</v>
      </c>
      <c r="N158" s="12">
        <v>39000</v>
      </c>
      <c r="O158" s="12" t="s">
        <v>1263</v>
      </c>
      <c r="P158" s="21">
        <v>1</v>
      </c>
      <c r="Q158" s="15" t="s">
        <v>1354</v>
      </c>
      <c r="R158" s="15">
        <v>632000</v>
      </c>
      <c r="S158" s="15">
        <v>39000</v>
      </c>
    </row>
    <row r="159" spans="1:19">
      <c r="A159" s="9" t="s">
        <v>694</v>
      </c>
      <c r="B159" s="19" t="s">
        <v>174</v>
      </c>
      <c r="C159" s="12" t="s">
        <v>136</v>
      </c>
      <c r="D159" s="12">
        <v>2002</v>
      </c>
      <c r="E159" s="19" t="s">
        <v>1394</v>
      </c>
      <c r="F159" s="12">
        <v>116000</v>
      </c>
      <c r="G159" s="12">
        <v>7000</v>
      </c>
      <c r="H159" s="12" t="s">
        <v>1263</v>
      </c>
      <c r="I159" s="21">
        <v>0.9042</v>
      </c>
      <c r="J159" s="12" t="s">
        <v>1354</v>
      </c>
      <c r="K159" s="15">
        <v>104887</v>
      </c>
      <c r="L159" s="15">
        <v>6329</v>
      </c>
      <c r="M159" s="12">
        <v>697000</v>
      </c>
      <c r="N159" s="12">
        <v>57999.999999999993</v>
      </c>
      <c r="O159" s="12" t="s">
        <v>1263</v>
      </c>
      <c r="P159" s="21">
        <v>1</v>
      </c>
      <c r="Q159" s="15" t="s">
        <v>1354</v>
      </c>
      <c r="R159" s="15">
        <v>697000</v>
      </c>
      <c r="S159" s="15">
        <v>57999.999999999993</v>
      </c>
    </row>
    <row r="160" spans="1:19">
      <c r="A160" s="9" t="s">
        <v>683</v>
      </c>
      <c r="B160" s="19" t="s">
        <v>166</v>
      </c>
      <c r="C160" s="12" t="s">
        <v>136</v>
      </c>
      <c r="D160" s="12">
        <v>2002</v>
      </c>
      <c r="E160" s="19" t="s">
        <v>1394</v>
      </c>
      <c r="F160" s="12">
        <v>115000</v>
      </c>
      <c r="G160" s="12">
        <v>11000</v>
      </c>
      <c r="H160" s="12" t="s">
        <v>1263</v>
      </c>
      <c r="I160" s="21">
        <v>0.9042</v>
      </c>
      <c r="J160" s="12" t="s">
        <v>1354</v>
      </c>
      <c r="K160" s="15">
        <v>103983</v>
      </c>
      <c r="L160" s="15">
        <v>9946</v>
      </c>
      <c r="M160" s="12">
        <v>646000</v>
      </c>
      <c r="N160" s="12">
        <v>38000</v>
      </c>
      <c r="O160" s="12" t="s">
        <v>1263</v>
      </c>
      <c r="P160" s="21">
        <v>1</v>
      </c>
      <c r="Q160" s="15" t="s">
        <v>1354</v>
      </c>
      <c r="R160" s="15">
        <v>646000</v>
      </c>
      <c r="S160" s="15">
        <v>38000</v>
      </c>
    </row>
    <row r="161" spans="1:19">
      <c r="A161" s="9" t="s">
        <v>684</v>
      </c>
      <c r="B161" s="19" t="s">
        <v>164</v>
      </c>
      <c r="C161" s="12" t="s">
        <v>136</v>
      </c>
      <c r="D161" s="12">
        <v>2002</v>
      </c>
      <c r="E161" s="19" t="s">
        <v>1394</v>
      </c>
      <c r="F161" s="12">
        <v>134000</v>
      </c>
      <c r="G161" s="12">
        <v>11000</v>
      </c>
      <c r="H161" s="12" t="s">
        <v>1263</v>
      </c>
      <c r="I161" s="21">
        <v>0.9042</v>
      </c>
      <c r="J161" s="12" t="s">
        <v>1354</v>
      </c>
      <c r="K161" s="15">
        <v>121163</v>
      </c>
      <c r="L161" s="15">
        <v>9946</v>
      </c>
      <c r="M161" s="12">
        <v>763000</v>
      </c>
      <c r="N161" s="12">
        <v>74000</v>
      </c>
      <c r="O161" s="12" t="s">
        <v>1263</v>
      </c>
      <c r="P161" s="21">
        <v>1</v>
      </c>
      <c r="Q161" s="15" t="s">
        <v>1354</v>
      </c>
      <c r="R161" s="15">
        <v>763000</v>
      </c>
      <c r="S161" s="15">
        <v>74000</v>
      </c>
    </row>
    <row r="162" spans="1:19">
      <c r="A162" s="9" t="s">
        <v>695</v>
      </c>
      <c r="B162" s="19" t="s">
        <v>148</v>
      </c>
      <c r="C162" s="12" t="s">
        <v>136</v>
      </c>
      <c r="D162" s="12">
        <v>2002</v>
      </c>
      <c r="E162" s="19" t="s">
        <v>1394</v>
      </c>
      <c r="F162" s="12">
        <v>136000</v>
      </c>
      <c r="G162" s="12">
        <v>7000</v>
      </c>
      <c r="H162" s="12" t="s">
        <v>1263</v>
      </c>
      <c r="I162" s="21">
        <v>0.9042</v>
      </c>
      <c r="J162" s="12" t="s">
        <v>1354</v>
      </c>
      <c r="K162" s="15">
        <v>122971</v>
      </c>
      <c r="L162" s="15">
        <v>6329</v>
      </c>
      <c r="M162" s="12">
        <v>683000</v>
      </c>
      <c r="N162" s="12">
        <v>41000</v>
      </c>
      <c r="O162" s="12" t="s">
        <v>1263</v>
      </c>
      <c r="P162" s="21">
        <v>1</v>
      </c>
      <c r="Q162" s="15" t="s">
        <v>1354</v>
      </c>
      <c r="R162" s="15">
        <v>683000</v>
      </c>
      <c r="S162" s="15">
        <v>41000</v>
      </c>
    </row>
    <row r="163" spans="1:19">
      <c r="A163" s="9" t="s">
        <v>940</v>
      </c>
      <c r="B163" s="19" t="s">
        <v>286</v>
      </c>
      <c r="C163" s="12" t="s">
        <v>245</v>
      </c>
      <c r="D163" s="12">
        <v>2021</v>
      </c>
      <c r="E163" s="19" t="s">
        <v>1313</v>
      </c>
      <c r="F163" s="15">
        <v>175164.53983646299</v>
      </c>
      <c r="G163" s="15">
        <v>5783.2081026311407</v>
      </c>
      <c r="H163" s="12" t="s">
        <v>1363</v>
      </c>
      <c r="I163" s="21">
        <v>1</v>
      </c>
      <c r="J163" s="12" t="s">
        <v>1364</v>
      </c>
      <c r="K163" s="15">
        <v>175164.53983646299</v>
      </c>
      <c r="L163" s="15">
        <v>5783.2081026311407</v>
      </c>
      <c r="M163" s="15">
        <v>1073889.4250639447</v>
      </c>
      <c r="N163" s="15">
        <v>62401.22721750944</v>
      </c>
      <c r="O163" s="12" t="s">
        <v>1365</v>
      </c>
      <c r="P163" s="21">
        <v>1</v>
      </c>
      <c r="Q163" s="15" t="s">
        <v>1364</v>
      </c>
      <c r="R163" s="15">
        <v>1073889.4250639447</v>
      </c>
      <c r="S163" s="15">
        <v>62401.22721750944</v>
      </c>
    </row>
    <row r="164" spans="1:19">
      <c r="A164" s="9" t="s">
        <v>954</v>
      </c>
      <c r="B164" s="19" t="s">
        <v>334</v>
      </c>
      <c r="C164" s="12" t="s">
        <v>245</v>
      </c>
      <c r="D164" s="12">
        <v>2021</v>
      </c>
      <c r="E164" s="19" t="s">
        <v>1313</v>
      </c>
      <c r="F164" s="15">
        <v>76181.125222280287</v>
      </c>
      <c r="G164" s="15">
        <v>2306.4004230671649</v>
      </c>
      <c r="H164" s="12" t="s">
        <v>1363</v>
      </c>
      <c r="I164" s="21">
        <v>1</v>
      </c>
      <c r="J164" s="12" t="s">
        <v>1364</v>
      </c>
      <c r="K164" s="15">
        <v>76181.125222280287</v>
      </c>
      <c r="L164" s="15">
        <v>2306.4004230671649</v>
      </c>
      <c r="M164" s="15">
        <v>512832.33218973922</v>
      </c>
      <c r="N164" s="15">
        <v>38815.279612744271</v>
      </c>
      <c r="O164" s="12" t="s">
        <v>1365</v>
      </c>
      <c r="P164" s="21">
        <v>1</v>
      </c>
      <c r="Q164" s="15" t="s">
        <v>1364</v>
      </c>
      <c r="R164" s="15">
        <v>512832.33218973922</v>
      </c>
      <c r="S164" s="15">
        <v>38815.279612744271</v>
      </c>
    </row>
    <row r="165" spans="1:19">
      <c r="A165" s="9" t="s">
        <v>957</v>
      </c>
      <c r="B165" s="19" t="s">
        <v>341</v>
      </c>
      <c r="C165" s="12" t="s">
        <v>245</v>
      </c>
      <c r="D165" s="12">
        <v>2021</v>
      </c>
      <c r="E165" s="19" t="s">
        <v>1313</v>
      </c>
      <c r="F165" s="15">
        <v>271422.65985056345</v>
      </c>
      <c r="G165" s="15">
        <v>9029.3270247737619</v>
      </c>
      <c r="H165" s="12" t="s">
        <v>1363</v>
      </c>
      <c r="I165" s="21">
        <v>1</v>
      </c>
      <c r="J165" s="12" t="s">
        <v>1364</v>
      </c>
      <c r="K165" s="15">
        <v>271422.65985056345</v>
      </c>
      <c r="L165" s="15">
        <v>9029.3270247737619</v>
      </c>
      <c r="M165" s="15">
        <v>1392643.5655087815</v>
      </c>
      <c r="N165" s="15">
        <v>70634.858499054259</v>
      </c>
      <c r="O165" s="12" t="s">
        <v>1365</v>
      </c>
      <c r="P165" s="21">
        <v>1</v>
      </c>
      <c r="Q165" s="15" t="s">
        <v>1364</v>
      </c>
      <c r="R165" s="15">
        <v>1392643.5655087815</v>
      </c>
      <c r="S165" s="15">
        <v>70634.858499054259</v>
      </c>
    </row>
    <row r="166" spans="1:19">
      <c r="A166" s="9" t="s">
        <v>967</v>
      </c>
      <c r="B166" s="19" t="s">
        <v>310</v>
      </c>
      <c r="C166" s="12" t="s">
        <v>245</v>
      </c>
      <c r="D166" s="12">
        <v>2021</v>
      </c>
      <c r="E166" s="19" t="s">
        <v>1313</v>
      </c>
      <c r="F166" s="15">
        <v>133971.26638893347</v>
      </c>
      <c r="G166" s="15">
        <v>4283.2139128612725</v>
      </c>
      <c r="H166" s="12" t="s">
        <v>1363</v>
      </c>
      <c r="I166" s="21">
        <v>1</v>
      </c>
      <c r="J166" s="12" t="s">
        <v>1364</v>
      </c>
      <c r="K166" s="15">
        <v>133971.26638893347</v>
      </c>
      <c r="L166" s="15">
        <v>4283.2139128612725</v>
      </c>
      <c r="M166" s="15">
        <v>845779.63281135564</v>
      </c>
      <c r="N166" s="15">
        <v>49188.270671705162</v>
      </c>
      <c r="O166" s="12" t="s">
        <v>1365</v>
      </c>
      <c r="P166" s="21">
        <v>1</v>
      </c>
      <c r="Q166" s="15" t="s">
        <v>1364</v>
      </c>
      <c r="R166" s="15">
        <v>845779.63281135564</v>
      </c>
      <c r="S166" s="15">
        <v>49188.270671705162</v>
      </c>
    </row>
    <row r="167" spans="1:19">
      <c r="A167" s="9" t="s">
        <v>966</v>
      </c>
      <c r="B167" s="19" t="s">
        <v>332</v>
      </c>
      <c r="C167" s="12" t="s">
        <v>245</v>
      </c>
      <c r="D167" s="12">
        <v>2021</v>
      </c>
      <c r="E167" s="19" t="s">
        <v>1313</v>
      </c>
      <c r="F167" s="15">
        <v>200423.53795944783</v>
      </c>
      <c r="G167" s="15">
        <v>6363.3835724762102</v>
      </c>
      <c r="H167" s="12" t="s">
        <v>1363</v>
      </c>
      <c r="I167" s="21">
        <v>1</v>
      </c>
      <c r="J167" s="12" t="s">
        <v>1364</v>
      </c>
      <c r="K167" s="15">
        <v>200423.53795944783</v>
      </c>
      <c r="L167" s="15">
        <v>6363.3835724762102</v>
      </c>
      <c r="M167" s="15">
        <v>1103967.146982162</v>
      </c>
      <c r="N167" s="15">
        <v>67617.867173954495</v>
      </c>
      <c r="O167" s="12" t="s">
        <v>1365</v>
      </c>
      <c r="P167" s="21">
        <v>1</v>
      </c>
      <c r="Q167" s="15" t="s">
        <v>1364</v>
      </c>
      <c r="R167" s="15">
        <v>1103967.146982162</v>
      </c>
      <c r="S167" s="15">
        <v>67617.867173954495</v>
      </c>
    </row>
    <row r="168" spans="1:19">
      <c r="A168" s="9" t="s">
        <v>968</v>
      </c>
      <c r="B168" s="19" t="s">
        <v>349</v>
      </c>
      <c r="C168" s="12" t="s">
        <v>245</v>
      </c>
      <c r="D168" s="12">
        <v>2021</v>
      </c>
      <c r="E168" s="19" t="s">
        <v>1313</v>
      </c>
      <c r="F168" s="15">
        <v>176227.20418085449</v>
      </c>
      <c r="G168" s="15">
        <v>5960.287440906146</v>
      </c>
      <c r="H168" s="12" t="s">
        <v>1363</v>
      </c>
      <c r="I168" s="21">
        <v>1</v>
      </c>
      <c r="J168" s="12" t="s">
        <v>1364</v>
      </c>
      <c r="K168" s="15">
        <v>176227.20418085449</v>
      </c>
      <c r="L168" s="15">
        <v>5960.287440906146</v>
      </c>
      <c r="M168" s="15">
        <v>1088902.9247424982</v>
      </c>
      <c r="N168" s="15">
        <v>62773.806820282698</v>
      </c>
      <c r="O168" s="12" t="s">
        <v>1365</v>
      </c>
      <c r="P168" s="21">
        <v>1</v>
      </c>
      <c r="Q168" s="15" t="s">
        <v>1364</v>
      </c>
      <c r="R168" s="15">
        <v>1088902.9247424982</v>
      </c>
      <c r="S168" s="15">
        <v>62773.806820282698</v>
      </c>
    </row>
    <row r="169" spans="1:19">
      <c r="A169" s="9" t="s">
        <v>955</v>
      </c>
      <c r="B169" s="19" t="s">
        <v>266</v>
      </c>
      <c r="C169" s="12" t="s">
        <v>245</v>
      </c>
      <c r="D169" s="12">
        <v>2021</v>
      </c>
      <c r="E169" s="19" t="s">
        <v>1313</v>
      </c>
      <c r="F169" s="15">
        <v>150323.51579678862</v>
      </c>
      <c r="G169" s="15">
        <v>4231.334828322174</v>
      </c>
      <c r="H169" s="12" t="s">
        <v>1363</v>
      </c>
      <c r="I169" s="21">
        <v>1</v>
      </c>
      <c r="J169" s="12" t="s">
        <v>1364</v>
      </c>
      <c r="K169" s="15">
        <v>150323.51579678862</v>
      </c>
      <c r="L169" s="15">
        <v>4231.334828322174</v>
      </c>
      <c r="M169" s="15">
        <v>956538.43298636284</v>
      </c>
      <c r="N169" s="15">
        <v>130000.91244489502</v>
      </c>
      <c r="O169" s="12" t="s">
        <v>1365</v>
      </c>
      <c r="P169" s="21">
        <v>1</v>
      </c>
      <c r="Q169" s="15" t="s">
        <v>1364</v>
      </c>
      <c r="R169" s="15">
        <v>956538.43298636284</v>
      </c>
      <c r="S169" s="15">
        <v>130000.91244489502</v>
      </c>
    </row>
    <row r="170" spans="1:19">
      <c r="A170" s="9" t="s">
        <v>943</v>
      </c>
      <c r="B170" s="19" t="s">
        <v>307</v>
      </c>
      <c r="C170" s="12" t="s">
        <v>245</v>
      </c>
      <c r="D170" s="12">
        <v>2021</v>
      </c>
      <c r="E170" s="19" t="s">
        <v>1313</v>
      </c>
      <c r="F170" s="15">
        <v>170482.74518801668</v>
      </c>
      <c r="G170" s="15">
        <v>5577.269244470147</v>
      </c>
      <c r="H170" s="12" t="s">
        <v>1363</v>
      </c>
      <c r="I170" s="21">
        <v>1</v>
      </c>
      <c r="J170" s="12" t="s">
        <v>1364</v>
      </c>
      <c r="K170" s="15">
        <v>170482.74518801668</v>
      </c>
      <c r="L170" s="15">
        <v>5577.269244470147</v>
      </c>
      <c r="M170" s="15">
        <v>1180483.1861281667</v>
      </c>
      <c r="N170" s="15">
        <v>103904.88119213369</v>
      </c>
      <c r="O170" s="12" t="s">
        <v>1365</v>
      </c>
      <c r="P170" s="21">
        <v>1</v>
      </c>
      <c r="Q170" s="15" t="s">
        <v>1364</v>
      </c>
      <c r="R170" s="15">
        <v>1180483.1861281667</v>
      </c>
      <c r="S170" s="15">
        <v>103904.88119213369</v>
      </c>
    </row>
    <row r="171" spans="1:19">
      <c r="A171" s="9" t="s">
        <v>938</v>
      </c>
      <c r="B171" s="19" t="s">
        <v>319</v>
      </c>
      <c r="C171" s="12" t="s">
        <v>245</v>
      </c>
      <c r="D171" s="12">
        <v>2021</v>
      </c>
      <c r="E171" s="19" t="s">
        <v>1313</v>
      </c>
      <c r="F171" s="15">
        <v>302346.59659733361</v>
      </c>
      <c r="G171" s="15">
        <v>8496.1912280170109</v>
      </c>
      <c r="H171" s="12" t="s">
        <v>1363</v>
      </c>
      <c r="I171" s="21">
        <v>1</v>
      </c>
      <c r="J171" s="12" t="s">
        <v>1364</v>
      </c>
      <c r="K171" s="15">
        <v>302346.59659733361</v>
      </c>
      <c r="L171" s="15">
        <v>8496.1912280170109</v>
      </c>
      <c r="M171" s="15">
        <v>1784650.2143873535</v>
      </c>
      <c r="N171" s="15">
        <v>89073.39464798414</v>
      </c>
      <c r="O171" s="12" t="s">
        <v>1365</v>
      </c>
      <c r="P171" s="21">
        <v>1</v>
      </c>
      <c r="Q171" s="15" t="s">
        <v>1364</v>
      </c>
      <c r="R171" s="15">
        <v>1784650.2143873535</v>
      </c>
      <c r="S171" s="15">
        <v>89073.39464798414</v>
      </c>
    </row>
    <row r="172" spans="1:19">
      <c r="A172" s="9" t="s">
        <v>946</v>
      </c>
      <c r="B172" s="19" t="s">
        <v>280</v>
      </c>
      <c r="C172" s="12" t="s">
        <v>245</v>
      </c>
      <c r="D172" s="12">
        <v>2021</v>
      </c>
      <c r="E172" s="19" t="s">
        <v>1313</v>
      </c>
      <c r="F172" s="15">
        <v>177141.19273655384</v>
      </c>
      <c r="G172" s="15">
        <v>4531.942259282172</v>
      </c>
      <c r="H172" s="12" t="s">
        <v>1363</v>
      </c>
      <c r="I172" s="21">
        <v>1</v>
      </c>
      <c r="J172" s="12" t="s">
        <v>1364</v>
      </c>
      <c r="K172" s="15">
        <v>177141.19273655384</v>
      </c>
      <c r="L172" s="15">
        <v>4531.942259282172</v>
      </c>
      <c r="M172" s="15">
        <v>1182380.0227524138</v>
      </c>
      <c r="N172" s="15">
        <v>77462.16389389048</v>
      </c>
      <c r="O172" s="12" t="s">
        <v>1365</v>
      </c>
      <c r="P172" s="21">
        <v>1</v>
      </c>
      <c r="Q172" s="15" t="s">
        <v>1364</v>
      </c>
      <c r="R172" s="15">
        <v>1182380.0227524138</v>
      </c>
      <c r="S172" s="15">
        <v>77462.16389389048</v>
      </c>
    </row>
    <row r="173" spans="1:19">
      <c r="A173" s="9" t="s">
        <v>972</v>
      </c>
      <c r="B173" s="19" t="s">
        <v>271</v>
      </c>
      <c r="C173" s="12" t="s">
        <v>245</v>
      </c>
      <c r="D173" s="12">
        <v>2021</v>
      </c>
      <c r="E173" s="19" t="s">
        <v>1313</v>
      </c>
      <c r="F173" s="15">
        <v>238260.35962907734</v>
      </c>
      <c r="G173" s="15">
        <v>9465.5158729664272</v>
      </c>
      <c r="H173" s="12" t="s">
        <v>1363</v>
      </c>
      <c r="I173" s="21">
        <v>1</v>
      </c>
      <c r="J173" s="12" t="s">
        <v>1364</v>
      </c>
      <c r="K173" s="15">
        <v>238260.35962907734</v>
      </c>
      <c r="L173" s="15">
        <v>9465.5158729664272</v>
      </c>
      <c r="M173" s="15">
        <v>1266561.403770156</v>
      </c>
      <c r="N173" s="15">
        <v>109248.28249812816</v>
      </c>
      <c r="O173" s="12" t="s">
        <v>1365</v>
      </c>
      <c r="P173" s="21">
        <v>1</v>
      </c>
      <c r="Q173" s="15" t="s">
        <v>1364</v>
      </c>
      <c r="R173" s="15">
        <v>1266561.403770156</v>
      </c>
      <c r="S173" s="15">
        <v>109248.28249812816</v>
      </c>
    </row>
    <row r="174" spans="1:19">
      <c r="A174" s="9" t="s">
        <v>973</v>
      </c>
      <c r="B174" s="19" t="s">
        <v>284</v>
      </c>
      <c r="C174" s="12" t="s">
        <v>245</v>
      </c>
      <c r="D174" s="12">
        <v>2021</v>
      </c>
      <c r="E174" s="19" t="s">
        <v>1313</v>
      </c>
      <c r="F174" s="15">
        <v>304207.328223866</v>
      </c>
      <c r="G174" s="15">
        <v>12997.720547215282</v>
      </c>
      <c r="H174" s="12" t="s">
        <v>1363</v>
      </c>
      <c r="I174" s="21">
        <v>1</v>
      </c>
      <c r="J174" s="12" t="s">
        <v>1364</v>
      </c>
      <c r="K174" s="15">
        <v>304207.328223866</v>
      </c>
      <c r="L174" s="15">
        <v>12997.720547215282</v>
      </c>
      <c r="M174" s="15">
        <v>2067281.3982341613</v>
      </c>
      <c r="N174" s="15">
        <v>206559.45265063652</v>
      </c>
      <c r="O174" s="12" t="s">
        <v>1365</v>
      </c>
      <c r="P174" s="21">
        <v>1</v>
      </c>
      <c r="Q174" s="15" t="s">
        <v>1364</v>
      </c>
      <c r="R174" s="15">
        <v>2067281.3982341613</v>
      </c>
      <c r="S174" s="15">
        <v>206559.45265063652</v>
      </c>
    </row>
    <row r="175" spans="1:19">
      <c r="A175" s="9" t="s">
        <v>974</v>
      </c>
      <c r="B175" s="19" t="s">
        <v>303</v>
      </c>
      <c r="C175" s="12" t="s">
        <v>245</v>
      </c>
      <c r="D175" s="12">
        <v>2021</v>
      </c>
      <c r="E175" s="19" t="s">
        <v>1313</v>
      </c>
      <c r="F175" s="15">
        <v>222141.64425013191</v>
      </c>
      <c r="G175" s="15">
        <v>12724.864642345559</v>
      </c>
      <c r="H175" s="12" t="s">
        <v>1363</v>
      </c>
      <c r="I175" s="21">
        <v>1</v>
      </c>
      <c r="J175" s="12" t="s">
        <v>1364</v>
      </c>
      <c r="K175" s="15">
        <v>222141.64425013191</v>
      </c>
      <c r="L175" s="15">
        <v>12724.864642345559</v>
      </c>
      <c r="M175" s="15">
        <v>1745080.3473535038</v>
      </c>
      <c r="N175" s="15">
        <v>137672.6220608521</v>
      </c>
      <c r="O175" s="12" t="s">
        <v>1365</v>
      </c>
      <c r="P175" s="21">
        <v>1</v>
      </c>
      <c r="Q175" s="15" t="s">
        <v>1364</v>
      </c>
      <c r="R175" s="15">
        <v>1745080.3473535038</v>
      </c>
      <c r="S175" s="15">
        <v>137672.6220608521</v>
      </c>
    </row>
    <row r="176" spans="1:19">
      <c r="A176" s="9" t="s">
        <v>975</v>
      </c>
      <c r="B176" s="19" t="s">
        <v>244</v>
      </c>
      <c r="C176" s="12" t="s">
        <v>245</v>
      </c>
      <c r="D176" s="12">
        <v>2021</v>
      </c>
      <c r="E176" s="19" t="s">
        <v>1313</v>
      </c>
      <c r="F176" s="15">
        <v>186300.05924432224</v>
      </c>
      <c r="G176" s="15">
        <v>9312.0091838669614</v>
      </c>
      <c r="H176" s="12" t="s">
        <v>1363</v>
      </c>
      <c r="I176" s="21">
        <v>1</v>
      </c>
      <c r="J176" s="12" t="s">
        <v>1364</v>
      </c>
      <c r="K176" s="15">
        <v>186300.05924432224</v>
      </c>
      <c r="L176" s="15">
        <v>9312.0091838669614</v>
      </c>
      <c r="M176" s="15">
        <v>1108819.5308795506</v>
      </c>
      <c r="N176" s="15">
        <v>88975.117071383458</v>
      </c>
      <c r="O176" s="12" t="s">
        <v>1365</v>
      </c>
      <c r="P176" s="21">
        <v>1</v>
      </c>
      <c r="Q176" s="15" t="s">
        <v>1364</v>
      </c>
      <c r="R176" s="15">
        <v>1108819.5308795506</v>
      </c>
      <c r="S176" s="15">
        <v>88975.117071383458</v>
      </c>
    </row>
    <row r="177" spans="1:19">
      <c r="A177" s="9" t="s">
        <v>976</v>
      </c>
      <c r="B177" s="19" t="s">
        <v>311</v>
      </c>
      <c r="C177" s="12" t="s">
        <v>245</v>
      </c>
      <c r="D177" s="12">
        <v>2021</v>
      </c>
      <c r="E177" s="19" t="s">
        <v>1313</v>
      </c>
      <c r="F177" s="15">
        <v>327123.37936834147</v>
      </c>
      <c r="G177" s="15">
        <v>13499.52930817569</v>
      </c>
      <c r="H177" s="12" t="s">
        <v>1363</v>
      </c>
      <c r="I177" s="21">
        <v>1</v>
      </c>
      <c r="J177" s="12" t="s">
        <v>1364</v>
      </c>
      <c r="K177" s="15">
        <v>327123.37936834147</v>
      </c>
      <c r="L177" s="15">
        <v>13499.52930817569</v>
      </c>
      <c r="M177" s="15">
        <v>1761223.9632634192</v>
      </c>
      <c r="N177" s="15">
        <v>147089.73052378229</v>
      </c>
      <c r="O177" s="12" t="s">
        <v>1365</v>
      </c>
      <c r="P177" s="21">
        <v>1</v>
      </c>
      <c r="Q177" s="15" t="s">
        <v>1364</v>
      </c>
      <c r="R177" s="15">
        <v>1761223.9632634192</v>
      </c>
      <c r="S177" s="15">
        <v>147089.73052378229</v>
      </c>
    </row>
    <row r="178" spans="1:19">
      <c r="A178" s="9" t="s">
        <v>977</v>
      </c>
      <c r="B178" s="19" t="s">
        <v>261</v>
      </c>
      <c r="C178" s="12" t="s">
        <v>245</v>
      </c>
      <c r="D178" s="12">
        <v>2021</v>
      </c>
      <c r="E178" s="19" t="s">
        <v>1313</v>
      </c>
      <c r="F178" s="15">
        <v>331805.20307777449</v>
      </c>
      <c r="G178" s="15">
        <v>13974.75019040175</v>
      </c>
      <c r="H178" s="12" t="s">
        <v>1363</v>
      </c>
      <c r="I178" s="21">
        <v>1</v>
      </c>
      <c r="J178" s="12" t="s">
        <v>1364</v>
      </c>
      <c r="K178" s="15">
        <v>331805.20307777449</v>
      </c>
      <c r="L178" s="15">
        <v>13974.75019040175</v>
      </c>
      <c r="M178" s="15">
        <v>1925286.9883434766</v>
      </c>
      <c r="N178" s="15">
        <v>152379.58256938079</v>
      </c>
      <c r="O178" s="12" t="s">
        <v>1365</v>
      </c>
      <c r="P178" s="21">
        <v>1</v>
      </c>
      <c r="Q178" s="15" t="s">
        <v>1364</v>
      </c>
      <c r="R178" s="15">
        <v>1925286.9883434766</v>
      </c>
      <c r="S178" s="15">
        <v>152379.58256938079</v>
      </c>
    </row>
    <row r="179" spans="1:19">
      <c r="A179" s="9" t="s">
        <v>978</v>
      </c>
      <c r="B179" s="19" t="s">
        <v>249</v>
      </c>
      <c r="C179" s="12" t="s">
        <v>245</v>
      </c>
      <c r="D179" s="12">
        <v>2021</v>
      </c>
      <c r="E179" s="19" t="s">
        <v>1313</v>
      </c>
      <c r="F179" s="15">
        <v>320324.8600169748</v>
      </c>
      <c r="G179" s="15">
        <v>17217.733097013301</v>
      </c>
      <c r="H179" s="12" t="s">
        <v>1363</v>
      </c>
      <c r="I179" s="21">
        <v>1</v>
      </c>
      <c r="J179" s="12" t="s">
        <v>1364</v>
      </c>
      <c r="K179" s="15">
        <v>320324.8600169748</v>
      </c>
      <c r="L179" s="15">
        <v>17217.733097013301</v>
      </c>
      <c r="M179" s="15">
        <v>1862993.5225849305</v>
      </c>
      <c r="N179" s="15">
        <v>154667.20703726943</v>
      </c>
      <c r="O179" s="12" t="s">
        <v>1365</v>
      </c>
      <c r="P179" s="21">
        <v>1</v>
      </c>
      <c r="Q179" s="15" t="s">
        <v>1364</v>
      </c>
      <c r="R179" s="15">
        <v>1862993.5225849305</v>
      </c>
      <c r="S179" s="15">
        <v>154667.20703726943</v>
      </c>
    </row>
    <row r="180" spans="1:19">
      <c r="A180" s="9" t="s">
        <v>979</v>
      </c>
      <c r="B180" s="19" t="s">
        <v>246</v>
      </c>
      <c r="C180" s="12" t="s">
        <v>245</v>
      </c>
      <c r="D180" s="12">
        <v>2021</v>
      </c>
      <c r="E180" s="19" t="s">
        <v>1313</v>
      </c>
      <c r="F180" s="15">
        <v>275621.42265193333</v>
      </c>
      <c r="G180" s="15">
        <v>12091.980208151848</v>
      </c>
      <c r="H180" s="12" t="s">
        <v>1363</v>
      </c>
      <c r="I180" s="21">
        <v>1</v>
      </c>
      <c r="J180" s="12" t="s">
        <v>1364</v>
      </c>
      <c r="K180" s="15">
        <v>275621.42265193333</v>
      </c>
      <c r="L180" s="15">
        <v>12091.980208151848</v>
      </c>
      <c r="M180" s="15">
        <v>1429245.9453324468</v>
      </c>
      <c r="N180" s="15">
        <v>122365.41301293687</v>
      </c>
      <c r="O180" s="12" t="s">
        <v>1365</v>
      </c>
      <c r="P180" s="21">
        <v>1</v>
      </c>
      <c r="Q180" s="15" t="s">
        <v>1364</v>
      </c>
      <c r="R180" s="15">
        <v>1429245.9453324468</v>
      </c>
      <c r="S180" s="15">
        <v>122365.41301293687</v>
      </c>
    </row>
    <row r="181" spans="1:19">
      <c r="A181" s="9" t="s">
        <v>980</v>
      </c>
      <c r="B181" s="19" t="s">
        <v>270</v>
      </c>
      <c r="C181" s="12" t="s">
        <v>245</v>
      </c>
      <c r="D181" s="12">
        <v>2021</v>
      </c>
      <c r="E181" s="19" t="s">
        <v>1313</v>
      </c>
      <c r="F181" s="15">
        <v>222845.21841373976</v>
      </c>
      <c r="G181" s="15">
        <v>16061.476122974731</v>
      </c>
      <c r="H181" s="12" t="s">
        <v>1363</v>
      </c>
      <c r="I181" s="21">
        <v>1</v>
      </c>
      <c r="J181" s="12" t="s">
        <v>1364</v>
      </c>
      <c r="K181" s="15">
        <v>222845.21841373976</v>
      </c>
      <c r="L181" s="15">
        <v>16061.476122974731</v>
      </c>
      <c r="M181" s="15">
        <v>1475155.407989339</v>
      </c>
      <c r="N181" s="15">
        <v>113142.1714070805</v>
      </c>
      <c r="O181" s="12" t="s">
        <v>1365</v>
      </c>
      <c r="P181" s="21">
        <v>1</v>
      </c>
      <c r="Q181" s="15" t="s">
        <v>1364</v>
      </c>
      <c r="R181" s="15">
        <v>1475155.407989339</v>
      </c>
      <c r="S181" s="15">
        <v>113142.1714070805</v>
      </c>
    </row>
    <row r="182" spans="1:19">
      <c r="A182" s="9" t="s">
        <v>981</v>
      </c>
      <c r="B182" s="19" t="s">
        <v>293</v>
      </c>
      <c r="C182" s="12" t="s">
        <v>245</v>
      </c>
      <c r="D182" s="12">
        <v>2021</v>
      </c>
      <c r="E182" s="19" t="s">
        <v>1313</v>
      </c>
      <c r="F182" s="15">
        <v>332995.93619200081</v>
      </c>
      <c r="G182" s="15">
        <v>16439.608858908392</v>
      </c>
      <c r="H182" s="12" t="s">
        <v>1363</v>
      </c>
      <c r="I182" s="21">
        <v>1</v>
      </c>
      <c r="J182" s="12" t="s">
        <v>1364</v>
      </c>
      <c r="K182" s="15">
        <v>332995.93619200081</v>
      </c>
      <c r="L182" s="15">
        <v>16439.608858908392</v>
      </c>
      <c r="M182" s="15">
        <v>2057534.5115412676</v>
      </c>
      <c r="N182" s="15">
        <v>152903.99661941724</v>
      </c>
      <c r="O182" s="12" t="s">
        <v>1365</v>
      </c>
      <c r="P182" s="21">
        <v>1</v>
      </c>
      <c r="Q182" s="15" t="s">
        <v>1364</v>
      </c>
      <c r="R182" s="15">
        <v>2057534.5115412676</v>
      </c>
      <c r="S182" s="15">
        <v>152903.99661941724</v>
      </c>
    </row>
    <row r="183" spans="1:19">
      <c r="A183" s="9" t="s">
        <v>939</v>
      </c>
      <c r="B183" s="19" t="s">
        <v>329</v>
      </c>
      <c r="C183" s="12" t="s">
        <v>245</v>
      </c>
      <c r="D183" s="12">
        <v>2021</v>
      </c>
      <c r="E183" s="19" t="s">
        <v>1313</v>
      </c>
      <c r="F183" s="15">
        <v>338795.88179681438</v>
      </c>
      <c r="G183" s="15">
        <v>9515.5255972784653</v>
      </c>
      <c r="H183" s="12" t="s">
        <v>1363</v>
      </c>
      <c r="I183" s="21">
        <v>1</v>
      </c>
      <c r="J183" s="12" t="s">
        <v>1364</v>
      </c>
      <c r="K183" s="15">
        <v>338795.88179681438</v>
      </c>
      <c r="L183" s="15">
        <v>9515.5255972784653</v>
      </c>
      <c r="M183" s="15">
        <v>2204584.9857638725</v>
      </c>
      <c r="N183" s="15">
        <v>107374.46693143404</v>
      </c>
      <c r="O183" s="12" t="s">
        <v>1365</v>
      </c>
      <c r="P183" s="21">
        <v>1</v>
      </c>
      <c r="Q183" s="15" t="s">
        <v>1364</v>
      </c>
      <c r="R183" s="15">
        <v>2204584.9857638725</v>
      </c>
      <c r="S183" s="15">
        <v>107374.46693143404</v>
      </c>
    </row>
    <row r="184" spans="1:19">
      <c r="A184" s="9" t="s">
        <v>952</v>
      </c>
      <c r="B184" s="19" t="s">
        <v>326</v>
      </c>
      <c r="C184" s="12" t="s">
        <v>245</v>
      </c>
      <c r="D184" s="12">
        <v>2021</v>
      </c>
      <c r="E184" s="19" t="s">
        <v>1313</v>
      </c>
      <c r="F184" s="15">
        <v>167036.00384781335</v>
      </c>
      <c r="G184" s="15">
        <v>4534.5494729087095</v>
      </c>
      <c r="H184" s="12" t="s">
        <v>1363</v>
      </c>
      <c r="I184" s="21">
        <v>1</v>
      </c>
      <c r="J184" s="12" t="s">
        <v>1364</v>
      </c>
      <c r="K184" s="15">
        <v>167036.00384781335</v>
      </c>
      <c r="L184" s="15">
        <v>4534.5494729087095</v>
      </c>
      <c r="M184" s="15">
        <v>1158560.1053871429</v>
      </c>
      <c r="N184" s="15">
        <v>83173.975342349659</v>
      </c>
      <c r="O184" s="12" t="s">
        <v>1365</v>
      </c>
      <c r="P184" s="21">
        <v>1</v>
      </c>
      <c r="Q184" s="15" t="s">
        <v>1364</v>
      </c>
      <c r="R184" s="15">
        <v>1158560.1053871429</v>
      </c>
      <c r="S184" s="15">
        <v>83173.975342349659</v>
      </c>
    </row>
    <row r="185" spans="1:19">
      <c r="A185" s="9" t="s">
        <v>950</v>
      </c>
      <c r="B185" s="19" t="s">
        <v>262</v>
      </c>
      <c r="C185" s="12" t="s">
        <v>245</v>
      </c>
      <c r="D185" s="12">
        <v>2021</v>
      </c>
      <c r="E185" s="19" t="s">
        <v>1313</v>
      </c>
      <c r="F185" s="15">
        <v>166774.56873691987</v>
      </c>
      <c r="G185" s="15">
        <v>5027.2207929872993</v>
      </c>
      <c r="H185" s="12" t="s">
        <v>1363</v>
      </c>
      <c r="I185" s="21">
        <v>1</v>
      </c>
      <c r="J185" s="12" t="s">
        <v>1364</v>
      </c>
      <c r="K185" s="15">
        <v>166774.56873691987</v>
      </c>
      <c r="L185" s="15">
        <v>5027.2207929872993</v>
      </c>
      <c r="M185" s="15">
        <v>1012726.2999683833</v>
      </c>
      <c r="N185" s="15">
        <v>64990.219836527824</v>
      </c>
      <c r="O185" s="12" t="s">
        <v>1365</v>
      </c>
      <c r="P185" s="21">
        <v>1</v>
      </c>
      <c r="Q185" s="15" t="s">
        <v>1364</v>
      </c>
      <c r="R185" s="15">
        <v>1012726.2999683833</v>
      </c>
      <c r="S185" s="15">
        <v>64990.219836527824</v>
      </c>
    </row>
    <row r="186" spans="1:19">
      <c r="A186" s="9" t="s">
        <v>949</v>
      </c>
      <c r="B186" s="19" t="s">
        <v>265</v>
      </c>
      <c r="C186" s="12" t="s">
        <v>245</v>
      </c>
      <c r="D186" s="12">
        <v>2021</v>
      </c>
      <c r="E186" s="19" t="s">
        <v>1313</v>
      </c>
      <c r="F186" s="15">
        <v>157972.38600626157</v>
      </c>
      <c r="G186" s="15">
        <v>4308.6997538285514</v>
      </c>
      <c r="H186" s="12" t="s">
        <v>1363</v>
      </c>
      <c r="I186" s="21">
        <v>1</v>
      </c>
      <c r="J186" s="12" t="s">
        <v>1364</v>
      </c>
      <c r="K186" s="15">
        <v>157972.38600626157</v>
      </c>
      <c r="L186" s="15">
        <v>4308.6997538285514</v>
      </c>
      <c r="M186" s="15">
        <v>913099.27604868624</v>
      </c>
      <c r="N186" s="15">
        <v>69722.527010910489</v>
      </c>
      <c r="O186" s="12" t="s">
        <v>1365</v>
      </c>
      <c r="P186" s="21">
        <v>1</v>
      </c>
      <c r="Q186" s="15" t="s">
        <v>1364</v>
      </c>
      <c r="R186" s="15">
        <v>913099.27604868624</v>
      </c>
      <c r="S186" s="15">
        <v>69722.527010910489</v>
      </c>
    </row>
    <row r="187" spans="1:19">
      <c r="A187" s="9" t="s">
        <v>948</v>
      </c>
      <c r="B187" s="19" t="s">
        <v>322</v>
      </c>
      <c r="C187" s="12" t="s">
        <v>245</v>
      </c>
      <c r="D187" s="12">
        <v>2021</v>
      </c>
      <c r="E187" s="19" t="s">
        <v>1313</v>
      </c>
      <c r="F187" s="15">
        <v>141488.84689999497</v>
      </c>
      <c r="G187" s="15">
        <v>3836.6328619926476</v>
      </c>
      <c r="H187" s="12" t="s">
        <v>1363</v>
      </c>
      <c r="I187" s="21">
        <v>1</v>
      </c>
      <c r="J187" s="12" t="s">
        <v>1364</v>
      </c>
      <c r="K187" s="15">
        <v>141488.84689999497</v>
      </c>
      <c r="L187" s="15">
        <v>3836.6328619926476</v>
      </c>
      <c r="M187" s="15">
        <v>803706.65943462867</v>
      </c>
      <c r="N187" s="15">
        <v>54878.463158732142</v>
      </c>
      <c r="O187" s="12" t="s">
        <v>1365</v>
      </c>
      <c r="P187" s="21">
        <v>1</v>
      </c>
      <c r="Q187" s="15" t="s">
        <v>1364</v>
      </c>
      <c r="R187" s="15">
        <v>803706.65943462867</v>
      </c>
      <c r="S187" s="15">
        <v>54878.463158732142</v>
      </c>
    </row>
    <row r="188" spans="1:19">
      <c r="A188" s="9" t="s">
        <v>956</v>
      </c>
      <c r="B188" s="19" t="s">
        <v>282</v>
      </c>
      <c r="C188" s="12" t="s">
        <v>245</v>
      </c>
      <c r="D188" s="12">
        <v>2021</v>
      </c>
      <c r="E188" s="19" t="s">
        <v>1313</v>
      </c>
      <c r="F188" s="15">
        <v>116550.71659592673</v>
      </c>
      <c r="G188" s="15">
        <v>3643.2229885983029</v>
      </c>
      <c r="H188" s="12" t="s">
        <v>1363</v>
      </c>
      <c r="I188" s="21">
        <v>1</v>
      </c>
      <c r="J188" s="12" t="s">
        <v>1364</v>
      </c>
      <c r="K188" s="15">
        <v>116550.71659592673</v>
      </c>
      <c r="L188" s="15">
        <v>3643.2229885983029</v>
      </c>
      <c r="M188" s="15">
        <v>653247.79718261573</v>
      </c>
      <c r="N188" s="15">
        <v>43825.976371204197</v>
      </c>
      <c r="O188" s="12" t="s">
        <v>1365</v>
      </c>
      <c r="P188" s="21">
        <v>1</v>
      </c>
      <c r="Q188" s="15" t="s">
        <v>1364</v>
      </c>
      <c r="R188" s="15">
        <v>653247.79718261573</v>
      </c>
      <c r="S188" s="15">
        <v>43825.976371204197</v>
      </c>
    </row>
    <row r="189" spans="1:19">
      <c r="A189" s="9" t="s">
        <v>965</v>
      </c>
      <c r="B189" s="19" t="s">
        <v>281</v>
      </c>
      <c r="C189" s="12" t="s">
        <v>245</v>
      </c>
      <c r="D189" s="12">
        <v>2021</v>
      </c>
      <c r="E189" s="19" t="s">
        <v>1313</v>
      </c>
      <c r="F189" s="15">
        <v>210314.97971690472</v>
      </c>
      <c r="G189" s="15">
        <v>6354.1895011132347</v>
      </c>
      <c r="H189" s="12" t="s">
        <v>1363</v>
      </c>
      <c r="I189" s="21">
        <v>1</v>
      </c>
      <c r="J189" s="12" t="s">
        <v>1364</v>
      </c>
      <c r="K189" s="15">
        <v>210314.97971690472</v>
      </c>
      <c r="L189" s="15">
        <v>6354.1895011132347</v>
      </c>
      <c r="M189" s="15">
        <v>1124658.3743451862</v>
      </c>
      <c r="N189" s="15">
        <v>57484.081657502487</v>
      </c>
      <c r="O189" s="12" t="s">
        <v>1365</v>
      </c>
      <c r="P189" s="21">
        <v>1</v>
      </c>
      <c r="Q189" s="15" t="s">
        <v>1364</v>
      </c>
      <c r="R189" s="15">
        <v>1124658.3743451862</v>
      </c>
      <c r="S189" s="15">
        <v>57484.081657502487</v>
      </c>
    </row>
    <row r="190" spans="1:19">
      <c r="A190" s="9" t="s">
        <v>958</v>
      </c>
      <c r="B190" s="19" t="s">
        <v>366</v>
      </c>
      <c r="C190" s="12" t="s">
        <v>245</v>
      </c>
      <c r="D190" s="12">
        <v>2021</v>
      </c>
      <c r="E190" s="19" t="s">
        <v>1313</v>
      </c>
      <c r="F190" s="15">
        <v>124008.1988853303</v>
      </c>
      <c r="G190" s="15">
        <v>3969.3596707537158</v>
      </c>
      <c r="H190" s="12" t="s">
        <v>1363</v>
      </c>
      <c r="I190" s="21">
        <v>1</v>
      </c>
      <c r="J190" s="12" t="s">
        <v>1364</v>
      </c>
      <c r="K190" s="15">
        <v>124008.1988853303</v>
      </c>
      <c r="L190" s="15">
        <v>3969.3596707537158</v>
      </c>
      <c r="M190" s="15">
        <v>777745.68920244742</v>
      </c>
      <c r="N190" s="15">
        <v>47217.179146085946</v>
      </c>
      <c r="O190" s="12" t="s">
        <v>1365</v>
      </c>
      <c r="P190" s="21">
        <v>1</v>
      </c>
      <c r="Q190" s="15" t="s">
        <v>1364</v>
      </c>
      <c r="R190" s="15">
        <v>777745.68920244742</v>
      </c>
      <c r="S190" s="15">
        <v>47217.179146085946</v>
      </c>
    </row>
    <row r="191" spans="1:19">
      <c r="A191" s="9" t="s">
        <v>959</v>
      </c>
      <c r="B191" s="19" t="s">
        <v>352</v>
      </c>
      <c r="C191" s="12" t="s">
        <v>245</v>
      </c>
      <c r="D191" s="12">
        <v>2021</v>
      </c>
      <c r="E191" s="19" t="s">
        <v>1313</v>
      </c>
      <c r="F191" s="15">
        <v>117641.07238873444</v>
      </c>
      <c r="G191" s="15">
        <v>3818.5755380543264</v>
      </c>
      <c r="H191" s="12" t="s">
        <v>1363</v>
      </c>
      <c r="I191" s="21">
        <v>1</v>
      </c>
      <c r="J191" s="12" t="s">
        <v>1364</v>
      </c>
      <c r="K191" s="15">
        <v>117641.07238873444</v>
      </c>
      <c r="L191" s="15">
        <v>3818.5755380543264</v>
      </c>
      <c r="M191" s="15">
        <v>747627.8303379115</v>
      </c>
      <c r="N191" s="15">
        <v>46198.762491285786</v>
      </c>
      <c r="O191" s="12" t="s">
        <v>1365</v>
      </c>
      <c r="P191" s="21">
        <v>1</v>
      </c>
      <c r="Q191" s="15" t="s">
        <v>1364</v>
      </c>
      <c r="R191" s="15">
        <v>747627.8303379115</v>
      </c>
      <c r="S191" s="15">
        <v>46198.762491285786</v>
      </c>
    </row>
    <row r="192" spans="1:19">
      <c r="A192" s="9" t="s">
        <v>960</v>
      </c>
      <c r="B192" s="19" t="s">
        <v>358</v>
      </c>
      <c r="C192" s="12" t="s">
        <v>245</v>
      </c>
      <c r="D192" s="12">
        <v>2021</v>
      </c>
      <c r="E192" s="19" t="s">
        <v>1313</v>
      </c>
      <c r="F192" s="15">
        <v>139506.5885422939</v>
      </c>
      <c r="G192" s="15">
        <v>4425.9376744666388</v>
      </c>
      <c r="H192" s="12" t="s">
        <v>1363</v>
      </c>
      <c r="I192" s="21">
        <v>1</v>
      </c>
      <c r="J192" s="12" t="s">
        <v>1364</v>
      </c>
      <c r="K192" s="15">
        <v>139506.5885422939</v>
      </c>
      <c r="L192" s="15">
        <v>4425.9376744666388</v>
      </c>
      <c r="M192" s="15">
        <v>746658.47928235296</v>
      </c>
      <c r="N192" s="15">
        <v>51800.824110471454</v>
      </c>
      <c r="O192" s="12" t="s">
        <v>1365</v>
      </c>
      <c r="P192" s="21">
        <v>1</v>
      </c>
      <c r="Q192" s="15" t="s">
        <v>1364</v>
      </c>
      <c r="R192" s="15">
        <v>746658.47928235296</v>
      </c>
      <c r="S192" s="15">
        <v>51800.824110471454</v>
      </c>
    </row>
    <row r="193" spans="1:19">
      <c r="A193" s="9" t="s">
        <v>961</v>
      </c>
      <c r="B193" s="19" t="s">
        <v>362</v>
      </c>
      <c r="C193" s="12" t="s">
        <v>245</v>
      </c>
      <c r="D193" s="12">
        <v>2021</v>
      </c>
      <c r="E193" s="19" t="s">
        <v>1313</v>
      </c>
      <c r="F193" s="15">
        <v>214129.68783199447</v>
      </c>
      <c r="G193" s="15">
        <v>6599.5567886694516</v>
      </c>
      <c r="H193" s="12" t="s">
        <v>1363</v>
      </c>
      <c r="I193" s="21">
        <v>1</v>
      </c>
      <c r="J193" s="12" t="s">
        <v>1364</v>
      </c>
      <c r="K193" s="15">
        <v>214129.68783199447</v>
      </c>
      <c r="L193" s="15">
        <v>6599.5567886694516</v>
      </c>
      <c r="M193" s="15">
        <v>1211699.6250860847</v>
      </c>
      <c r="N193" s="15">
        <v>63557.707144452375</v>
      </c>
      <c r="O193" s="12" t="s">
        <v>1365</v>
      </c>
      <c r="P193" s="21">
        <v>1</v>
      </c>
      <c r="Q193" s="15" t="s">
        <v>1364</v>
      </c>
      <c r="R193" s="15">
        <v>1211699.6250860847</v>
      </c>
      <c r="S193" s="15">
        <v>63557.707144452375</v>
      </c>
    </row>
    <row r="194" spans="1:19">
      <c r="A194" s="9" t="s">
        <v>962</v>
      </c>
      <c r="B194" s="19" t="s">
        <v>335</v>
      </c>
      <c r="C194" s="12" t="s">
        <v>245</v>
      </c>
      <c r="D194" s="12">
        <v>2021</v>
      </c>
      <c r="E194" s="19" t="s">
        <v>1313</v>
      </c>
      <c r="F194" s="15">
        <v>222321.54557815433</v>
      </c>
      <c r="G194" s="15">
        <v>7049.3558987488477</v>
      </c>
      <c r="H194" s="12" t="s">
        <v>1363</v>
      </c>
      <c r="I194" s="21">
        <v>1</v>
      </c>
      <c r="J194" s="12" t="s">
        <v>1364</v>
      </c>
      <c r="K194" s="15">
        <v>222321.54557815433</v>
      </c>
      <c r="L194" s="15">
        <v>7049.3558987488477</v>
      </c>
      <c r="M194" s="15">
        <v>1296146.9566696286</v>
      </c>
      <c r="N194" s="15">
        <v>72309.987869439254</v>
      </c>
      <c r="O194" s="12" t="s">
        <v>1365</v>
      </c>
      <c r="P194" s="21">
        <v>1</v>
      </c>
      <c r="Q194" s="15" t="s">
        <v>1364</v>
      </c>
      <c r="R194" s="15">
        <v>1296146.9566696286</v>
      </c>
      <c r="S194" s="15">
        <v>72309.987869439254</v>
      </c>
    </row>
    <row r="195" spans="1:19">
      <c r="A195" s="9" t="s">
        <v>963</v>
      </c>
      <c r="B195" s="19" t="s">
        <v>372</v>
      </c>
      <c r="C195" s="12" t="s">
        <v>245</v>
      </c>
      <c r="D195" s="12">
        <v>2021</v>
      </c>
      <c r="E195" s="19" t="s">
        <v>1313</v>
      </c>
      <c r="F195" s="15">
        <v>340539.4035338143</v>
      </c>
      <c r="G195" s="15">
        <v>10782.174489029241</v>
      </c>
      <c r="H195" s="12" t="s">
        <v>1363</v>
      </c>
      <c r="I195" s="21">
        <v>1</v>
      </c>
      <c r="J195" s="12" t="s">
        <v>1364</v>
      </c>
      <c r="K195" s="15">
        <v>340539.4035338143</v>
      </c>
      <c r="L195" s="15">
        <v>10782.174489029241</v>
      </c>
      <c r="M195" s="15">
        <v>1881346.2922124527</v>
      </c>
      <c r="N195" s="15">
        <v>94697.416161595786</v>
      </c>
      <c r="O195" s="12" t="s">
        <v>1365</v>
      </c>
      <c r="P195" s="21">
        <v>1</v>
      </c>
      <c r="Q195" s="15" t="s">
        <v>1364</v>
      </c>
      <c r="R195" s="15">
        <v>1881346.2922124527</v>
      </c>
      <c r="S195" s="15">
        <v>94697.416161595786</v>
      </c>
    </row>
    <row r="196" spans="1:19">
      <c r="A196" s="9" t="s">
        <v>964</v>
      </c>
      <c r="B196" s="19" t="s">
        <v>346</v>
      </c>
      <c r="C196" s="12" t="s">
        <v>245</v>
      </c>
      <c r="D196" s="12">
        <v>2021</v>
      </c>
      <c r="E196" s="19" t="s">
        <v>1313</v>
      </c>
      <c r="F196" s="15">
        <v>109700.09043431612</v>
      </c>
      <c r="G196" s="15">
        <v>3474.9903029810657</v>
      </c>
      <c r="H196" s="12" t="s">
        <v>1363</v>
      </c>
      <c r="I196" s="21">
        <v>1</v>
      </c>
      <c r="J196" s="12" t="s">
        <v>1364</v>
      </c>
      <c r="K196" s="15">
        <v>109700.09043431612</v>
      </c>
      <c r="L196" s="15">
        <v>3474.9903029810657</v>
      </c>
      <c r="M196" s="15">
        <v>584936.72323740798</v>
      </c>
      <c r="N196" s="15">
        <v>45454.990789962612</v>
      </c>
      <c r="O196" s="12" t="s">
        <v>1365</v>
      </c>
      <c r="P196" s="21">
        <v>1</v>
      </c>
      <c r="Q196" s="15" t="s">
        <v>1364</v>
      </c>
      <c r="R196" s="15">
        <v>584936.72323740798</v>
      </c>
      <c r="S196" s="15">
        <v>45454.990789962612</v>
      </c>
    </row>
    <row r="197" spans="1:19">
      <c r="A197" s="9" t="s">
        <v>951</v>
      </c>
      <c r="B197" s="19" t="s">
        <v>298</v>
      </c>
      <c r="C197" s="12" t="s">
        <v>245</v>
      </c>
      <c r="D197" s="12">
        <v>2021</v>
      </c>
      <c r="E197" s="19" t="s">
        <v>1313</v>
      </c>
      <c r="F197" s="15">
        <v>184196.08580021601</v>
      </c>
      <c r="G197" s="15">
        <v>4843.8365482994141</v>
      </c>
      <c r="H197" s="12" t="s">
        <v>1363</v>
      </c>
      <c r="I197" s="21">
        <v>1</v>
      </c>
      <c r="J197" s="12" t="s">
        <v>1364</v>
      </c>
      <c r="K197" s="15">
        <v>184196.08580021601</v>
      </c>
      <c r="L197" s="15">
        <v>4843.8365482994141</v>
      </c>
      <c r="M197" s="15">
        <v>1224807.8560181875</v>
      </c>
      <c r="N197" s="15">
        <v>74212.259765617913</v>
      </c>
      <c r="O197" s="12" t="s">
        <v>1365</v>
      </c>
      <c r="P197" s="21">
        <v>1</v>
      </c>
      <c r="Q197" s="15" t="s">
        <v>1364</v>
      </c>
      <c r="R197" s="15">
        <v>1224807.8560181875</v>
      </c>
      <c r="S197" s="15">
        <v>74212.259765617913</v>
      </c>
    </row>
    <row r="198" spans="1:19">
      <c r="A198" s="9" t="s">
        <v>971</v>
      </c>
      <c r="B198" s="19" t="s">
        <v>344</v>
      </c>
      <c r="C198" s="12" t="s">
        <v>245</v>
      </c>
      <c r="D198" s="12">
        <v>2021</v>
      </c>
      <c r="E198" s="19" t="s">
        <v>1313</v>
      </c>
      <c r="F198" s="15">
        <v>105736.32900192674</v>
      </c>
      <c r="G198" s="15">
        <v>3537.287545343971</v>
      </c>
      <c r="H198" s="12" t="s">
        <v>1363</v>
      </c>
      <c r="I198" s="21">
        <v>1</v>
      </c>
      <c r="J198" s="12" t="s">
        <v>1364</v>
      </c>
      <c r="K198" s="15">
        <v>105736.32900192674</v>
      </c>
      <c r="L198" s="15">
        <v>3537.287545343971</v>
      </c>
      <c r="M198" s="15">
        <v>618924.58495093568</v>
      </c>
      <c r="N198" s="15">
        <v>43214.635913999526</v>
      </c>
      <c r="O198" s="12" t="s">
        <v>1365</v>
      </c>
      <c r="P198" s="21">
        <v>1</v>
      </c>
      <c r="Q198" s="15" t="s">
        <v>1364</v>
      </c>
      <c r="R198" s="15">
        <v>618924.58495093568</v>
      </c>
      <c r="S198" s="15">
        <v>43214.635913999526</v>
      </c>
    </row>
    <row r="199" spans="1:19">
      <c r="A199" s="9" t="s">
        <v>970</v>
      </c>
      <c r="B199" s="19" t="s">
        <v>359</v>
      </c>
      <c r="C199" s="12" t="s">
        <v>245</v>
      </c>
      <c r="D199" s="12">
        <v>2021</v>
      </c>
      <c r="E199" s="19" t="s">
        <v>1313</v>
      </c>
      <c r="F199" s="15">
        <v>82027.577850405723</v>
      </c>
      <c r="G199" s="15">
        <v>2820.2517783202279</v>
      </c>
      <c r="H199" s="12" t="s">
        <v>1363</v>
      </c>
      <c r="I199" s="21">
        <v>1</v>
      </c>
      <c r="J199" s="12" t="s">
        <v>1364</v>
      </c>
      <c r="K199" s="15">
        <v>82027.577850405723</v>
      </c>
      <c r="L199" s="15">
        <v>2820.2517783202279</v>
      </c>
      <c r="M199" s="15">
        <v>458704.11166744441</v>
      </c>
      <c r="N199" s="15">
        <v>48685.614134208023</v>
      </c>
      <c r="O199" s="12" t="s">
        <v>1365</v>
      </c>
      <c r="P199" s="21">
        <v>1</v>
      </c>
      <c r="Q199" s="15" t="s">
        <v>1364</v>
      </c>
      <c r="R199" s="15">
        <v>458704.11166744441</v>
      </c>
      <c r="S199" s="15">
        <v>48685.614134208023</v>
      </c>
    </row>
    <row r="200" spans="1:19">
      <c r="A200" s="9" t="s">
        <v>947</v>
      </c>
      <c r="B200" s="19" t="s">
        <v>289</v>
      </c>
      <c r="C200" s="12" t="s">
        <v>245</v>
      </c>
      <c r="D200" s="12">
        <v>2021</v>
      </c>
      <c r="E200" s="19" t="s">
        <v>1313</v>
      </c>
      <c r="F200" s="15">
        <v>144486.967005571</v>
      </c>
      <c r="G200" s="15">
        <v>3910.0236198423418</v>
      </c>
      <c r="H200" s="12" t="s">
        <v>1363</v>
      </c>
      <c r="I200" s="21">
        <v>1</v>
      </c>
      <c r="J200" s="12" t="s">
        <v>1364</v>
      </c>
      <c r="K200" s="15">
        <v>144486.967005571</v>
      </c>
      <c r="L200" s="15">
        <v>3910.0236198423418</v>
      </c>
      <c r="M200" s="15">
        <v>880245.54460934259</v>
      </c>
      <c r="N200" s="15">
        <v>68774.598584243431</v>
      </c>
      <c r="O200" s="12" t="s">
        <v>1365</v>
      </c>
      <c r="P200" s="21">
        <v>1</v>
      </c>
      <c r="Q200" s="15" t="s">
        <v>1364</v>
      </c>
      <c r="R200" s="15">
        <v>880245.54460934259</v>
      </c>
      <c r="S200" s="15">
        <v>68774.598584243431</v>
      </c>
    </row>
    <row r="201" spans="1:19">
      <c r="A201" s="9" t="s">
        <v>953</v>
      </c>
      <c r="B201" s="19" t="s">
        <v>276</v>
      </c>
      <c r="C201" s="12" t="s">
        <v>245</v>
      </c>
      <c r="D201" s="12">
        <v>2021</v>
      </c>
      <c r="E201" s="19" t="s">
        <v>1313</v>
      </c>
      <c r="F201" s="15">
        <v>101772.26730998307</v>
      </c>
      <c r="G201" s="15">
        <v>3044.2943622241091</v>
      </c>
      <c r="H201" s="12" t="s">
        <v>1363</v>
      </c>
      <c r="I201" s="21">
        <v>1</v>
      </c>
      <c r="J201" s="12" t="s">
        <v>1364</v>
      </c>
      <c r="K201" s="15">
        <v>101772.26730998307</v>
      </c>
      <c r="L201" s="15">
        <v>3044.2943622241091</v>
      </c>
      <c r="M201" s="15">
        <v>633797.65320242476</v>
      </c>
      <c r="N201" s="15">
        <v>43296.813178661527</v>
      </c>
      <c r="O201" s="12" t="s">
        <v>1365</v>
      </c>
      <c r="P201" s="21">
        <v>1</v>
      </c>
      <c r="Q201" s="15" t="s">
        <v>1364</v>
      </c>
      <c r="R201" s="15">
        <v>633797.65320242476</v>
      </c>
      <c r="S201" s="15">
        <v>43296.813178661527</v>
      </c>
    </row>
    <row r="202" spans="1:19">
      <c r="A202" s="9" t="s">
        <v>942</v>
      </c>
      <c r="B202" s="19" t="s">
        <v>308</v>
      </c>
      <c r="C202" s="12" t="s">
        <v>245</v>
      </c>
      <c r="D202" s="12">
        <v>2021</v>
      </c>
      <c r="E202" s="19" t="s">
        <v>1313</v>
      </c>
      <c r="F202" s="15">
        <v>169036.74207280448</v>
      </c>
      <c r="G202" s="15">
        <v>5556.7804829307215</v>
      </c>
      <c r="H202" s="12" t="s">
        <v>1363</v>
      </c>
      <c r="I202" s="21">
        <v>1</v>
      </c>
      <c r="J202" s="12" t="s">
        <v>1364</v>
      </c>
      <c r="K202" s="15">
        <v>169036.74207280448</v>
      </c>
      <c r="L202" s="15">
        <v>5556.7804829307215</v>
      </c>
      <c r="M202" s="15">
        <v>1067545.5511102309</v>
      </c>
      <c r="N202" s="15">
        <v>67244.236469126758</v>
      </c>
      <c r="O202" s="12" t="s">
        <v>1365</v>
      </c>
      <c r="P202" s="21">
        <v>1</v>
      </c>
      <c r="Q202" s="15" t="s">
        <v>1364</v>
      </c>
      <c r="R202" s="15">
        <v>1067545.5511102309</v>
      </c>
      <c r="S202" s="15">
        <v>67244.236469126758</v>
      </c>
    </row>
    <row r="203" spans="1:19">
      <c r="A203" s="9" t="s">
        <v>945</v>
      </c>
      <c r="B203" s="19" t="s">
        <v>365</v>
      </c>
      <c r="C203" s="12" t="s">
        <v>245</v>
      </c>
      <c r="D203" s="12">
        <v>2021</v>
      </c>
      <c r="E203" s="19" t="s">
        <v>1313</v>
      </c>
      <c r="F203" s="15">
        <v>90844.943123188263</v>
      </c>
      <c r="G203" s="15">
        <v>2624.9753629351035</v>
      </c>
      <c r="H203" s="12" t="s">
        <v>1363</v>
      </c>
      <c r="I203" s="21">
        <v>1</v>
      </c>
      <c r="J203" s="12" t="s">
        <v>1364</v>
      </c>
      <c r="K203" s="15">
        <v>90844.943123188263</v>
      </c>
      <c r="L203" s="15">
        <v>2624.9753629351035</v>
      </c>
      <c r="M203" s="15">
        <v>532849.22384123469</v>
      </c>
      <c r="N203" s="15">
        <v>39945.655623003797</v>
      </c>
      <c r="O203" s="12" t="s">
        <v>1365</v>
      </c>
      <c r="P203" s="21">
        <v>1</v>
      </c>
      <c r="Q203" s="15" t="s">
        <v>1364</v>
      </c>
      <c r="R203" s="15">
        <v>532849.22384123469</v>
      </c>
      <c r="S203" s="15">
        <v>39945.655623003797</v>
      </c>
    </row>
    <row r="204" spans="1:19">
      <c r="A204" s="9" t="s">
        <v>935</v>
      </c>
      <c r="B204" s="19" t="s">
        <v>304</v>
      </c>
      <c r="C204" s="12" t="s">
        <v>245</v>
      </c>
      <c r="D204" s="12">
        <v>2021</v>
      </c>
      <c r="E204" s="19" t="s">
        <v>1313</v>
      </c>
      <c r="F204" s="15">
        <v>443845.34495797398</v>
      </c>
      <c r="G204" s="15">
        <v>12439.500468217961</v>
      </c>
      <c r="H204" s="12" t="s">
        <v>1363</v>
      </c>
      <c r="I204" s="21">
        <v>1</v>
      </c>
      <c r="J204" s="12" t="s">
        <v>1364</v>
      </c>
      <c r="K204" s="15">
        <v>443845.34495797398</v>
      </c>
      <c r="L204" s="15">
        <v>12439.500468217961</v>
      </c>
      <c r="M204" s="15">
        <v>2214680.3704675646</v>
      </c>
      <c r="N204" s="15">
        <v>124870.30994718087</v>
      </c>
      <c r="O204" s="12" t="s">
        <v>1365</v>
      </c>
      <c r="P204" s="21">
        <v>1</v>
      </c>
      <c r="Q204" s="15" t="s">
        <v>1364</v>
      </c>
      <c r="R204" s="15">
        <v>2214680.3704675646</v>
      </c>
      <c r="S204" s="15">
        <v>124870.30994718087</v>
      </c>
    </row>
    <row r="205" spans="1:19">
      <c r="A205" s="9" t="s">
        <v>944</v>
      </c>
      <c r="B205" s="19" t="s">
        <v>294</v>
      </c>
      <c r="C205" s="12" t="s">
        <v>245</v>
      </c>
      <c r="D205" s="12">
        <v>2021</v>
      </c>
      <c r="E205" s="19" t="s">
        <v>1313</v>
      </c>
      <c r="F205" s="15">
        <v>199941.72488525737</v>
      </c>
      <c r="G205" s="15">
        <v>5721.2696811447067</v>
      </c>
      <c r="H205" s="12" t="s">
        <v>1363</v>
      </c>
      <c r="I205" s="21">
        <v>1</v>
      </c>
      <c r="J205" s="12" t="s">
        <v>1364</v>
      </c>
      <c r="K205" s="15">
        <v>199941.72488525737</v>
      </c>
      <c r="L205" s="15">
        <v>5721.2696811447067</v>
      </c>
      <c r="M205" s="15">
        <v>1259152.1122414423</v>
      </c>
      <c r="N205" s="15">
        <v>70678.797884775209</v>
      </c>
      <c r="O205" s="12" t="s">
        <v>1365</v>
      </c>
      <c r="P205" s="21">
        <v>1</v>
      </c>
      <c r="Q205" s="15" t="s">
        <v>1364</v>
      </c>
      <c r="R205" s="15">
        <v>1259152.1122414423</v>
      </c>
      <c r="S205" s="15">
        <v>70678.797884775209</v>
      </c>
    </row>
    <row r="206" spans="1:19">
      <c r="A206" s="9" t="s">
        <v>937</v>
      </c>
      <c r="B206" s="19" t="s">
        <v>269</v>
      </c>
      <c r="C206" s="12" t="s">
        <v>245</v>
      </c>
      <c r="D206" s="12">
        <v>2021</v>
      </c>
      <c r="E206" s="19" t="s">
        <v>1313</v>
      </c>
      <c r="F206" s="15">
        <v>524106.64299377589</v>
      </c>
      <c r="G206" s="15">
        <v>14139.706085992786</v>
      </c>
      <c r="H206" s="12" t="s">
        <v>1363</v>
      </c>
      <c r="I206" s="21">
        <v>1</v>
      </c>
      <c r="J206" s="12" t="s">
        <v>1364</v>
      </c>
      <c r="K206" s="15">
        <v>524106.64299377589</v>
      </c>
      <c r="L206" s="15">
        <v>14139.706085992786</v>
      </c>
      <c r="M206" s="15">
        <v>3110453.6156207798</v>
      </c>
      <c r="N206" s="15">
        <v>149439.87296616531</v>
      </c>
      <c r="O206" s="12" t="s">
        <v>1365</v>
      </c>
      <c r="P206" s="21">
        <v>1</v>
      </c>
      <c r="Q206" s="15" t="s">
        <v>1364</v>
      </c>
      <c r="R206" s="15">
        <v>3110453.6156207798</v>
      </c>
      <c r="S206" s="15">
        <v>149439.87296616531</v>
      </c>
    </row>
    <row r="207" spans="1:19">
      <c r="A207" s="9" t="s">
        <v>969</v>
      </c>
      <c r="B207" s="19" t="s">
        <v>357</v>
      </c>
      <c r="C207" s="12" t="s">
        <v>245</v>
      </c>
      <c r="D207" s="12">
        <v>2021</v>
      </c>
      <c r="E207" s="19" t="s">
        <v>1313</v>
      </c>
      <c r="F207" s="15">
        <v>142460.38519335035</v>
      </c>
      <c r="G207" s="15">
        <v>4732.342004795416</v>
      </c>
      <c r="H207" s="12" t="s">
        <v>1363</v>
      </c>
      <c r="I207" s="21">
        <v>1</v>
      </c>
      <c r="J207" s="12" t="s">
        <v>1364</v>
      </c>
      <c r="K207" s="15">
        <v>142460.38519335035</v>
      </c>
      <c r="L207" s="15">
        <v>4732.342004795416</v>
      </c>
      <c r="M207" s="15">
        <v>830636.41884172719</v>
      </c>
      <c r="N207" s="15">
        <v>50623.552904432596</v>
      </c>
      <c r="O207" s="12" t="s">
        <v>1365</v>
      </c>
      <c r="P207" s="21">
        <v>1</v>
      </c>
      <c r="Q207" s="15" t="s">
        <v>1364</v>
      </c>
      <c r="R207" s="15">
        <v>830636.41884172719</v>
      </c>
      <c r="S207" s="15">
        <v>50623.552904432596</v>
      </c>
    </row>
    <row r="208" spans="1:19">
      <c r="A208" s="9" t="s">
        <v>936</v>
      </c>
      <c r="B208" s="19" t="s">
        <v>285</v>
      </c>
      <c r="C208" s="12" t="s">
        <v>245</v>
      </c>
      <c r="D208" s="12">
        <v>2021</v>
      </c>
      <c r="E208" s="19" t="s">
        <v>1313</v>
      </c>
      <c r="F208" s="15">
        <v>322702.82065396721</v>
      </c>
      <c r="G208" s="15">
        <v>9591.7270310042986</v>
      </c>
      <c r="H208" s="12" t="s">
        <v>1363</v>
      </c>
      <c r="I208" s="21">
        <v>1</v>
      </c>
      <c r="J208" s="12" t="s">
        <v>1364</v>
      </c>
      <c r="K208" s="15">
        <v>322702.82065396721</v>
      </c>
      <c r="L208" s="15">
        <v>9591.7270310042986</v>
      </c>
      <c r="M208" s="15">
        <v>1790503.9019899031</v>
      </c>
      <c r="N208" s="15">
        <v>106122.66333016532</v>
      </c>
      <c r="O208" s="12" t="s">
        <v>1365</v>
      </c>
      <c r="P208" s="21">
        <v>1</v>
      </c>
      <c r="Q208" s="15" t="s">
        <v>1364</v>
      </c>
      <c r="R208" s="15">
        <v>1790503.9019899031</v>
      </c>
      <c r="S208" s="15">
        <v>106122.66333016532</v>
      </c>
    </row>
    <row r="209" spans="1:19">
      <c r="A209" s="9" t="s">
        <v>941</v>
      </c>
      <c r="B209" s="19" t="s">
        <v>288</v>
      </c>
      <c r="C209" s="12" t="s">
        <v>245</v>
      </c>
      <c r="D209" s="12">
        <v>2021</v>
      </c>
      <c r="E209" s="19" t="s">
        <v>1313</v>
      </c>
      <c r="F209" s="15">
        <v>136956.68576616165</v>
      </c>
      <c r="G209" s="15">
        <v>4241.9726140449875</v>
      </c>
      <c r="H209" s="12" t="s">
        <v>1363</v>
      </c>
      <c r="I209" s="21">
        <v>1</v>
      </c>
      <c r="J209" s="12" t="s">
        <v>1364</v>
      </c>
      <c r="K209" s="15">
        <v>136956.68576616165</v>
      </c>
      <c r="L209" s="15">
        <v>4241.9726140449875</v>
      </c>
      <c r="M209" s="15">
        <v>942270.42215023912</v>
      </c>
      <c r="N209" s="15">
        <v>52042.833921071804</v>
      </c>
      <c r="O209" s="12" t="s">
        <v>1365</v>
      </c>
      <c r="P209" s="21">
        <v>1</v>
      </c>
      <c r="Q209" s="15" t="s">
        <v>1364</v>
      </c>
      <c r="R209" s="15">
        <v>942270.42215023912</v>
      </c>
      <c r="S209" s="15">
        <v>52042.833921071804</v>
      </c>
    </row>
    <row r="210" spans="1:19">
      <c r="A210" s="8" t="s">
        <v>1147</v>
      </c>
      <c r="B210" s="19" t="s">
        <v>579</v>
      </c>
      <c r="C210" s="12" t="s">
        <v>580</v>
      </c>
      <c r="D210" s="12">
        <v>2014</v>
      </c>
      <c r="E210" s="19" t="s">
        <v>1314</v>
      </c>
      <c r="F210" s="15">
        <f>K210</f>
        <v>634000</v>
      </c>
      <c r="G210" s="15">
        <f>L210</f>
        <v>8280</v>
      </c>
      <c r="H210" s="15" t="s">
        <v>1261</v>
      </c>
      <c r="I210" s="21">
        <v>1</v>
      </c>
      <c r="J210" s="15" t="s">
        <v>1354</v>
      </c>
      <c r="K210" s="14">
        <v>634000</v>
      </c>
      <c r="L210" s="16">
        <v>8280</v>
      </c>
      <c r="M210" s="16">
        <f>R210</f>
        <v>4555170.7133024456</v>
      </c>
      <c r="N210" s="16">
        <f>S210</f>
        <v>112347.07348374453</v>
      </c>
      <c r="O210" s="15" t="s">
        <v>1263</v>
      </c>
      <c r="P210" s="21">
        <v>1</v>
      </c>
      <c r="Q210" s="15" t="s">
        <v>1355</v>
      </c>
      <c r="R210" s="15">
        <v>4555170.7133024456</v>
      </c>
      <c r="S210" s="15">
        <v>112347.07348374453</v>
      </c>
    </row>
    <row r="211" spans="1:19">
      <c r="A211" s="8" t="s">
        <v>1148</v>
      </c>
      <c r="B211" s="19" t="s">
        <v>581</v>
      </c>
      <c r="C211" s="12" t="s">
        <v>580</v>
      </c>
      <c r="D211" s="12">
        <v>2014</v>
      </c>
      <c r="E211" s="19" t="s">
        <v>1314</v>
      </c>
      <c r="F211" s="15">
        <f>K211</f>
        <v>1140000</v>
      </c>
      <c r="G211" s="15">
        <f>L211</f>
        <v>13900</v>
      </c>
      <c r="H211" s="15" t="s">
        <v>1261</v>
      </c>
      <c r="I211" s="21">
        <v>1</v>
      </c>
      <c r="J211" s="15" t="s">
        <v>1354</v>
      </c>
      <c r="K211" s="15">
        <v>1140000</v>
      </c>
      <c r="L211" s="15">
        <v>13900</v>
      </c>
      <c r="M211" s="16">
        <f>R211</f>
        <v>6969363.5352189159</v>
      </c>
      <c r="N211" s="16">
        <f>S211</f>
        <v>236254.04593099002</v>
      </c>
      <c r="O211" s="15" t="s">
        <v>1263</v>
      </c>
      <c r="P211" s="21">
        <v>1</v>
      </c>
      <c r="Q211" s="15" t="s">
        <v>1355</v>
      </c>
      <c r="R211" s="15">
        <v>6969363.5352189159</v>
      </c>
      <c r="S211" s="15">
        <v>236254.04593099002</v>
      </c>
    </row>
    <row r="212" spans="1:19">
      <c r="A212" s="9" t="s">
        <v>861</v>
      </c>
      <c r="B212" s="19" t="s">
        <v>314</v>
      </c>
      <c r="C212" s="12" t="s">
        <v>236</v>
      </c>
      <c r="D212" s="12">
        <v>2019</v>
      </c>
      <c r="E212" s="19" t="s">
        <v>1315</v>
      </c>
      <c r="F212" s="15">
        <v>480000</v>
      </c>
      <c r="G212" s="15">
        <v>10000</v>
      </c>
      <c r="H212" s="12" t="s">
        <v>1363</v>
      </c>
      <c r="I212" s="21">
        <v>1</v>
      </c>
      <c r="J212" s="12" t="s">
        <v>1364</v>
      </c>
      <c r="K212" s="15">
        <v>480000</v>
      </c>
      <c r="L212" s="15">
        <v>10000</v>
      </c>
      <c r="M212" s="12">
        <v>2250000</v>
      </c>
      <c r="N212" s="12">
        <v>400000</v>
      </c>
      <c r="O212" s="12" t="s">
        <v>1365</v>
      </c>
      <c r="P212" s="21">
        <v>1</v>
      </c>
      <c r="Q212" s="15" t="s">
        <v>1364</v>
      </c>
      <c r="R212" s="15">
        <v>2250000</v>
      </c>
      <c r="S212" s="15">
        <v>400000</v>
      </c>
    </row>
    <row r="213" spans="1:19">
      <c r="A213" s="9" t="s">
        <v>862</v>
      </c>
      <c r="B213" s="19" t="s">
        <v>248</v>
      </c>
      <c r="C213" s="12" t="s">
        <v>236</v>
      </c>
      <c r="D213" s="12">
        <v>2019</v>
      </c>
      <c r="E213" s="19" t="s">
        <v>1315</v>
      </c>
      <c r="F213" s="15">
        <v>520000</v>
      </c>
      <c r="G213" s="15">
        <v>17000</v>
      </c>
      <c r="H213" s="12" t="s">
        <v>1363</v>
      </c>
      <c r="I213" s="21">
        <v>1</v>
      </c>
      <c r="J213" s="12" t="s">
        <v>1364</v>
      </c>
      <c r="K213" s="15">
        <v>520000</v>
      </c>
      <c r="L213" s="15">
        <v>17000</v>
      </c>
      <c r="M213" s="12">
        <v>2060000</v>
      </c>
      <c r="N213" s="12">
        <v>150000</v>
      </c>
      <c r="O213" s="12" t="s">
        <v>1365</v>
      </c>
      <c r="P213" s="21">
        <v>1</v>
      </c>
      <c r="Q213" s="15" t="s">
        <v>1364</v>
      </c>
      <c r="R213" s="15">
        <v>2060000</v>
      </c>
      <c r="S213" s="15">
        <v>150000</v>
      </c>
    </row>
    <row r="214" spans="1:19">
      <c r="A214" s="9" t="s">
        <v>865</v>
      </c>
      <c r="B214" s="19" t="s">
        <v>239</v>
      </c>
      <c r="C214" s="12" t="s">
        <v>236</v>
      </c>
      <c r="D214" s="12">
        <v>2019</v>
      </c>
      <c r="E214" s="19" t="s">
        <v>1315</v>
      </c>
      <c r="F214" s="15">
        <v>490000</v>
      </c>
      <c r="G214" s="15">
        <v>18000</v>
      </c>
      <c r="H214" s="12" t="s">
        <v>1363</v>
      </c>
      <c r="I214" s="21">
        <v>1</v>
      </c>
      <c r="J214" s="12" t="s">
        <v>1364</v>
      </c>
      <c r="K214" s="15">
        <v>490000</v>
      </c>
      <c r="L214" s="15">
        <v>18000</v>
      </c>
      <c r="M214" s="12">
        <v>1770000</v>
      </c>
      <c r="N214" s="12">
        <v>160000</v>
      </c>
      <c r="O214" s="12" t="s">
        <v>1365</v>
      </c>
      <c r="P214" s="21">
        <v>1</v>
      </c>
      <c r="Q214" s="15" t="s">
        <v>1364</v>
      </c>
      <c r="R214" s="15">
        <v>1770000</v>
      </c>
      <c r="S214" s="15">
        <v>160000</v>
      </c>
    </row>
    <row r="215" spans="1:19">
      <c r="A215" s="9" t="s">
        <v>867</v>
      </c>
      <c r="B215" s="19" t="s">
        <v>238</v>
      </c>
      <c r="C215" s="12" t="s">
        <v>236</v>
      </c>
      <c r="D215" s="12">
        <v>2019</v>
      </c>
      <c r="E215" s="19" t="s">
        <v>1315</v>
      </c>
      <c r="F215" s="15">
        <v>510000</v>
      </c>
      <c r="G215" s="15">
        <v>6000</v>
      </c>
      <c r="H215" s="12" t="s">
        <v>1363</v>
      </c>
      <c r="I215" s="21">
        <v>1</v>
      </c>
      <c r="J215" s="12" t="s">
        <v>1364</v>
      </c>
      <c r="K215" s="15">
        <v>510000</v>
      </c>
      <c r="L215" s="15">
        <v>6000</v>
      </c>
      <c r="M215" s="12">
        <v>3250000</v>
      </c>
      <c r="N215" s="12">
        <v>230000</v>
      </c>
      <c r="O215" s="12" t="s">
        <v>1365</v>
      </c>
      <c r="P215" s="21">
        <v>1</v>
      </c>
      <c r="Q215" s="15" t="s">
        <v>1364</v>
      </c>
      <c r="R215" s="15">
        <v>3250000</v>
      </c>
      <c r="S215" s="15">
        <v>230000</v>
      </c>
    </row>
    <row r="216" spans="1:19">
      <c r="A216" s="9" t="s">
        <v>864</v>
      </c>
      <c r="B216" s="19" t="s">
        <v>240</v>
      </c>
      <c r="C216" s="12" t="s">
        <v>236</v>
      </c>
      <c r="D216" s="12">
        <v>2019</v>
      </c>
      <c r="E216" s="19" t="s">
        <v>1315</v>
      </c>
      <c r="F216" s="15">
        <v>500000</v>
      </c>
      <c r="G216" s="15">
        <v>7000</v>
      </c>
      <c r="H216" s="12" t="s">
        <v>1363</v>
      </c>
      <c r="I216" s="21">
        <v>1</v>
      </c>
      <c r="J216" s="12" t="s">
        <v>1364</v>
      </c>
      <c r="K216" s="15">
        <v>500000</v>
      </c>
      <c r="L216" s="15">
        <v>7000</v>
      </c>
      <c r="M216" s="12">
        <v>1860000</v>
      </c>
      <c r="N216" s="12">
        <v>230000</v>
      </c>
      <c r="O216" s="12" t="s">
        <v>1365</v>
      </c>
      <c r="P216" s="21">
        <v>1</v>
      </c>
      <c r="Q216" s="15" t="s">
        <v>1364</v>
      </c>
      <c r="R216" s="15">
        <v>1860000</v>
      </c>
      <c r="S216" s="15">
        <v>230000</v>
      </c>
    </row>
    <row r="217" spans="1:19">
      <c r="A217" s="9" t="s">
        <v>869</v>
      </c>
      <c r="B217" s="19" t="s">
        <v>235</v>
      </c>
      <c r="C217" s="12" t="s">
        <v>236</v>
      </c>
      <c r="D217" s="12">
        <v>2019</v>
      </c>
      <c r="E217" s="19" t="s">
        <v>1315</v>
      </c>
      <c r="F217" s="15">
        <v>420000</v>
      </c>
      <c r="G217" s="15">
        <v>6000</v>
      </c>
      <c r="H217" s="12" t="s">
        <v>1363</v>
      </c>
      <c r="I217" s="21">
        <v>1</v>
      </c>
      <c r="J217" s="12" t="s">
        <v>1364</v>
      </c>
      <c r="K217" s="15">
        <v>420000</v>
      </c>
      <c r="L217" s="15">
        <v>6000</v>
      </c>
      <c r="M217" s="12">
        <v>1620000</v>
      </c>
      <c r="N217" s="12">
        <v>220000</v>
      </c>
      <c r="O217" s="12" t="s">
        <v>1365</v>
      </c>
      <c r="P217" s="21">
        <v>1</v>
      </c>
      <c r="Q217" s="15" t="s">
        <v>1364</v>
      </c>
      <c r="R217" s="15">
        <v>1620000</v>
      </c>
      <c r="S217" s="15">
        <v>220000</v>
      </c>
    </row>
    <row r="218" spans="1:19">
      <c r="A218" s="9" t="s">
        <v>868</v>
      </c>
      <c r="B218" s="19" t="s">
        <v>237</v>
      </c>
      <c r="C218" s="12" t="s">
        <v>236</v>
      </c>
      <c r="D218" s="12">
        <v>2019</v>
      </c>
      <c r="E218" s="19" t="s">
        <v>1315</v>
      </c>
      <c r="F218" s="15">
        <v>530000</v>
      </c>
      <c r="G218" s="15">
        <v>8000</v>
      </c>
      <c r="H218" s="12" t="s">
        <v>1363</v>
      </c>
      <c r="I218" s="21">
        <v>1</v>
      </c>
      <c r="J218" s="12" t="s">
        <v>1364</v>
      </c>
      <c r="K218" s="15">
        <v>530000</v>
      </c>
      <c r="L218" s="15">
        <v>8000</v>
      </c>
      <c r="M218" s="12">
        <v>3040000</v>
      </c>
      <c r="N218" s="12">
        <v>500000</v>
      </c>
      <c r="O218" s="12" t="s">
        <v>1365</v>
      </c>
      <c r="P218" s="21">
        <v>1</v>
      </c>
      <c r="Q218" s="15" t="s">
        <v>1364</v>
      </c>
      <c r="R218" s="15">
        <v>3040000</v>
      </c>
      <c r="S218" s="15">
        <v>500000</v>
      </c>
    </row>
    <row r="219" spans="1:19">
      <c r="A219" s="9" t="s">
        <v>863</v>
      </c>
      <c r="B219" s="19" t="s">
        <v>241</v>
      </c>
      <c r="C219" s="12" t="s">
        <v>236</v>
      </c>
      <c r="D219" s="12">
        <v>2019</v>
      </c>
      <c r="E219" s="19" t="s">
        <v>1315</v>
      </c>
      <c r="F219" s="15">
        <v>430000</v>
      </c>
      <c r="G219" s="15">
        <v>6000</v>
      </c>
      <c r="H219" s="12" t="s">
        <v>1363</v>
      </c>
      <c r="I219" s="21">
        <v>1</v>
      </c>
      <c r="J219" s="12" t="s">
        <v>1364</v>
      </c>
      <c r="K219" s="15">
        <v>430000</v>
      </c>
      <c r="L219" s="15">
        <v>6000</v>
      </c>
      <c r="M219" s="12">
        <v>2390000</v>
      </c>
      <c r="N219" s="12">
        <v>610000</v>
      </c>
      <c r="O219" s="12" t="s">
        <v>1365</v>
      </c>
      <c r="P219" s="21">
        <v>1</v>
      </c>
      <c r="Q219" s="15" t="s">
        <v>1364</v>
      </c>
      <c r="R219" s="15">
        <v>2390000</v>
      </c>
      <c r="S219" s="15">
        <v>610000</v>
      </c>
    </row>
    <row r="220" spans="1:19">
      <c r="A220" s="9" t="s">
        <v>866</v>
      </c>
      <c r="B220" s="19" t="s">
        <v>291</v>
      </c>
      <c r="C220" s="12" t="s">
        <v>236</v>
      </c>
      <c r="D220" s="12">
        <v>2019</v>
      </c>
      <c r="E220" s="19" t="s">
        <v>1315</v>
      </c>
      <c r="F220" s="15">
        <v>1420000</v>
      </c>
      <c r="G220" s="15">
        <v>24000</v>
      </c>
      <c r="H220" s="12" t="s">
        <v>1363</v>
      </c>
      <c r="I220" s="21">
        <v>1</v>
      </c>
      <c r="J220" s="12" t="s">
        <v>1364</v>
      </c>
      <c r="K220" s="15">
        <v>1420000</v>
      </c>
      <c r="L220" s="15">
        <v>24000</v>
      </c>
      <c r="M220" s="12">
        <v>5090000</v>
      </c>
      <c r="N220" s="12">
        <v>520000</v>
      </c>
      <c r="O220" s="12" t="s">
        <v>1365</v>
      </c>
      <c r="P220" s="21">
        <v>1</v>
      </c>
      <c r="Q220" s="15" t="s">
        <v>1364</v>
      </c>
      <c r="R220" s="15">
        <v>5090000</v>
      </c>
      <c r="S220" s="15">
        <v>520000</v>
      </c>
    </row>
    <row r="221" spans="1:19">
      <c r="A221" s="9" t="s">
        <v>914</v>
      </c>
      <c r="B221" s="19" t="s">
        <v>247</v>
      </c>
      <c r="C221" s="12" t="s">
        <v>464</v>
      </c>
      <c r="D221" s="12">
        <v>2020</v>
      </c>
      <c r="E221" s="19" t="s">
        <v>1316</v>
      </c>
      <c r="F221" s="12">
        <v>268750</v>
      </c>
      <c r="G221" s="12">
        <v>7230</v>
      </c>
      <c r="H221" s="12" t="s">
        <v>1363</v>
      </c>
      <c r="I221" s="21">
        <v>1</v>
      </c>
      <c r="J221" s="12" t="s">
        <v>1364</v>
      </c>
      <c r="K221" s="15">
        <v>268750</v>
      </c>
      <c r="L221" s="15">
        <v>7230</v>
      </c>
      <c r="M221" s="12">
        <v>1524020</v>
      </c>
      <c r="N221" s="12">
        <v>324760</v>
      </c>
      <c r="O221" s="12" t="s">
        <v>1365</v>
      </c>
      <c r="P221" s="21">
        <v>1</v>
      </c>
      <c r="Q221" s="15" t="s">
        <v>1364</v>
      </c>
      <c r="R221" s="15">
        <v>1524020</v>
      </c>
      <c r="S221" s="15">
        <v>324760</v>
      </c>
    </row>
    <row r="222" spans="1:19">
      <c r="A222" s="9" t="s">
        <v>915</v>
      </c>
      <c r="B222" s="19" t="s">
        <v>242</v>
      </c>
      <c r="C222" s="12" t="s">
        <v>464</v>
      </c>
      <c r="D222" s="12">
        <v>2020</v>
      </c>
      <c r="E222" s="19" t="s">
        <v>1316</v>
      </c>
      <c r="F222" s="12">
        <v>318780</v>
      </c>
      <c r="G222" s="12">
        <v>9490</v>
      </c>
      <c r="H222" s="12" t="s">
        <v>1363</v>
      </c>
      <c r="I222" s="21">
        <v>1</v>
      </c>
      <c r="J222" s="12" t="s">
        <v>1364</v>
      </c>
      <c r="K222" s="15">
        <v>318780</v>
      </c>
      <c r="L222" s="15">
        <v>9490</v>
      </c>
      <c r="M222" s="12">
        <v>1298130</v>
      </c>
      <c r="N222" s="12">
        <v>71940</v>
      </c>
      <c r="O222" s="12" t="s">
        <v>1365</v>
      </c>
      <c r="P222" s="21">
        <v>1</v>
      </c>
      <c r="Q222" s="15" t="s">
        <v>1364</v>
      </c>
      <c r="R222" s="15">
        <v>1298130</v>
      </c>
      <c r="S222" s="15">
        <v>71940</v>
      </c>
    </row>
    <row r="223" spans="1:19">
      <c r="A223" s="9" t="s">
        <v>916</v>
      </c>
      <c r="B223" s="19" t="s">
        <v>243</v>
      </c>
      <c r="C223" s="12" t="s">
        <v>464</v>
      </c>
      <c r="D223" s="12">
        <v>2020</v>
      </c>
      <c r="E223" s="19" t="s">
        <v>1316</v>
      </c>
      <c r="F223" s="12">
        <v>598570</v>
      </c>
      <c r="G223" s="12">
        <v>16079.999999999998</v>
      </c>
      <c r="H223" s="12" t="s">
        <v>1363</v>
      </c>
      <c r="I223" s="21">
        <v>1</v>
      </c>
      <c r="J223" s="12" t="s">
        <v>1364</v>
      </c>
      <c r="K223" s="15">
        <v>598570</v>
      </c>
      <c r="L223" s="15">
        <v>16079.999999999998</v>
      </c>
      <c r="M223" s="12">
        <v>2990750</v>
      </c>
      <c r="N223" s="12">
        <v>149050</v>
      </c>
      <c r="O223" s="12" t="s">
        <v>1365</v>
      </c>
      <c r="P223" s="21">
        <v>1</v>
      </c>
      <c r="Q223" s="15" t="s">
        <v>1364</v>
      </c>
      <c r="R223" s="15">
        <v>2990750</v>
      </c>
      <c r="S223" s="15">
        <v>149050</v>
      </c>
    </row>
    <row r="224" spans="1:19">
      <c r="A224" s="9" t="s">
        <v>917</v>
      </c>
      <c r="B224" s="19" t="s">
        <v>296</v>
      </c>
      <c r="C224" s="12" t="s">
        <v>464</v>
      </c>
      <c r="D224" s="12">
        <v>2020</v>
      </c>
      <c r="E224" s="19" t="s">
        <v>1316</v>
      </c>
      <c r="F224" s="12">
        <v>396020</v>
      </c>
      <c r="G224" s="12">
        <v>10650</v>
      </c>
      <c r="H224" s="12" t="s">
        <v>1363</v>
      </c>
      <c r="I224" s="21">
        <v>1</v>
      </c>
      <c r="J224" s="12" t="s">
        <v>1364</v>
      </c>
      <c r="K224" s="15">
        <v>396020</v>
      </c>
      <c r="L224" s="15">
        <v>10650</v>
      </c>
      <c r="M224" s="12">
        <v>2111650</v>
      </c>
      <c r="N224" s="12">
        <v>121290</v>
      </c>
      <c r="O224" s="12" t="s">
        <v>1365</v>
      </c>
      <c r="P224" s="21">
        <v>1</v>
      </c>
      <c r="Q224" s="15" t="s">
        <v>1364</v>
      </c>
      <c r="R224" s="15">
        <v>2111650</v>
      </c>
      <c r="S224" s="15">
        <v>121290</v>
      </c>
    </row>
    <row r="225" spans="1:19">
      <c r="A225" s="9" t="s">
        <v>918</v>
      </c>
      <c r="B225" s="19" t="s">
        <v>264</v>
      </c>
      <c r="C225" s="12" t="s">
        <v>464</v>
      </c>
      <c r="D225" s="12">
        <v>2020</v>
      </c>
      <c r="E225" s="19" t="s">
        <v>1316</v>
      </c>
      <c r="F225" s="12">
        <v>541360</v>
      </c>
      <c r="G225" s="12">
        <v>14550</v>
      </c>
      <c r="H225" s="12" t="s">
        <v>1363</v>
      </c>
      <c r="I225" s="21">
        <v>1</v>
      </c>
      <c r="J225" s="12" t="s">
        <v>1364</v>
      </c>
      <c r="K225" s="15">
        <v>541360</v>
      </c>
      <c r="L225" s="15">
        <v>14550</v>
      </c>
      <c r="M225" s="12">
        <v>2957360</v>
      </c>
      <c r="N225" s="12">
        <v>153370</v>
      </c>
      <c r="O225" s="12" t="s">
        <v>1365</v>
      </c>
      <c r="P225" s="21">
        <v>1</v>
      </c>
      <c r="Q225" s="15" t="s">
        <v>1364</v>
      </c>
      <c r="R225" s="15">
        <v>2957360</v>
      </c>
      <c r="S225" s="15">
        <v>153370</v>
      </c>
    </row>
    <row r="226" spans="1:19">
      <c r="A226" s="9" t="s">
        <v>919</v>
      </c>
      <c r="B226" s="19" t="s">
        <v>233</v>
      </c>
      <c r="C226" s="12" t="s">
        <v>464</v>
      </c>
      <c r="D226" s="12">
        <v>2020</v>
      </c>
      <c r="E226" s="19" t="s">
        <v>1316</v>
      </c>
      <c r="F226" s="12">
        <v>342390</v>
      </c>
      <c r="G226" s="12">
        <v>9210</v>
      </c>
      <c r="H226" s="12" t="s">
        <v>1363</v>
      </c>
      <c r="I226" s="21">
        <v>1</v>
      </c>
      <c r="J226" s="12" t="s">
        <v>1364</v>
      </c>
      <c r="K226" s="15">
        <v>342390</v>
      </c>
      <c r="L226" s="15">
        <v>9210</v>
      </c>
      <c r="M226" s="12">
        <v>1463790</v>
      </c>
      <c r="N226" s="12">
        <v>84930</v>
      </c>
      <c r="O226" s="12" t="s">
        <v>1365</v>
      </c>
      <c r="P226" s="21">
        <v>1</v>
      </c>
      <c r="Q226" s="15" t="s">
        <v>1364</v>
      </c>
      <c r="R226" s="15">
        <v>1463790</v>
      </c>
      <c r="S226" s="15">
        <v>84930</v>
      </c>
    </row>
    <row r="227" spans="1:19">
      <c r="A227" s="9" t="s">
        <v>920</v>
      </c>
      <c r="B227" s="19" t="s">
        <v>230</v>
      </c>
      <c r="C227" s="12" t="s">
        <v>464</v>
      </c>
      <c r="D227" s="12">
        <v>2020</v>
      </c>
      <c r="E227" s="19" t="s">
        <v>1316</v>
      </c>
      <c r="F227" s="12">
        <v>333320</v>
      </c>
      <c r="G227" s="12">
        <v>9900</v>
      </c>
      <c r="H227" s="12" t="s">
        <v>1363</v>
      </c>
      <c r="I227" s="21">
        <v>1</v>
      </c>
      <c r="J227" s="12" t="s">
        <v>1364</v>
      </c>
      <c r="K227" s="15">
        <v>333320</v>
      </c>
      <c r="L227" s="15">
        <v>9900</v>
      </c>
      <c r="M227" s="12">
        <v>1271430</v>
      </c>
      <c r="N227" s="12">
        <v>66710</v>
      </c>
      <c r="O227" s="12" t="s">
        <v>1365</v>
      </c>
      <c r="P227" s="21">
        <v>1</v>
      </c>
      <c r="Q227" s="15" t="s">
        <v>1364</v>
      </c>
      <c r="R227" s="15">
        <v>1271430</v>
      </c>
      <c r="S227" s="15">
        <v>66710</v>
      </c>
    </row>
    <row r="228" spans="1:19">
      <c r="A228" s="9" t="s">
        <v>921</v>
      </c>
      <c r="B228" s="19" t="s">
        <v>232</v>
      </c>
      <c r="C228" s="12" t="s">
        <v>464</v>
      </c>
      <c r="D228" s="12">
        <v>2020</v>
      </c>
      <c r="E228" s="19" t="s">
        <v>1316</v>
      </c>
      <c r="F228" s="12">
        <v>354880</v>
      </c>
      <c r="G228" s="12">
        <v>9540</v>
      </c>
      <c r="H228" s="12" t="s">
        <v>1363</v>
      </c>
      <c r="I228" s="21">
        <v>1</v>
      </c>
      <c r="J228" s="12" t="s">
        <v>1364</v>
      </c>
      <c r="K228" s="15">
        <v>354880</v>
      </c>
      <c r="L228" s="15">
        <v>9540</v>
      </c>
      <c r="M228" s="12">
        <v>1410400</v>
      </c>
      <c r="N228" s="12">
        <v>82050</v>
      </c>
      <c r="O228" s="12" t="s">
        <v>1365</v>
      </c>
      <c r="P228" s="21">
        <v>1</v>
      </c>
      <c r="Q228" s="15" t="s">
        <v>1364</v>
      </c>
      <c r="R228" s="15">
        <v>1410400</v>
      </c>
      <c r="S228" s="15">
        <v>82050</v>
      </c>
    </row>
    <row r="229" spans="1:19">
      <c r="A229" s="9" t="s">
        <v>922</v>
      </c>
      <c r="B229" s="19" t="s">
        <v>231</v>
      </c>
      <c r="C229" s="12" t="s">
        <v>464</v>
      </c>
      <c r="D229" s="12">
        <v>2020</v>
      </c>
      <c r="E229" s="19" t="s">
        <v>1316</v>
      </c>
      <c r="F229" s="12">
        <v>480440</v>
      </c>
      <c r="G229" s="12">
        <v>15230</v>
      </c>
      <c r="H229" s="12" t="s">
        <v>1363</v>
      </c>
      <c r="I229" s="21">
        <v>1</v>
      </c>
      <c r="J229" s="12" t="s">
        <v>1364</v>
      </c>
      <c r="K229" s="15">
        <v>480440</v>
      </c>
      <c r="L229" s="15">
        <v>15230</v>
      </c>
      <c r="M229" s="12">
        <v>2082679.9999999998</v>
      </c>
      <c r="N229" s="12">
        <v>111810</v>
      </c>
      <c r="O229" s="12" t="s">
        <v>1365</v>
      </c>
      <c r="P229" s="21">
        <v>1</v>
      </c>
      <c r="Q229" s="15" t="s">
        <v>1364</v>
      </c>
      <c r="R229" s="15">
        <v>2082679.9999999998</v>
      </c>
      <c r="S229" s="15">
        <v>111810</v>
      </c>
    </row>
    <row r="230" spans="1:19">
      <c r="A230" s="9" t="s">
        <v>900</v>
      </c>
      <c r="B230" s="19" t="s">
        <v>374</v>
      </c>
      <c r="C230" s="12" t="s">
        <v>464</v>
      </c>
      <c r="D230" s="12">
        <v>2020</v>
      </c>
      <c r="E230" s="19" t="s">
        <v>1316</v>
      </c>
      <c r="F230" s="12">
        <v>404620</v>
      </c>
      <c r="G230" s="12">
        <v>15610</v>
      </c>
      <c r="H230" s="12" t="s">
        <v>1363</v>
      </c>
      <c r="I230" s="21">
        <v>1</v>
      </c>
      <c r="J230" s="12" t="s">
        <v>1364</v>
      </c>
      <c r="K230" s="15">
        <v>404620</v>
      </c>
      <c r="L230" s="15">
        <v>15610</v>
      </c>
      <c r="M230" s="12">
        <v>2446530</v>
      </c>
      <c r="N230" s="12">
        <v>142170</v>
      </c>
      <c r="O230" s="12" t="s">
        <v>1365</v>
      </c>
      <c r="P230" s="21">
        <v>1</v>
      </c>
      <c r="Q230" s="15" t="s">
        <v>1364</v>
      </c>
      <c r="R230" s="15">
        <v>2446530</v>
      </c>
      <c r="S230" s="15">
        <v>142170</v>
      </c>
    </row>
    <row r="231" spans="1:19">
      <c r="A231" s="9" t="s">
        <v>923</v>
      </c>
      <c r="B231" s="19" t="s">
        <v>300</v>
      </c>
      <c r="C231" s="12" t="s">
        <v>464</v>
      </c>
      <c r="D231" s="12">
        <v>2020</v>
      </c>
      <c r="E231" s="19" t="s">
        <v>1316</v>
      </c>
      <c r="F231" s="12">
        <v>455850</v>
      </c>
      <c r="G231" s="12">
        <v>16570</v>
      </c>
      <c r="H231" s="12" t="s">
        <v>1363</v>
      </c>
      <c r="I231" s="21">
        <v>1</v>
      </c>
      <c r="J231" s="12" t="s">
        <v>1364</v>
      </c>
      <c r="K231" s="15">
        <v>455850</v>
      </c>
      <c r="L231" s="15">
        <v>16570</v>
      </c>
      <c r="M231" s="12">
        <v>2803840</v>
      </c>
      <c r="N231" s="12">
        <v>138450</v>
      </c>
      <c r="O231" s="12" t="s">
        <v>1365</v>
      </c>
      <c r="P231" s="21">
        <v>1</v>
      </c>
      <c r="Q231" s="15" t="s">
        <v>1364</v>
      </c>
      <c r="R231" s="15">
        <v>2803840</v>
      </c>
      <c r="S231" s="15">
        <v>138450</v>
      </c>
    </row>
    <row r="232" spans="1:19">
      <c r="A232" s="9" t="s">
        <v>905</v>
      </c>
      <c r="B232" s="19" t="s">
        <v>312</v>
      </c>
      <c r="C232" s="12" t="s">
        <v>464</v>
      </c>
      <c r="D232" s="12">
        <v>2020</v>
      </c>
      <c r="E232" s="19" t="s">
        <v>1316</v>
      </c>
      <c r="F232" s="12">
        <v>559310</v>
      </c>
      <c r="G232" s="12">
        <v>15570</v>
      </c>
      <c r="H232" s="12" t="s">
        <v>1363</v>
      </c>
      <c r="I232" s="21">
        <v>1</v>
      </c>
      <c r="J232" s="12" t="s">
        <v>1364</v>
      </c>
      <c r="K232" s="15">
        <v>559310</v>
      </c>
      <c r="L232" s="15">
        <v>15570</v>
      </c>
      <c r="M232" s="12">
        <v>3377950</v>
      </c>
      <c r="N232" s="12">
        <v>177940</v>
      </c>
      <c r="O232" s="12" t="s">
        <v>1365</v>
      </c>
      <c r="P232" s="21">
        <v>1</v>
      </c>
      <c r="Q232" s="15" t="s">
        <v>1364</v>
      </c>
      <c r="R232" s="15">
        <v>3377950</v>
      </c>
      <c r="S232" s="15">
        <v>177940</v>
      </c>
    </row>
    <row r="233" spans="1:19">
      <c r="A233" s="9" t="s">
        <v>906</v>
      </c>
      <c r="B233" s="19" t="s">
        <v>250</v>
      </c>
      <c r="C233" s="12" t="s">
        <v>464</v>
      </c>
      <c r="D233" s="12">
        <v>2020</v>
      </c>
      <c r="E233" s="19" t="s">
        <v>1316</v>
      </c>
      <c r="F233" s="12">
        <v>389380</v>
      </c>
      <c r="G233" s="12">
        <v>13380</v>
      </c>
      <c r="H233" s="12" t="s">
        <v>1363</v>
      </c>
      <c r="I233" s="21">
        <v>1</v>
      </c>
      <c r="J233" s="12" t="s">
        <v>1364</v>
      </c>
      <c r="K233" s="15">
        <v>389380</v>
      </c>
      <c r="L233" s="15">
        <v>13380</v>
      </c>
      <c r="M233" s="12">
        <v>2349040</v>
      </c>
      <c r="N233" s="12">
        <v>152900</v>
      </c>
      <c r="O233" s="12" t="s">
        <v>1365</v>
      </c>
      <c r="P233" s="21">
        <v>1</v>
      </c>
      <c r="Q233" s="15" t="s">
        <v>1364</v>
      </c>
      <c r="R233" s="15">
        <v>2349040</v>
      </c>
      <c r="S233" s="15">
        <v>152900</v>
      </c>
    </row>
    <row r="234" spans="1:19">
      <c r="A234" s="9" t="s">
        <v>907</v>
      </c>
      <c r="B234" s="19" t="s">
        <v>258</v>
      </c>
      <c r="C234" s="12" t="s">
        <v>464</v>
      </c>
      <c r="D234" s="12">
        <v>2020</v>
      </c>
      <c r="E234" s="19" t="s">
        <v>1316</v>
      </c>
      <c r="F234" s="12">
        <v>362250</v>
      </c>
      <c r="G234" s="12">
        <v>12440</v>
      </c>
      <c r="H234" s="12" t="s">
        <v>1363</v>
      </c>
      <c r="I234" s="21">
        <v>1</v>
      </c>
      <c r="J234" s="12" t="s">
        <v>1364</v>
      </c>
      <c r="K234" s="15">
        <v>362250</v>
      </c>
      <c r="L234" s="15">
        <v>12440</v>
      </c>
      <c r="M234" s="12">
        <v>2126330</v>
      </c>
      <c r="N234" s="12">
        <v>132190</v>
      </c>
      <c r="O234" s="12" t="s">
        <v>1365</v>
      </c>
      <c r="P234" s="21">
        <v>1</v>
      </c>
      <c r="Q234" s="15" t="s">
        <v>1364</v>
      </c>
      <c r="R234" s="15">
        <v>2126330</v>
      </c>
      <c r="S234" s="15">
        <v>132190</v>
      </c>
    </row>
    <row r="235" spans="1:19">
      <c r="A235" s="9" t="s">
        <v>908</v>
      </c>
      <c r="B235" s="19" t="s">
        <v>370</v>
      </c>
      <c r="C235" s="12" t="s">
        <v>464</v>
      </c>
      <c r="D235" s="12">
        <v>2020</v>
      </c>
      <c r="E235" s="19" t="s">
        <v>1316</v>
      </c>
      <c r="F235" s="12">
        <v>732640</v>
      </c>
      <c r="G235" s="12">
        <v>41970</v>
      </c>
      <c r="H235" s="12" t="s">
        <v>1363</v>
      </c>
      <c r="I235" s="21">
        <v>1</v>
      </c>
      <c r="J235" s="12" t="s">
        <v>1364</v>
      </c>
      <c r="K235" s="15">
        <v>732640</v>
      </c>
      <c r="L235" s="15">
        <v>41970</v>
      </c>
      <c r="M235" s="12">
        <v>4391960</v>
      </c>
      <c r="N235" s="12">
        <v>257310</v>
      </c>
      <c r="O235" s="12" t="s">
        <v>1365</v>
      </c>
      <c r="P235" s="21">
        <v>1</v>
      </c>
      <c r="Q235" s="15" t="s">
        <v>1364</v>
      </c>
      <c r="R235" s="15">
        <v>4391960</v>
      </c>
      <c r="S235" s="15">
        <v>257310</v>
      </c>
    </row>
    <row r="236" spans="1:19">
      <c r="A236" s="9" t="s">
        <v>909</v>
      </c>
      <c r="B236" s="19" t="s">
        <v>363</v>
      </c>
      <c r="C236" s="12" t="s">
        <v>464</v>
      </c>
      <c r="D236" s="12">
        <v>2020</v>
      </c>
      <c r="E236" s="19" t="s">
        <v>1316</v>
      </c>
      <c r="F236" s="12">
        <v>762300</v>
      </c>
      <c r="G236" s="12">
        <v>36490</v>
      </c>
      <c r="H236" s="12" t="s">
        <v>1363</v>
      </c>
      <c r="I236" s="21">
        <v>1</v>
      </c>
      <c r="J236" s="12" t="s">
        <v>1364</v>
      </c>
      <c r="K236" s="15">
        <v>762300</v>
      </c>
      <c r="L236" s="15">
        <v>36490</v>
      </c>
      <c r="M236" s="12">
        <v>4578280</v>
      </c>
      <c r="N236" s="12">
        <v>287500</v>
      </c>
      <c r="O236" s="12" t="s">
        <v>1365</v>
      </c>
      <c r="P236" s="21">
        <v>1</v>
      </c>
      <c r="Q236" s="15" t="s">
        <v>1364</v>
      </c>
      <c r="R236" s="15">
        <v>4578280</v>
      </c>
      <c r="S236" s="15">
        <v>287500</v>
      </c>
    </row>
    <row r="237" spans="1:19">
      <c r="A237" s="9" t="s">
        <v>910</v>
      </c>
      <c r="B237" s="19" t="s">
        <v>255</v>
      </c>
      <c r="C237" s="12" t="s">
        <v>464</v>
      </c>
      <c r="D237" s="12">
        <v>2020</v>
      </c>
      <c r="E237" s="19" t="s">
        <v>1316</v>
      </c>
      <c r="F237" s="12">
        <v>440430</v>
      </c>
      <c r="G237" s="12">
        <v>15130</v>
      </c>
      <c r="H237" s="12" t="s">
        <v>1363</v>
      </c>
      <c r="I237" s="21">
        <v>1</v>
      </c>
      <c r="J237" s="12" t="s">
        <v>1364</v>
      </c>
      <c r="K237" s="15">
        <v>440430</v>
      </c>
      <c r="L237" s="15">
        <v>15130</v>
      </c>
      <c r="M237" s="12">
        <v>2467560</v>
      </c>
      <c r="N237" s="12">
        <v>163530</v>
      </c>
      <c r="O237" s="12" t="s">
        <v>1365</v>
      </c>
      <c r="P237" s="21">
        <v>1</v>
      </c>
      <c r="Q237" s="15" t="s">
        <v>1364</v>
      </c>
      <c r="R237" s="15">
        <v>2467560</v>
      </c>
      <c r="S237" s="15">
        <v>163530</v>
      </c>
    </row>
    <row r="238" spans="1:19">
      <c r="A238" s="9" t="s">
        <v>924</v>
      </c>
      <c r="B238" s="19" t="s">
        <v>259</v>
      </c>
      <c r="C238" s="12" t="s">
        <v>464</v>
      </c>
      <c r="D238" s="12">
        <v>2020</v>
      </c>
      <c r="E238" s="19" t="s">
        <v>1316</v>
      </c>
      <c r="F238" s="12">
        <v>386970</v>
      </c>
      <c r="G238" s="12">
        <v>10140</v>
      </c>
      <c r="H238" s="12" t="s">
        <v>1363</v>
      </c>
      <c r="I238" s="21">
        <v>1</v>
      </c>
      <c r="J238" s="12" t="s">
        <v>1364</v>
      </c>
      <c r="K238" s="15">
        <v>386970</v>
      </c>
      <c r="L238" s="15">
        <v>10140</v>
      </c>
      <c r="M238" s="12">
        <v>2280570</v>
      </c>
      <c r="N238" s="12">
        <v>125790</v>
      </c>
      <c r="O238" s="12" t="s">
        <v>1365</v>
      </c>
      <c r="P238" s="21">
        <v>1</v>
      </c>
      <c r="Q238" s="15" t="s">
        <v>1364</v>
      </c>
      <c r="R238" s="15">
        <v>2280570</v>
      </c>
      <c r="S238" s="15">
        <v>125790</v>
      </c>
    </row>
    <row r="239" spans="1:19">
      <c r="A239" s="9" t="s">
        <v>925</v>
      </c>
      <c r="B239" s="19" t="s">
        <v>260</v>
      </c>
      <c r="C239" s="12" t="s">
        <v>464</v>
      </c>
      <c r="D239" s="12">
        <v>2020</v>
      </c>
      <c r="E239" s="19" t="s">
        <v>1316</v>
      </c>
      <c r="F239" s="12">
        <v>478260</v>
      </c>
      <c r="G239" s="12">
        <v>13350</v>
      </c>
      <c r="H239" s="12" t="s">
        <v>1363</v>
      </c>
      <c r="I239" s="21">
        <v>1</v>
      </c>
      <c r="J239" s="12" t="s">
        <v>1364</v>
      </c>
      <c r="K239" s="15">
        <v>478260</v>
      </c>
      <c r="L239" s="15">
        <v>13350</v>
      </c>
      <c r="M239" s="12">
        <v>2691030</v>
      </c>
      <c r="N239" s="12">
        <v>154540</v>
      </c>
      <c r="O239" s="12" t="s">
        <v>1365</v>
      </c>
      <c r="P239" s="21">
        <v>1</v>
      </c>
      <c r="Q239" s="15" t="s">
        <v>1364</v>
      </c>
      <c r="R239" s="15">
        <v>2691030</v>
      </c>
      <c r="S239" s="15">
        <v>154540</v>
      </c>
    </row>
    <row r="240" spans="1:19">
      <c r="A240" s="9" t="s">
        <v>926</v>
      </c>
      <c r="B240" s="19" t="s">
        <v>275</v>
      </c>
      <c r="C240" s="12" t="s">
        <v>464</v>
      </c>
      <c r="D240" s="12">
        <v>2020</v>
      </c>
      <c r="E240" s="19" t="s">
        <v>1316</v>
      </c>
      <c r="F240" s="12">
        <v>215750</v>
      </c>
      <c r="G240" s="12">
        <v>5810</v>
      </c>
      <c r="H240" s="12" t="s">
        <v>1363</v>
      </c>
      <c r="I240" s="21">
        <v>1</v>
      </c>
      <c r="J240" s="12" t="s">
        <v>1364</v>
      </c>
      <c r="K240" s="15">
        <v>215750</v>
      </c>
      <c r="L240" s="15">
        <v>5810</v>
      </c>
      <c r="M240" s="12">
        <v>1379700</v>
      </c>
      <c r="N240" s="12">
        <v>77520</v>
      </c>
      <c r="O240" s="12" t="s">
        <v>1365</v>
      </c>
      <c r="P240" s="21">
        <v>1</v>
      </c>
      <c r="Q240" s="15" t="s">
        <v>1364</v>
      </c>
      <c r="R240" s="15">
        <v>1379700</v>
      </c>
      <c r="S240" s="15">
        <v>77520</v>
      </c>
    </row>
    <row r="241" spans="1:19">
      <c r="A241" s="9" t="s">
        <v>927</v>
      </c>
      <c r="B241" s="19" t="s">
        <v>279</v>
      </c>
      <c r="C241" s="12" t="s">
        <v>464</v>
      </c>
      <c r="D241" s="12">
        <v>2020</v>
      </c>
      <c r="E241" s="19" t="s">
        <v>1316</v>
      </c>
      <c r="F241" s="12">
        <v>721130</v>
      </c>
      <c r="G241" s="12">
        <v>19370</v>
      </c>
      <c r="H241" s="12" t="s">
        <v>1363</v>
      </c>
      <c r="I241" s="21">
        <v>1</v>
      </c>
      <c r="J241" s="12" t="s">
        <v>1364</v>
      </c>
      <c r="K241" s="15">
        <v>721130</v>
      </c>
      <c r="L241" s="15">
        <v>19370</v>
      </c>
      <c r="M241" s="12">
        <v>3546100</v>
      </c>
      <c r="N241" s="12">
        <v>189330</v>
      </c>
      <c r="O241" s="12" t="s">
        <v>1365</v>
      </c>
      <c r="P241" s="21">
        <v>1</v>
      </c>
      <c r="Q241" s="15" t="s">
        <v>1364</v>
      </c>
      <c r="R241" s="15">
        <v>3546100</v>
      </c>
      <c r="S241" s="15">
        <v>189330</v>
      </c>
    </row>
    <row r="242" spans="1:19">
      <c r="A242" s="9" t="s">
        <v>928</v>
      </c>
      <c r="B242" s="19" t="s">
        <v>297</v>
      </c>
      <c r="C242" s="12" t="s">
        <v>464</v>
      </c>
      <c r="D242" s="12">
        <v>2020</v>
      </c>
      <c r="E242" s="19" t="s">
        <v>1316</v>
      </c>
      <c r="F242" s="12">
        <v>585070</v>
      </c>
      <c r="G242" s="12">
        <v>15720</v>
      </c>
      <c r="H242" s="12" t="s">
        <v>1363</v>
      </c>
      <c r="I242" s="21">
        <v>1</v>
      </c>
      <c r="J242" s="12" t="s">
        <v>1364</v>
      </c>
      <c r="K242" s="15">
        <v>585070</v>
      </c>
      <c r="L242" s="15">
        <v>15720</v>
      </c>
      <c r="M242" s="12">
        <v>2835710</v>
      </c>
      <c r="N242" s="12">
        <v>153410</v>
      </c>
      <c r="O242" s="12" t="s">
        <v>1365</v>
      </c>
      <c r="P242" s="21">
        <v>1</v>
      </c>
      <c r="Q242" s="15" t="s">
        <v>1364</v>
      </c>
      <c r="R242" s="15">
        <v>2835710</v>
      </c>
      <c r="S242" s="15">
        <v>153410</v>
      </c>
    </row>
    <row r="243" spans="1:19">
      <c r="A243" s="9" t="s">
        <v>934</v>
      </c>
      <c r="B243" s="19" t="s">
        <v>229</v>
      </c>
      <c r="C243" s="12" t="s">
        <v>464</v>
      </c>
      <c r="D243" s="12">
        <v>2020</v>
      </c>
      <c r="E243" s="19" t="s">
        <v>1316</v>
      </c>
      <c r="F243" s="12">
        <v>305280</v>
      </c>
      <c r="G243" s="12">
        <v>15650</v>
      </c>
      <c r="H243" s="12" t="s">
        <v>1363</v>
      </c>
      <c r="I243" s="21">
        <v>1</v>
      </c>
      <c r="J243" s="12" t="s">
        <v>1364</v>
      </c>
      <c r="K243" s="15">
        <v>446900</v>
      </c>
      <c r="L243" s="15">
        <v>16230</v>
      </c>
      <c r="M243" s="12">
        <v>1600620</v>
      </c>
      <c r="N243" s="12">
        <v>169870</v>
      </c>
      <c r="O243" s="12" t="s">
        <v>1365</v>
      </c>
      <c r="P243" s="21">
        <v>1</v>
      </c>
      <c r="Q243" s="15" t="s">
        <v>1364</v>
      </c>
      <c r="R243" s="15">
        <v>1745110</v>
      </c>
      <c r="S243" s="15">
        <v>99550</v>
      </c>
    </row>
    <row r="244" spans="1:19">
      <c r="A244" s="9" t="s">
        <v>911</v>
      </c>
      <c r="B244" s="19" t="s">
        <v>328</v>
      </c>
      <c r="C244" s="12" t="s">
        <v>464</v>
      </c>
      <c r="D244" s="12">
        <v>2020</v>
      </c>
      <c r="E244" s="19" t="s">
        <v>1316</v>
      </c>
      <c r="F244" s="12">
        <v>446900</v>
      </c>
      <c r="G244" s="12">
        <v>16230</v>
      </c>
      <c r="H244" s="12" t="s">
        <v>1363</v>
      </c>
      <c r="I244" s="21">
        <v>1</v>
      </c>
      <c r="J244" s="12" t="s">
        <v>1364</v>
      </c>
      <c r="K244" s="15">
        <v>305280</v>
      </c>
      <c r="L244" s="15">
        <v>15650</v>
      </c>
      <c r="M244" s="12">
        <v>1745110</v>
      </c>
      <c r="N244" s="12">
        <v>99550</v>
      </c>
      <c r="O244" s="12" t="s">
        <v>1365</v>
      </c>
      <c r="P244" s="21">
        <v>1</v>
      </c>
      <c r="Q244" s="15" t="s">
        <v>1364</v>
      </c>
      <c r="R244" s="15">
        <v>1600620</v>
      </c>
      <c r="S244" s="15">
        <v>169870</v>
      </c>
    </row>
    <row r="245" spans="1:19">
      <c r="A245" s="9" t="s">
        <v>912</v>
      </c>
      <c r="B245" s="19" t="s">
        <v>234</v>
      </c>
      <c r="C245" s="12" t="s">
        <v>464</v>
      </c>
      <c r="D245" s="12">
        <v>2020</v>
      </c>
      <c r="E245" s="19" t="s">
        <v>1316</v>
      </c>
      <c r="F245" s="12">
        <v>393250</v>
      </c>
      <c r="G245" s="12">
        <v>11030</v>
      </c>
      <c r="H245" s="12" t="s">
        <v>1363</v>
      </c>
      <c r="I245" s="21">
        <v>1</v>
      </c>
      <c r="J245" s="12" t="s">
        <v>1364</v>
      </c>
      <c r="K245" s="15">
        <v>393250</v>
      </c>
      <c r="L245" s="15">
        <v>11030</v>
      </c>
      <c r="M245" s="12">
        <v>1715500</v>
      </c>
      <c r="N245" s="12">
        <v>101180</v>
      </c>
      <c r="O245" s="12" t="s">
        <v>1365</v>
      </c>
      <c r="P245" s="21">
        <v>1</v>
      </c>
      <c r="Q245" s="15" t="s">
        <v>1364</v>
      </c>
      <c r="R245" s="15">
        <v>1715500</v>
      </c>
      <c r="S245" s="15">
        <v>101180</v>
      </c>
    </row>
    <row r="246" spans="1:19">
      <c r="A246" s="9" t="s">
        <v>901</v>
      </c>
      <c r="B246" s="19" t="s">
        <v>375</v>
      </c>
      <c r="C246" s="12" t="s">
        <v>464</v>
      </c>
      <c r="D246" s="12">
        <v>2020</v>
      </c>
      <c r="E246" s="19" t="s">
        <v>1316</v>
      </c>
      <c r="F246" s="12">
        <v>521970</v>
      </c>
      <c r="G246" s="12">
        <v>23790</v>
      </c>
      <c r="H246" s="12" t="s">
        <v>1363</v>
      </c>
      <c r="I246" s="21">
        <v>1</v>
      </c>
      <c r="J246" s="12" t="s">
        <v>1364</v>
      </c>
      <c r="K246" s="15">
        <v>521970</v>
      </c>
      <c r="L246" s="15">
        <v>23790</v>
      </c>
      <c r="M246" s="12">
        <v>3165630</v>
      </c>
      <c r="N246" s="12">
        <v>182850</v>
      </c>
      <c r="O246" s="12" t="s">
        <v>1365</v>
      </c>
      <c r="P246" s="21">
        <v>1</v>
      </c>
      <c r="Q246" s="15" t="s">
        <v>1364</v>
      </c>
      <c r="R246" s="15">
        <v>3165630</v>
      </c>
      <c r="S246" s="15">
        <v>182850</v>
      </c>
    </row>
    <row r="247" spans="1:19">
      <c r="A247" s="9" t="s">
        <v>929</v>
      </c>
      <c r="B247" s="19" t="s">
        <v>268</v>
      </c>
      <c r="C247" s="12" t="s">
        <v>464</v>
      </c>
      <c r="D247" s="12">
        <v>2020</v>
      </c>
      <c r="E247" s="19" t="s">
        <v>1316</v>
      </c>
      <c r="F247" s="12">
        <v>731180</v>
      </c>
      <c r="G247" s="12">
        <v>19640</v>
      </c>
      <c r="H247" s="12" t="s">
        <v>1363</v>
      </c>
      <c r="I247" s="21">
        <v>1</v>
      </c>
      <c r="J247" s="12" t="s">
        <v>1364</v>
      </c>
      <c r="K247" s="15">
        <v>731180</v>
      </c>
      <c r="L247" s="15">
        <v>19640</v>
      </c>
      <c r="M247" s="12">
        <v>2846440</v>
      </c>
      <c r="N247" s="12">
        <v>251380</v>
      </c>
      <c r="O247" s="12" t="s">
        <v>1365</v>
      </c>
      <c r="P247" s="21">
        <v>1</v>
      </c>
      <c r="Q247" s="15" t="s">
        <v>1364</v>
      </c>
      <c r="R247" s="15">
        <v>2846440</v>
      </c>
      <c r="S247" s="15">
        <v>251380</v>
      </c>
    </row>
    <row r="248" spans="1:19">
      <c r="A248" s="9" t="s">
        <v>930</v>
      </c>
      <c r="B248" s="19" t="s">
        <v>254</v>
      </c>
      <c r="C248" s="12" t="s">
        <v>464</v>
      </c>
      <c r="D248" s="12">
        <v>2020</v>
      </c>
      <c r="E248" s="19" t="s">
        <v>1316</v>
      </c>
      <c r="F248" s="12">
        <v>871040</v>
      </c>
      <c r="G248" s="12">
        <v>23390</v>
      </c>
      <c r="H248" s="12" t="s">
        <v>1363</v>
      </c>
      <c r="I248" s="21">
        <v>1</v>
      </c>
      <c r="J248" s="12" t="s">
        <v>1364</v>
      </c>
      <c r="K248" s="15">
        <v>871040</v>
      </c>
      <c r="L248" s="15">
        <v>23390</v>
      </c>
      <c r="M248" s="12">
        <v>3999090</v>
      </c>
      <c r="N248" s="12">
        <v>203940</v>
      </c>
      <c r="O248" s="12" t="s">
        <v>1365</v>
      </c>
      <c r="P248" s="21">
        <v>1</v>
      </c>
      <c r="Q248" s="15" t="s">
        <v>1364</v>
      </c>
      <c r="R248" s="15">
        <v>3999090</v>
      </c>
      <c r="S248" s="15">
        <v>203940</v>
      </c>
    </row>
    <row r="249" spans="1:19">
      <c r="A249" s="9" t="s">
        <v>902</v>
      </c>
      <c r="B249" s="19" t="s">
        <v>367</v>
      </c>
      <c r="C249" s="12" t="s">
        <v>464</v>
      </c>
      <c r="D249" s="12">
        <v>2020</v>
      </c>
      <c r="E249" s="19" t="s">
        <v>1316</v>
      </c>
      <c r="F249" s="12">
        <v>586610</v>
      </c>
      <c r="G249" s="12">
        <v>31440</v>
      </c>
      <c r="H249" s="12" t="s">
        <v>1363</v>
      </c>
      <c r="I249" s="21">
        <v>1</v>
      </c>
      <c r="J249" s="12" t="s">
        <v>1364</v>
      </c>
      <c r="K249" s="15">
        <v>586610</v>
      </c>
      <c r="L249" s="15">
        <v>31440</v>
      </c>
      <c r="M249" s="12">
        <v>3401760</v>
      </c>
      <c r="N249" s="12">
        <v>185020</v>
      </c>
      <c r="O249" s="12" t="s">
        <v>1365</v>
      </c>
      <c r="P249" s="21">
        <v>1</v>
      </c>
      <c r="Q249" s="15" t="s">
        <v>1364</v>
      </c>
      <c r="R249" s="15">
        <v>3401760</v>
      </c>
      <c r="S249" s="15">
        <v>185020</v>
      </c>
    </row>
    <row r="250" spans="1:19">
      <c r="A250" s="9" t="s">
        <v>903</v>
      </c>
      <c r="B250" s="19" t="s">
        <v>378</v>
      </c>
      <c r="C250" s="12" t="s">
        <v>464</v>
      </c>
      <c r="D250" s="12">
        <v>2020</v>
      </c>
      <c r="E250" s="19" t="s">
        <v>1316</v>
      </c>
      <c r="F250" s="12">
        <v>330120</v>
      </c>
      <c r="G250" s="12">
        <v>16030.000000000002</v>
      </c>
      <c r="H250" s="12" t="s">
        <v>1363</v>
      </c>
      <c r="I250" s="21">
        <v>1</v>
      </c>
      <c r="J250" s="12" t="s">
        <v>1364</v>
      </c>
      <c r="K250" s="15">
        <v>330120</v>
      </c>
      <c r="L250" s="15">
        <v>16030.000000000002</v>
      </c>
      <c r="M250" s="12">
        <v>1971570</v>
      </c>
      <c r="N250" s="12">
        <v>273120</v>
      </c>
      <c r="O250" s="12" t="s">
        <v>1365</v>
      </c>
      <c r="P250" s="21">
        <v>1</v>
      </c>
      <c r="Q250" s="15" t="s">
        <v>1364</v>
      </c>
      <c r="R250" s="15">
        <v>1971570</v>
      </c>
      <c r="S250" s="15">
        <v>273120</v>
      </c>
    </row>
    <row r="251" spans="1:19">
      <c r="A251" s="9" t="s">
        <v>904</v>
      </c>
      <c r="B251" s="19" t="s">
        <v>369</v>
      </c>
      <c r="C251" s="12" t="s">
        <v>464</v>
      </c>
      <c r="D251" s="12">
        <v>2020</v>
      </c>
      <c r="E251" s="19" t="s">
        <v>1316</v>
      </c>
      <c r="F251" s="12">
        <v>653010</v>
      </c>
      <c r="G251" s="12">
        <v>31030</v>
      </c>
      <c r="H251" s="12" t="s">
        <v>1363</v>
      </c>
      <c r="I251" s="21">
        <v>1</v>
      </c>
      <c r="J251" s="12" t="s">
        <v>1364</v>
      </c>
      <c r="K251" s="15">
        <v>653010</v>
      </c>
      <c r="L251" s="15">
        <v>31030</v>
      </c>
      <c r="M251" s="12">
        <v>4258120</v>
      </c>
      <c r="N251" s="12">
        <v>241990</v>
      </c>
      <c r="O251" s="12" t="s">
        <v>1365</v>
      </c>
      <c r="P251" s="21">
        <v>1</v>
      </c>
      <c r="Q251" s="15" t="s">
        <v>1364</v>
      </c>
      <c r="R251" s="15">
        <v>4258120</v>
      </c>
      <c r="S251" s="15">
        <v>241990</v>
      </c>
    </row>
    <row r="252" spans="1:19">
      <c r="A252" s="9" t="s">
        <v>913</v>
      </c>
      <c r="B252" s="19" t="s">
        <v>347</v>
      </c>
      <c r="C252" s="12" t="s">
        <v>464</v>
      </c>
      <c r="D252" s="12">
        <v>2020</v>
      </c>
      <c r="E252" s="19" t="s">
        <v>1316</v>
      </c>
      <c r="F252" s="12">
        <v>234640</v>
      </c>
      <c r="G252" s="12">
        <v>12120</v>
      </c>
      <c r="H252" s="12" t="s">
        <v>1363</v>
      </c>
      <c r="I252" s="21">
        <v>1</v>
      </c>
      <c r="J252" s="12" t="s">
        <v>1364</v>
      </c>
      <c r="K252" s="15">
        <v>234640</v>
      </c>
      <c r="L252" s="15">
        <v>12120</v>
      </c>
      <c r="M252" s="12">
        <v>1453170</v>
      </c>
      <c r="N252" s="12">
        <v>88460</v>
      </c>
      <c r="O252" s="12" t="s">
        <v>1365</v>
      </c>
      <c r="P252" s="21">
        <v>1</v>
      </c>
      <c r="Q252" s="15" t="s">
        <v>1364</v>
      </c>
      <c r="R252" s="15">
        <v>1453170</v>
      </c>
      <c r="S252" s="15">
        <v>88460</v>
      </c>
    </row>
    <row r="253" spans="1:19">
      <c r="A253" s="9" t="s">
        <v>931</v>
      </c>
      <c r="B253" s="19" t="s">
        <v>277</v>
      </c>
      <c r="C253" s="12" t="s">
        <v>464</v>
      </c>
      <c r="D253" s="12">
        <v>2020</v>
      </c>
      <c r="E253" s="19" t="s">
        <v>1316</v>
      </c>
      <c r="F253" s="12">
        <v>421700</v>
      </c>
      <c r="G253" s="12">
        <v>11040</v>
      </c>
      <c r="H253" s="12" t="s">
        <v>1363</v>
      </c>
      <c r="I253" s="21">
        <v>1</v>
      </c>
      <c r="J253" s="12" t="s">
        <v>1364</v>
      </c>
      <c r="K253" s="15">
        <v>421700</v>
      </c>
      <c r="L253" s="15">
        <v>11040</v>
      </c>
      <c r="M253" s="12">
        <v>1932610</v>
      </c>
      <c r="N253" s="12">
        <v>108340</v>
      </c>
      <c r="O253" s="12" t="s">
        <v>1365</v>
      </c>
      <c r="P253" s="21">
        <v>1</v>
      </c>
      <c r="Q253" s="15" t="s">
        <v>1364</v>
      </c>
      <c r="R253" s="15">
        <v>1932610</v>
      </c>
      <c r="S253" s="15">
        <v>108340</v>
      </c>
    </row>
    <row r="254" spans="1:19">
      <c r="A254" s="9" t="s">
        <v>932</v>
      </c>
      <c r="B254" s="19" t="s">
        <v>251</v>
      </c>
      <c r="C254" s="12" t="s">
        <v>464</v>
      </c>
      <c r="D254" s="12">
        <v>2020</v>
      </c>
      <c r="E254" s="19" t="s">
        <v>1316</v>
      </c>
      <c r="F254" s="12">
        <v>309470</v>
      </c>
      <c r="G254" s="12">
        <v>8330</v>
      </c>
      <c r="H254" s="12" t="s">
        <v>1363</v>
      </c>
      <c r="I254" s="21">
        <v>1</v>
      </c>
      <c r="J254" s="12" t="s">
        <v>1364</v>
      </c>
      <c r="K254" s="15">
        <v>309470</v>
      </c>
      <c r="L254" s="15">
        <v>8330</v>
      </c>
      <c r="M254" s="12">
        <v>1674170</v>
      </c>
      <c r="N254" s="12">
        <v>151020</v>
      </c>
      <c r="O254" s="12" t="s">
        <v>1365</v>
      </c>
      <c r="P254" s="21">
        <v>1</v>
      </c>
      <c r="Q254" s="15" t="s">
        <v>1364</v>
      </c>
      <c r="R254" s="15">
        <v>1674170</v>
      </c>
      <c r="S254" s="15">
        <v>151020</v>
      </c>
    </row>
    <row r="255" spans="1:19">
      <c r="A255" s="9" t="s">
        <v>933</v>
      </c>
      <c r="B255" s="19" t="s">
        <v>278</v>
      </c>
      <c r="C255" s="12" t="s">
        <v>464</v>
      </c>
      <c r="D255" s="12">
        <v>2020</v>
      </c>
      <c r="E255" s="19" t="s">
        <v>1316</v>
      </c>
      <c r="F255" s="12">
        <v>618050</v>
      </c>
      <c r="G255" s="12">
        <v>16610</v>
      </c>
      <c r="H255" s="12" t="s">
        <v>1363</v>
      </c>
      <c r="I255" s="21">
        <v>1</v>
      </c>
      <c r="J255" s="12" t="s">
        <v>1364</v>
      </c>
      <c r="K255" s="15">
        <v>618050</v>
      </c>
      <c r="L255" s="15">
        <v>16610</v>
      </c>
      <c r="M255" s="12">
        <v>2692390</v>
      </c>
      <c r="N255" s="12">
        <v>163630</v>
      </c>
      <c r="O255" s="12" t="s">
        <v>1365</v>
      </c>
      <c r="P255" s="21">
        <v>1</v>
      </c>
      <c r="Q255" s="15" t="s">
        <v>1364</v>
      </c>
      <c r="R255" s="15">
        <v>2692390</v>
      </c>
      <c r="S255" s="15">
        <v>163630</v>
      </c>
    </row>
    <row r="256" spans="1:19">
      <c r="A256" s="9" t="s">
        <v>855</v>
      </c>
      <c r="B256" s="19" t="s">
        <v>88</v>
      </c>
      <c r="C256" s="12" t="s">
        <v>44</v>
      </c>
      <c r="D256" s="12">
        <v>2018</v>
      </c>
      <c r="E256" s="19" t="s">
        <v>1317</v>
      </c>
      <c r="F256" s="15">
        <v>38720</v>
      </c>
      <c r="G256" s="15">
        <v>1880</v>
      </c>
      <c r="H256" s="12" t="s">
        <v>1261</v>
      </c>
      <c r="I256" s="21">
        <v>1</v>
      </c>
      <c r="J256" s="12" t="s">
        <v>1366</v>
      </c>
      <c r="K256" s="15">
        <v>38720</v>
      </c>
      <c r="L256" s="15">
        <v>1880</v>
      </c>
      <c r="M256" s="12">
        <v>201700</v>
      </c>
      <c r="N256" s="12">
        <v>17000</v>
      </c>
      <c r="O256" s="12" t="s">
        <v>1263</v>
      </c>
      <c r="P256" s="21">
        <v>1</v>
      </c>
      <c r="Q256" s="15" t="s">
        <v>1364</v>
      </c>
      <c r="R256" s="15">
        <v>201700</v>
      </c>
      <c r="S256" s="15">
        <v>17000</v>
      </c>
    </row>
    <row r="257" spans="1:19">
      <c r="A257" s="9" t="s">
        <v>857</v>
      </c>
      <c r="B257" s="19" t="s">
        <v>106</v>
      </c>
      <c r="C257" s="12" t="s">
        <v>44</v>
      </c>
      <c r="D257" s="12">
        <v>2018</v>
      </c>
      <c r="E257" s="19" t="s">
        <v>1317</v>
      </c>
      <c r="F257" s="15">
        <v>70210</v>
      </c>
      <c r="G257" s="15">
        <v>2630</v>
      </c>
      <c r="H257" s="12" t="s">
        <v>1261</v>
      </c>
      <c r="I257" s="21">
        <v>1</v>
      </c>
      <c r="J257" s="12" t="s">
        <v>1366</v>
      </c>
      <c r="K257" s="15">
        <v>70210</v>
      </c>
      <c r="L257" s="15">
        <v>2630</v>
      </c>
      <c r="M257" s="12">
        <v>482000</v>
      </c>
      <c r="N257" s="12">
        <v>40000</v>
      </c>
      <c r="O257" s="12" t="s">
        <v>1263</v>
      </c>
      <c r="P257" s="21">
        <v>1</v>
      </c>
      <c r="Q257" s="15" t="s">
        <v>1364</v>
      </c>
      <c r="R257" s="15">
        <v>482000</v>
      </c>
      <c r="S257" s="15">
        <v>40000</v>
      </c>
    </row>
    <row r="258" spans="1:19">
      <c r="A258" s="9" t="s">
        <v>856</v>
      </c>
      <c r="B258" s="19" t="s">
        <v>103</v>
      </c>
      <c r="C258" s="12" t="s">
        <v>44</v>
      </c>
      <c r="D258" s="12">
        <v>2018</v>
      </c>
      <c r="E258" s="19" t="s">
        <v>1317</v>
      </c>
      <c r="F258" s="15">
        <v>15420</v>
      </c>
      <c r="G258" s="15">
        <v>1100</v>
      </c>
      <c r="H258" s="12" t="s">
        <v>1261</v>
      </c>
      <c r="I258" s="21">
        <v>1</v>
      </c>
      <c r="J258" s="12" t="s">
        <v>1366</v>
      </c>
      <c r="K258" s="15">
        <v>15420</v>
      </c>
      <c r="L258" s="15">
        <v>1100</v>
      </c>
      <c r="M258" s="12">
        <v>102800</v>
      </c>
      <c r="N258" s="12">
        <v>17000</v>
      </c>
      <c r="O258" s="12" t="s">
        <v>1263</v>
      </c>
      <c r="P258" s="21">
        <v>1</v>
      </c>
      <c r="Q258" s="15" t="s">
        <v>1364</v>
      </c>
      <c r="R258" s="15">
        <v>102800</v>
      </c>
      <c r="S258" s="15">
        <v>17000</v>
      </c>
    </row>
    <row r="259" spans="1:19">
      <c r="A259" s="9" t="s">
        <v>859</v>
      </c>
      <c r="B259" s="19" t="s">
        <v>70</v>
      </c>
      <c r="C259" s="12" t="s">
        <v>44</v>
      </c>
      <c r="D259" s="12">
        <v>2018</v>
      </c>
      <c r="E259" s="19" t="s">
        <v>1317</v>
      </c>
      <c r="F259" s="15">
        <v>16760</v>
      </c>
      <c r="G259" s="15">
        <v>1000</v>
      </c>
      <c r="H259" s="12" t="s">
        <v>1261</v>
      </c>
      <c r="I259" s="21">
        <v>1</v>
      </c>
      <c r="J259" s="12" t="s">
        <v>1366</v>
      </c>
      <c r="K259" s="15">
        <v>16760</v>
      </c>
      <c r="L259" s="15">
        <v>1000</v>
      </c>
      <c r="M259" s="12">
        <v>123300</v>
      </c>
      <c r="N259" s="12">
        <v>16500</v>
      </c>
      <c r="O259" s="12" t="s">
        <v>1263</v>
      </c>
      <c r="P259" s="21">
        <v>1</v>
      </c>
      <c r="Q259" s="15" t="s">
        <v>1364</v>
      </c>
      <c r="R259" s="15">
        <v>123300</v>
      </c>
      <c r="S259" s="15">
        <v>16500</v>
      </c>
    </row>
    <row r="260" spans="1:19">
      <c r="A260" s="9" t="s">
        <v>858</v>
      </c>
      <c r="B260" s="19" t="s">
        <v>81</v>
      </c>
      <c r="C260" s="12" t="s">
        <v>44</v>
      </c>
      <c r="D260" s="12">
        <v>2018</v>
      </c>
      <c r="E260" s="19" t="s">
        <v>1317</v>
      </c>
      <c r="F260" s="15">
        <v>19050</v>
      </c>
      <c r="G260" s="15">
        <v>1110</v>
      </c>
      <c r="H260" s="12" t="s">
        <v>1261</v>
      </c>
      <c r="I260" s="21">
        <v>1</v>
      </c>
      <c r="J260" s="12" t="s">
        <v>1366</v>
      </c>
      <c r="K260" s="15">
        <v>19050</v>
      </c>
      <c r="L260" s="15">
        <v>1110</v>
      </c>
      <c r="M260" s="12">
        <v>125100</v>
      </c>
      <c r="N260" s="12">
        <v>17800</v>
      </c>
      <c r="O260" s="12" t="s">
        <v>1263</v>
      </c>
      <c r="P260" s="21">
        <v>1</v>
      </c>
      <c r="Q260" s="15" t="s">
        <v>1364</v>
      </c>
      <c r="R260" s="15">
        <v>125100</v>
      </c>
      <c r="S260" s="15">
        <v>17800</v>
      </c>
    </row>
    <row r="261" spans="1:19">
      <c r="A261" s="9" t="s">
        <v>860</v>
      </c>
      <c r="B261" s="19" t="s">
        <v>68</v>
      </c>
      <c r="C261" s="12" t="s">
        <v>44</v>
      </c>
      <c r="D261" s="12">
        <v>2018</v>
      </c>
      <c r="E261" s="19" t="s">
        <v>1317</v>
      </c>
      <c r="F261" s="15">
        <v>25150</v>
      </c>
      <c r="G261" s="15">
        <v>1470</v>
      </c>
      <c r="H261" s="12" t="s">
        <v>1261</v>
      </c>
      <c r="I261" s="21">
        <v>1</v>
      </c>
      <c r="J261" s="12" t="s">
        <v>1366</v>
      </c>
      <c r="K261" s="15">
        <v>25150</v>
      </c>
      <c r="L261" s="15">
        <v>1470</v>
      </c>
      <c r="M261" s="12">
        <v>190800</v>
      </c>
      <c r="N261" s="12">
        <v>27900</v>
      </c>
      <c r="O261" s="12" t="s">
        <v>1263</v>
      </c>
      <c r="P261" s="21">
        <v>1</v>
      </c>
      <c r="Q261" s="15" t="s">
        <v>1364</v>
      </c>
      <c r="R261" s="15">
        <v>190800</v>
      </c>
      <c r="S261" s="15">
        <v>27900</v>
      </c>
    </row>
    <row r="262" spans="1:19">
      <c r="A262" s="9" t="s">
        <v>854</v>
      </c>
      <c r="B262" s="19" t="s">
        <v>54</v>
      </c>
      <c r="C262" s="12" t="s">
        <v>44</v>
      </c>
      <c r="D262" s="12">
        <v>2018</v>
      </c>
      <c r="E262" s="19" t="s">
        <v>1317</v>
      </c>
      <c r="F262" s="15">
        <v>23010</v>
      </c>
      <c r="G262" s="15">
        <v>1760</v>
      </c>
      <c r="H262" s="12" t="s">
        <v>1261</v>
      </c>
      <c r="I262" s="21">
        <v>1</v>
      </c>
      <c r="J262" s="12" t="s">
        <v>1366</v>
      </c>
      <c r="K262" s="15">
        <v>23010</v>
      </c>
      <c r="L262" s="15">
        <v>1760</v>
      </c>
      <c r="M262" s="12">
        <v>157500</v>
      </c>
      <c r="N262" s="12">
        <v>17600</v>
      </c>
      <c r="O262" s="12" t="s">
        <v>1263</v>
      </c>
      <c r="P262" s="21">
        <v>1</v>
      </c>
      <c r="Q262" s="15" t="s">
        <v>1364</v>
      </c>
      <c r="R262" s="15">
        <v>157500</v>
      </c>
      <c r="S262" s="15">
        <v>17600</v>
      </c>
    </row>
    <row r="263" spans="1:19">
      <c r="A263" s="9" t="s">
        <v>851</v>
      </c>
      <c r="B263" s="19" t="s">
        <v>43</v>
      </c>
      <c r="C263" s="12" t="s">
        <v>44</v>
      </c>
      <c r="D263" s="12">
        <v>2018</v>
      </c>
      <c r="E263" s="19" t="s">
        <v>1317</v>
      </c>
      <c r="F263" s="15">
        <v>16890</v>
      </c>
      <c r="G263" s="15">
        <v>1290</v>
      </c>
      <c r="H263" s="12" t="s">
        <v>1261</v>
      </c>
      <c r="I263" s="21">
        <v>1</v>
      </c>
      <c r="J263" s="12" t="s">
        <v>1366</v>
      </c>
      <c r="K263" s="15">
        <v>16890</v>
      </c>
      <c r="L263" s="15">
        <v>1290</v>
      </c>
      <c r="M263" s="12">
        <v>107100</v>
      </c>
      <c r="N263" s="12">
        <v>18900</v>
      </c>
      <c r="O263" s="12" t="s">
        <v>1263</v>
      </c>
      <c r="P263" s="21">
        <v>1</v>
      </c>
      <c r="Q263" s="15" t="s">
        <v>1364</v>
      </c>
      <c r="R263" s="15">
        <v>107100</v>
      </c>
      <c r="S263" s="15">
        <v>18900</v>
      </c>
    </row>
    <row r="264" spans="1:19">
      <c r="A264" s="9" t="s">
        <v>852</v>
      </c>
      <c r="B264" s="19" t="s">
        <v>49</v>
      </c>
      <c r="C264" s="12" t="s">
        <v>44</v>
      </c>
      <c r="D264" s="12">
        <v>2018</v>
      </c>
      <c r="E264" s="19" t="s">
        <v>1317</v>
      </c>
      <c r="F264" s="15">
        <v>23120</v>
      </c>
      <c r="G264" s="15">
        <v>1520</v>
      </c>
      <c r="H264" s="12" t="s">
        <v>1261</v>
      </c>
      <c r="I264" s="21">
        <v>1</v>
      </c>
      <c r="J264" s="12" t="s">
        <v>1366</v>
      </c>
      <c r="K264" s="15">
        <v>23120</v>
      </c>
      <c r="L264" s="15">
        <v>1520</v>
      </c>
      <c r="M264" s="12">
        <v>138200</v>
      </c>
      <c r="N264" s="12">
        <v>22200</v>
      </c>
      <c r="O264" s="12" t="s">
        <v>1263</v>
      </c>
      <c r="P264" s="21">
        <v>1</v>
      </c>
      <c r="Q264" s="15" t="s">
        <v>1364</v>
      </c>
      <c r="R264" s="15">
        <v>138200</v>
      </c>
      <c r="S264" s="15">
        <v>22200</v>
      </c>
    </row>
    <row r="265" spans="1:19">
      <c r="A265" s="9" t="s">
        <v>853</v>
      </c>
      <c r="B265" s="19" t="s">
        <v>52</v>
      </c>
      <c r="C265" s="12" t="s">
        <v>44</v>
      </c>
      <c r="D265" s="12">
        <v>2018</v>
      </c>
      <c r="E265" s="19" t="s">
        <v>1317</v>
      </c>
      <c r="F265" s="15">
        <v>21950</v>
      </c>
      <c r="G265" s="15">
        <v>1820</v>
      </c>
      <c r="H265" s="12" t="s">
        <v>1261</v>
      </c>
      <c r="I265" s="21">
        <v>1</v>
      </c>
      <c r="J265" s="12" t="s">
        <v>1366</v>
      </c>
      <c r="K265" s="15">
        <v>21950</v>
      </c>
      <c r="L265" s="15">
        <v>1820</v>
      </c>
      <c r="M265" s="12">
        <v>102400</v>
      </c>
      <c r="N265" s="12">
        <v>17100</v>
      </c>
      <c r="O265" s="12" t="s">
        <v>1263</v>
      </c>
      <c r="P265" s="21">
        <v>1</v>
      </c>
      <c r="Q265" s="15" t="s">
        <v>1364</v>
      </c>
      <c r="R265" s="15">
        <v>102400</v>
      </c>
      <c r="S265" s="15">
        <v>17100</v>
      </c>
    </row>
    <row r="266" spans="1:19">
      <c r="A266" s="9" t="s">
        <v>582</v>
      </c>
      <c r="B266" s="19" t="s">
        <v>2</v>
      </c>
      <c r="C266" s="12" t="s">
        <v>3</v>
      </c>
      <c r="D266" s="12">
        <v>2019</v>
      </c>
      <c r="E266" s="19" t="s">
        <v>1318</v>
      </c>
      <c r="F266" s="15">
        <f>K266</f>
        <v>55900.000000000007</v>
      </c>
      <c r="G266" s="15">
        <f>L266</f>
        <v>5600</v>
      </c>
      <c r="H266" s="15" t="s">
        <v>1261</v>
      </c>
      <c r="I266" s="21">
        <v>1</v>
      </c>
      <c r="J266" s="15" t="s">
        <v>1357</v>
      </c>
      <c r="K266" s="15">
        <v>55900.000000000007</v>
      </c>
      <c r="L266" s="15">
        <v>5600</v>
      </c>
      <c r="M266" s="15">
        <f>R266</f>
        <v>378000</v>
      </c>
      <c r="N266" s="15">
        <f>S266</f>
        <v>37000</v>
      </c>
      <c r="O266" s="15" t="s">
        <v>1263</v>
      </c>
      <c r="P266" s="21">
        <v>1</v>
      </c>
      <c r="Q266" s="15" t="s">
        <v>1357</v>
      </c>
      <c r="R266" s="15">
        <v>378000</v>
      </c>
      <c r="S266" s="15">
        <v>37000</v>
      </c>
    </row>
    <row r="267" spans="1:19">
      <c r="A267" s="9" t="s">
        <v>583</v>
      </c>
      <c r="B267" s="19" t="s">
        <v>4</v>
      </c>
      <c r="C267" s="12" t="s">
        <v>3</v>
      </c>
      <c r="D267" s="12">
        <v>2019</v>
      </c>
      <c r="E267" s="19" t="s">
        <v>1318</v>
      </c>
      <c r="F267" s="15">
        <f t="shared" ref="F267:F268" si="12">K267</f>
        <v>41700</v>
      </c>
      <c r="G267" s="15">
        <f t="shared" ref="G267:G268" si="13">L267</f>
        <v>7900</v>
      </c>
      <c r="H267" s="15" t="s">
        <v>1261</v>
      </c>
      <c r="I267" s="21">
        <v>1</v>
      </c>
      <c r="J267" s="15" t="s">
        <v>1357</v>
      </c>
      <c r="K267" s="15">
        <v>41700</v>
      </c>
      <c r="L267" s="15">
        <v>7900</v>
      </c>
      <c r="M267" s="15">
        <f t="shared" ref="M267:M268" si="14">R267</f>
        <v>436000.00000000006</v>
      </c>
      <c r="N267" s="15">
        <f t="shared" ref="N267:N268" si="15">S267</f>
        <v>46000</v>
      </c>
      <c r="O267" s="15" t="s">
        <v>1263</v>
      </c>
      <c r="P267" s="21">
        <v>1</v>
      </c>
      <c r="Q267" s="15" t="s">
        <v>1357</v>
      </c>
      <c r="R267" s="15">
        <v>436000.00000000006</v>
      </c>
      <c r="S267" s="15">
        <v>46000</v>
      </c>
    </row>
    <row r="268" spans="1:19">
      <c r="A268" s="9" t="s">
        <v>584</v>
      </c>
      <c r="B268" s="19" t="s">
        <v>5</v>
      </c>
      <c r="C268" s="12" t="s">
        <v>3</v>
      </c>
      <c r="D268" s="12">
        <v>2019</v>
      </c>
      <c r="E268" s="19" t="s">
        <v>1318</v>
      </c>
      <c r="F268" s="15">
        <f t="shared" si="12"/>
        <v>58900</v>
      </c>
      <c r="G268" s="15">
        <f t="shared" si="13"/>
        <v>3700</v>
      </c>
      <c r="H268" s="15" t="s">
        <v>1261</v>
      </c>
      <c r="I268" s="21">
        <v>1</v>
      </c>
      <c r="J268" s="15" t="s">
        <v>1357</v>
      </c>
      <c r="K268" s="15">
        <v>58900</v>
      </c>
      <c r="L268" s="15">
        <v>3700</v>
      </c>
      <c r="M268" s="15">
        <f t="shared" si="14"/>
        <v>499000</v>
      </c>
      <c r="N268" s="15">
        <f t="shared" si="15"/>
        <v>42000</v>
      </c>
      <c r="O268" s="15" t="s">
        <v>1263</v>
      </c>
      <c r="P268" s="21">
        <v>1</v>
      </c>
      <c r="Q268" s="15" t="s">
        <v>1357</v>
      </c>
      <c r="R268" s="15">
        <v>499000</v>
      </c>
      <c r="S268" s="15">
        <v>42000</v>
      </c>
    </row>
    <row r="269" spans="1:19">
      <c r="A269" s="9" t="s">
        <v>650</v>
      </c>
      <c r="B269" s="19" t="s">
        <v>224</v>
      </c>
      <c r="C269" s="12" t="s">
        <v>163</v>
      </c>
      <c r="D269" s="12">
        <v>1997</v>
      </c>
      <c r="E269" s="19" t="s">
        <v>1319</v>
      </c>
      <c r="F269" s="15">
        <v>63000</v>
      </c>
      <c r="G269" s="15">
        <v>5000</v>
      </c>
      <c r="H269" s="12" t="s">
        <v>1263</v>
      </c>
      <c r="I269" s="21">
        <v>0.9042</v>
      </c>
      <c r="J269" s="12" t="s">
        <v>1354</v>
      </c>
      <c r="K269" s="15">
        <v>56964.6</v>
      </c>
      <c r="L269" s="15">
        <v>4521</v>
      </c>
      <c r="M269" s="12">
        <v>414000</v>
      </c>
      <c r="N269" s="12">
        <v>53000</v>
      </c>
      <c r="O269" s="12" t="s">
        <v>1367</v>
      </c>
      <c r="P269" s="21">
        <v>1</v>
      </c>
      <c r="Q269" s="15" t="s">
        <v>1354</v>
      </c>
      <c r="R269" s="15">
        <v>414000</v>
      </c>
      <c r="S269" s="15">
        <v>53000</v>
      </c>
    </row>
    <row r="270" spans="1:19">
      <c r="A270" s="9" t="s">
        <v>651</v>
      </c>
      <c r="B270" s="19" t="s">
        <v>225</v>
      </c>
      <c r="C270" s="12" t="s">
        <v>163</v>
      </c>
      <c r="D270" s="12">
        <v>1997</v>
      </c>
      <c r="E270" s="19" t="s">
        <v>1319</v>
      </c>
      <c r="F270" s="15">
        <v>63000</v>
      </c>
      <c r="G270" s="15">
        <v>6000</v>
      </c>
      <c r="H270" s="12" t="s">
        <v>1263</v>
      </c>
      <c r="I270" s="21">
        <v>0.9042</v>
      </c>
      <c r="J270" s="12" t="s">
        <v>1354</v>
      </c>
      <c r="K270" s="15">
        <v>56964.6</v>
      </c>
      <c r="L270" s="15">
        <v>5425.2</v>
      </c>
      <c r="M270" s="12">
        <v>366000</v>
      </c>
      <c r="N270" s="12">
        <v>50000</v>
      </c>
      <c r="O270" s="12" t="s">
        <v>1367</v>
      </c>
      <c r="P270" s="21">
        <v>1</v>
      </c>
      <c r="Q270" s="15" t="s">
        <v>1354</v>
      </c>
      <c r="R270" s="15">
        <v>366000</v>
      </c>
      <c r="S270" s="15">
        <v>50000</v>
      </c>
    </row>
    <row r="271" spans="1:19">
      <c r="A271" s="9" t="s">
        <v>652</v>
      </c>
      <c r="B271" s="19" t="s">
        <v>162</v>
      </c>
      <c r="C271" s="12" t="s">
        <v>163</v>
      </c>
      <c r="D271" s="12">
        <v>1997</v>
      </c>
      <c r="E271" s="19" t="s">
        <v>1319</v>
      </c>
      <c r="F271" s="15">
        <v>41000</v>
      </c>
      <c r="G271" s="15">
        <v>5000</v>
      </c>
      <c r="H271" s="12" t="s">
        <v>1263</v>
      </c>
      <c r="I271" s="21">
        <v>0.9042</v>
      </c>
      <c r="J271" s="12" t="s">
        <v>1354</v>
      </c>
      <c r="K271" s="15">
        <v>37072.199999999997</v>
      </c>
      <c r="L271" s="15">
        <v>4521</v>
      </c>
      <c r="M271" s="12">
        <v>239000</v>
      </c>
      <c r="N271" s="12">
        <v>49000</v>
      </c>
      <c r="O271" s="12" t="s">
        <v>1367</v>
      </c>
      <c r="P271" s="21">
        <v>1</v>
      </c>
      <c r="Q271" s="15" t="s">
        <v>1354</v>
      </c>
      <c r="R271" s="15">
        <v>239000</v>
      </c>
      <c r="S271" s="15">
        <v>49000</v>
      </c>
    </row>
    <row r="272" spans="1:19">
      <c r="A272" s="9" t="s">
        <v>804</v>
      </c>
      <c r="B272" s="19" t="s">
        <v>29</v>
      </c>
      <c r="C272" s="12" t="s">
        <v>30</v>
      </c>
      <c r="D272" s="12">
        <v>2014</v>
      </c>
      <c r="E272" s="19" t="s">
        <v>1320</v>
      </c>
      <c r="F272" s="15">
        <v>214000</v>
      </c>
      <c r="G272" s="15">
        <v>6000</v>
      </c>
      <c r="H272" s="12" t="s">
        <v>1368</v>
      </c>
      <c r="I272" s="21">
        <v>1</v>
      </c>
      <c r="J272" s="12" t="s">
        <v>1354</v>
      </c>
      <c r="K272" s="15">
        <v>214000</v>
      </c>
      <c r="L272" s="15">
        <v>6000</v>
      </c>
      <c r="M272" s="15">
        <v>1166000</v>
      </c>
      <c r="N272" s="15">
        <v>70000</v>
      </c>
      <c r="O272" s="12" t="s">
        <v>1371</v>
      </c>
      <c r="P272" s="21">
        <v>1</v>
      </c>
      <c r="Q272" s="15" t="s">
        <v>1354</v>
      </c>
      <c r="R272" s="15">
        <v>1166000</v>
      </c>
      <c r="S272" s="15">
        <v>70000</v>
      </c>
    </row>
    <row r="273" spans="1:19">
      <c r="A273" s="9" t="s">
        <v>807</v>
      </c>
      <c r="B273" s="19" t="s">
        <v>41</v>
      </c>
      <c r="C273" s="12" t="s">
        <v>30</v>
      </c>
      <c r="D273" s="12">
        <v>2014</v>
      </c>
      <c r="E273" s="19" t="s">
        <v>1320</v>
      </c>
      <c r="F273" s="15">
        <v>84000</v>
      </c>
      <c r="G273" s="15">
        <v>3000</v>
      </c>
      <c r="H273" s="12" t="s">
        <v>1368</v>
      </c>
      <c r="I273" s="21">
        <v>1</v>
      </c>
      <c r="J273" s="12" t="s">
        <v>1354</v>
      </c>
      <c r="K273" s="15">
        <v>84000</v>
      </c>
      <c r="L273" s="15">
        <v>3000</v>
      </c>
      <c r="M273" s="15">
        <v>513000</v>
      </c>
      <c r="N273" s="15">
        <v>40000</v>
      </c>
      <c r="O273" s="12" t="s">
        <v>1371</v>
      </c>
      <c r="P273" s="21">
        <v>1</v>
      </c>
      <c r="Q273" s="15" t="s">
        <v>1354</v>
      </c>
      <c r="R273" s="15">
        <v>513000</v>
      </c>
      <c r="S273" s="15">
        <v>40000</v>
      </c>
    </row>
    <row r="274" spans="1:19">
      <c r="A274" s="9" t="s">
        <v>805</v>
      </c>
      <c r="B274" s="19" t="s">
        <v>31</v>
      </c>
      <c r="C274" s="12" t="s">
        <v>30</v>
      </c>
      <c r="D274" s="12">
        <v>2014</v>
      </c>
      <c r="E274" s="19" t="s">
        <v>1320</v>
      </c>
      <c r="F274" s="15">
        <v>252000</v>
      </c>
      <c r="G274" s="15">
        <v>8000</v>
      </c>
      <c r="H274" s="12" t="s">
        <v>1368</v>
      </c>
      <c r="I274" s="21">
        <v>1</v>
      </c>
      <c r="J274" s="12" t="s">
        <v>1354</v>
      </c>
      <c r="K274" s="15">
        <v>252000</v>
      </c>
      <c r="L274" s="15">
        <v>8000</v>
      </c>
      <c r="M274" s="15">
        <v>1489000</v>
      </c>
      <c r="N274" s="15">
        <v>100000</v>
      </c>
      <c r="O274" s="12" t="s">
        <v>1371</v>
      </c>
      <c r="P274" s="21">
        <v>1</v>
      </c>
      <c r="Q274" s="15" t="s">
        <v>1354</v>
      </c>
      <c r="R274" s="15">
        <v>1489000</v>
      </c>
      <c r="S274" s="15">
        <v>100000</v>
      </c>
    </row>
    <row r="275" spans="1:19">
      <c r="A275" s="9" t="s">
        <v>806</v>
      </c>
      <c r="B275" s="19" t="s">
        <v>36</v>
      </c>
      <c r="C275" s="12" t="s">
        <v>30</v>
      </c>
      <c r="D275" s="12">
        <v>2014</v>
      </c>
      <c r="E275" s="19" t="s">
        <v>1320</v>
      </c>
      <c r="F275" s="15">
        <v>223000</v>
      </c>
      <c r="G275" s="15">
        <v>6000</v>
      </c>
      <c r="H275" s="12" t="s">
        <v>1368</v>
      </c>
      <c r="I275" s="21">
        <v>1</v>
      </c>
      <c r="J275" s="12" t="s">
        <v>1354</v>
      </c>
      <c r="K275" s="15">
        <v>223000</v>
      </c>
      <c r="L275" s="15">
        <v>6000</v>
      </c>
      <c r="M275" s="15">
        <v>1388000</v>
      </c>
      <c r="N275" s="15">
        <v>84000</v>
      </c>
      <c r="O275" s="12" t="s">
        <v>1371</v>
      </c>
      <c r="P275" s="21">
        <v>1</v>
      </c>
      <c r="Q275" s="15" t="s">
        <v>1354</v>
      </c>
      <c r="R275" s="15">
        <v>1388000</v>
      </c>
      <c r="S275" s="15">
        <v>84000</v>
      </c>
    </row>
    <row r="276" spans="1:19">
      <c r="A276" s="9" t="s">
        <v>754</v>
      </c>
      <c r="B276" s="19" t="s">
        <v>129</v>
      </c>
      <c r="C276" s="12" t="s">
        <v>130</v>
      </c>
      <c r="D276" s="12">
        <v>2012</v>
      </c>
      <c r="E276" s="19" t="s">
        <v>1321</v>
      </c>
      <c r="F276" s="15">
        <v>1830118.1654868431</v>
      </c>
      <c r="G276" s="15">
        <v>75160.354225116273</v>
      </c>
      <c r="H276" s="12" t="s">
        <v>1369</v>
      </c>
      <c r="I276" s="21">
        <v>1</v>
      </c>
      <c r="J276" s="12" t="s">
        <v>1370</v>
      </c>
      <c r="K276" s="15">
        <v>1830118.1654868431</v>
      </c>
      <c r="L276" s="15">
        <v>75160.354225116273</v>
      </c>
      <c r="M276" s="12">
        <v>18740000</v>
      </c>
      <c r="N276" s="12">
        <v>1010000</v>
      </c>
      <c r="O276" s="12" t="s">
        <v>1372</v>
      </c>
      <c r="P276" s="21">
        <v>1</v>
      </c>
      <c r="Q276" s="15" t="s">
        <v>1370</v>
      </c>
      <c r="R276" s="15">
        <v>18740000</v>
      </c>
      <c r="S276" s="15">
        <v>1010000</v>
      </c>
    </row>
    <row r="277" spans="1:19">
      <c r="A277" s="9" t="s">
        <v>755</v>
      </c>
      <c r="B277" s="19" t="s">
        <v>142</v>
      </c>
      <c r="C277" s="12" t="s">
        <v>130</v>
      </c>
      <c r="D277" s="12">
        <v>2012</v>
      </c>
      <c r="E277" s="19" t="s">
        <v>1321</v>
      </c>
      <c r="F277" s="15">
        <v>7853659.8924774928</v>
      </c>
      <c r="G277" s="15">
        <v>235687.94305344473</v>
      </c>
      <c r="H277" s="12" t="s">
        <v>1369</v>
      </c>
      <c r="I277" s="21">
        <v>1</v>
      </c>
      <c r="J277" s="12" t="s">
        <v>1370</v>
      </c>
      <c r="K277" s="15">
        <v>7853659.8924774928</v>
      </c>
      <c r="L277" s="15">
        <v>235687.94305344473</v>
      </c>
      <c r="M277" s="12">
        <v>45690000</v>
      </c>
      <c r="N277" s="12">
        <v>2069999.9999999998</v>
      </c>
      <c r="O277" s="12" t="s">
        <v>1372</v>
      </c>
      <c r="P277" s="21">
        <v>1</v>
      </c>
      <c r="Q277" s="15" t="s">
        <v>1370</v>
      </c>
      <c r="R277" s="15">
        <v>45690000</v>
      </c>
      <c r="S277" s="15">
        <v>2069999.9999999998</v>
      </c>
    </row>
    <row r="278" spans="1:19">
      <c r="A278" s="9" t="s">
        <v>756</v>
      </c>
      <c r="B278" s="19" t="s">
        <v>156</v>
      </c>
      <c r="C278" s="12" t="s">
        <v>130</v>
      </c>
      <c r="D278" s="12">
        <v>2012</v>
      </c>
      <c r="E278" s="19" t="s">
        <v>1321</v>
      </c>
      <c r="F278" s="15">
        <v>5182940</v>
      </c>
      <c r="G278" s="15">
        <v>155670</v>
      </c>
      <c r="H278" s="12" t="s">
        <v>1369</v>
      </c>
      <c r="I278" s="21">
        <v>1</v>
      </c>
      <c r="J278" s="12" t="s">
        <v>1370</v>
      </c>
      <c r="K278" s="15">
        <v>5182940</v>
      </c>
      <c r="L278" s="15">
        <v>155670</v>
      </c>
      <c r="M278" s="12">
        <v>37920000</v>
      </c>
      <c r="N278" s="12">
        <v>1690000</v>
      </c>
      <c r="O278" s="12" t="s">
        <v>1372</v>
      </c>
      <c r="P278" s="21">
        <v>1</v>
      </c>
      <c r="Q278" s="15" t="s">
        <v>1370</v>
      </c>
      <c r="R278" s="15">
        <v>37920000</v>
      </c>
      <c r="S278" s="15">
        <v>1690000</v>
      </c>
    </row>
    <row r="279" spans="1:19">
      <c r="A279" s="9" t="s">
        <v>757</v>
      </c>
      <c r="B279" s="19" t="s">
        <v>194</v>
      </c>
      <c r="C279" s="12" t="s">
        <v>130</v>
      </c>
      <c r="D279" s="12">
        <v>2012</v>
      </c>
      <c r="E279" s="19" t="s">
        <v>1321</v>
      </c>
      <c r="F279" s="15">
        <v>4765080.1918492792</v>
      </c>
      <c r="G279" s="15">
        <v>142986.69293399385</v>
      </c>
      <c r="H279" s="12" t="s">
        <v>1369</v>
      </c>
      <c r="I279" s="21">
        <v>1</v>
      </c>
      <c r="J279" s="12" t="s">
        <v>1370</v>
      </c>
      <c r="K279" s="15">
        <v>4765080.1918492792</v>
      </c>
      <c r="L279" s="15">
        <v>142986.69293399385</v>
      </c>
      <c r="M279" s="12">
        <v>30180000</v>
      </c>
      <c r="N279" s="12">
        <v>1560000</v>
      </c>
      <c r="O279" s="12" t="s">
        <v>1372</v>
      </c>
      <c r="P279" s="21">
        <v>1</v>
      </c>
      <c r="Q279" s="15" t="s">
        <v>1370</v>
      </c>
      <c r="R279" s="15">
        <v>30180000</v>
      </c>
      <c r="S279" s="15">
        <v>1560000</v>
      </c>
    </row>
    <row r="280" spans="1:19">
      <c r="A280" s="9" t="s">
        <v>758</v>
      </c>
      <c r="B280" s="19" t="s">
        <v>172</v>
      </c>
      <c r="C280" s="12" t="s">
        <v>130</v>
      </c>
      <c r="D280" s="12">
        <v>2012</v>
      </c>
      <c r="E280" s="19" t="s">
        <v>1321</v>
      </c>
      <c r="F280" s="15">
        <v>4600448.4619916696</v>
      </c>
      <c r="G280" s="15">
        <v>138193.15319645693</v>
      </c>
      <c r="H280" s="12" t="s">
        <v>1369</v>
      </c>
      <c r="I280" s="21">
        <v>1</v>
      </c>
      <c r="J280" s="12" t="s">
        <v>1370</v>
      </c>
      <c r="K280" s="15">
        <v>4600448.4619916696</v>
      </c>
      <c r="L280" s="15">
        <v>138193.15319645693</v>
      </c>
      <c r="M280" s="12">
        <v>28290000</v>
      </c>
      <c r="N280" s="12">
        <v>1460000</v>
      </c>
      <c r="O280" s="12" t="s">
        <v>1372</v>
      </c>
      <c r="P280" s="21">
        <v>1</v>
      </c>
      <c r="Q280" s="15" t="s">
        <v>1370</v>
      </c>
      <c r="R280" s="15">
        <v>28290000</v>
      </c>
      <c r="S280" s="15">
        <v>1460000</v>
      </c>
    </row>
    <row r="281" spans="1:19">
      <c r="A281" s="9" t="s">
        <v>759</v>
      </c>
      <c r="B281" s="19" t="s">
        <v>178</v>
      </c>
      <c r="C281" s="12" t="s">
        <v>130</v>
      </c>
      <c r="D281" s="12">
        <v>2012</v>
      </c>
      <c r="E281" s="19" t="s">
        <v>1321</v>
      </c>
      <c r="F281" s="15">
        <v>4842994.7440566691</v>
      </c>
      <c r="G281" s="15">
        <v>145356.77820450359</v>
      </c>
      <c r="H281" s="12" t="s">
        <v>1369</v>
      </c>
      <c r="I281" s="21">
        <v>1</v>
      </c>
      <c r="J281" s="12" t="s">
        <v>1370</v>
      </c>
      <c r="K281" s="15">
        <v>4842994.7440566691</v>
      </c>
      <c r="L281" s="15">
        <v>145356.77820450359</v>
      </c>
      <c r="M281" s="12">
        <v>32979999.999999996</v>
      </c>
      <c r="N281" s="12">
        <v>1400000</v>
      </c>
      <c r="O281" s="12" t="s">
        <v>1372</v>
      </c>
      <c r="P281" s="21">
        <v>1</v>
      </c>
      <c r="Q281" s="15" t="s">
        <v>1370</v>
      </c>
      <c r="R281" s="15">
        <v>32979999.999999996</v>
      </c>
      <c r="S281" s="15">
        <v>1400000</v>
      </c>
    </row>
    <row r="282" spans="1:19">
      <c r="A282" s="9" t="s">
        <v>760</v>
      </c>
      <c r="B282" s="19" t="s">
        <v>171</v>
      </c>
      <c r="C282" s="12" t="s">
        <v>130</v>
      </c>
      <c r="D282" s="12">
        <v>2012</v>
      </c>
      <c r="E282" s="19" t="s">
        <v>1321</v>
      </c>
      <c r="F282" s="15">
        <v>1364641.7643633839</v>
      </c>
      <c r="G282" s="15">
        <v>90219.845663999688</v>
      </c>
      <c r="H282" s="12" t="s">
        <v>1369</v>
      </c>
      <c r="I282" s="21">
        <v>1</v>
      </c>
      <c r="J282" s="12" t="s">
        <v>1370</v>
      </c>
      <c r="K282" s="15">
        <v>1364641.7643633839</v>
      </c>
      <c r="L282" s="15">
        <v>90219.845663999688</v>
      </c>
      <c r="M282" s="12">
        <v>8650000</v>
      </c>
      <c r="N282" s="12">
        <v>69000</v>
      </c>
      <c r="O282" s="12" t="s">
        <v>1372</v>
      </c>
      <c r="P282" s="21">
        <v>1</v>
      </c>
      <c r="Q282" s="15" t="s">
        <v>1370</v>
      </c>
      <c r="R282" s="15">
        <v>8650000</v>
      </c>
      <c r="S282" s="15">
        <v>69000</v>
      </c>
    </row>
    <row r="283" spans="1:19">
      <c r="A283" s="9" t="s">
        <v>761</v>
      </c>
      <c r="B283" s="19" t="s">
        <v>176</v>
      </c>
      <c r="C283" s="12" t="s">
        <v>130</v>
      </c>
      <c r="D283" s="12">
        <v>2012</v>
      </c>
      <c r="E283" s="19" t="s">
        <v>1321</v>
      </c>
      <c r="F283" s="15">
        <v>954914.39543636108</v>
      </c>
      <c r="G283" s="15">
        <v>31660.286176735408</v>
      </c>
      <c r="H283" s="12" t="s">
        <v>1369</v>
      </c>
      <c r="I283" s="21">
        <v>1</v>
      </c>
      <c r="J283" s="12" t="s">
        <v>1370</v>
      </c>
      <c r="K283" s="15">
        <v>954914.39543636108</v>
      </c>
      <c r="L283" s="15">
        <v>31660.286176735408</v>
      </c>
      <c r="M283" s="12">
        <v>8310000.0000000009</v>
      </c>
      <c r="N283" s="12">
        <v>540000</v>
      </c>
      <c r="O283" s="12" t="s">
        <v>1372</v>
      </c>
      <c r="P283" s="21">
        <v>1</v>
      </c>
      <c r="Q283" s="15" t="s">
        <v>1370</v>
      </c>
      <c r="R283" s="15">
        <v>8310000.0000000009</v>
      </c>
      <c r="S283" s="15">
        <v>540000</v>
      </c>
    </row>
    <row r="284" spans="1:19">
      <c r="A284" s="9" t="s">
        <v>762</v>
      </c>
      <c r="B284" s="19" t="s">
        <v>155</v>
      </c>
      <c r="C284" s="12" t="s">
        <v>130</v>
      </c>
      <c r="D284" s="12">
        <v>2012</v>
      </c>
      <c r="E284" s="19" t="s">
        <v>1321</v>
      </c>
      <c r="F284" s="15">
        <v>4109264.0822086679</v>
      </c>
      <c r="G284" s="15">
        <v>123333.28870332922</v>
      </c>
      <c r="H284" s="12" t="s">
        <v>1369</v>
      </c>
      <c r="I284" s="21">
        <v>1</v>
      </c>
      <c r="J284" s="12" t="s">
        <v>1370</v>
      </c>
      <c r="K284" s="15">
        <v>4109264.0822086679</v>
      </c>
      <c r="L284" s="15">
        <v>123333.28870332922</v>
      </c>
      <c r="M284" s="12">
        <v>29850000</v>
      </c>
      <c r="N284" s="12">
        <v>1710000</v>
      </c>
      <c r="O284" s="12" t="s">
        <v>1372</v>
      </c>
      <c r="P284" s="21">
        <v>1</v>
      </c>
      <c r="Q284" s="15" t="s">
        <v>1370</v>
      </c>
      <c r="R284" s="15">
        <v>29850000</v>
      </c>
      <c r="S284" s="15">
        <v>1710000</v>
      </c>
    </row>
    <row r="285" spans="1:19">
      <c r="A285" s="9" t="s">
        <v>763</v>
      </c>
      <c r="B285" s="19" t="s">
        <v>154</v>
      </c>
      <c r="C285" s="12" t="s">
        <v>130</v>
      </c>
      <c r="D285" s="12">
        <v>2012</v>
      </c>
      <c r="E285" s="19" t="s">
        <v>1321</v>
      </c>
      <c r="F285" s="15">
        <v>1938419.5374913418</v>
      </c>
      <c r="G285" s="15">
        <v>62110.953604916984</v>
      </c>
      <c r="H285" s="12" t="s">
        <v>1369</v>
      </c>
      <c r="I285" s="21">
        <v>1</v>
      </c>
      <c r="J285" s="12" t="s">
        <v>1370</v>
      </c>
      <c r="K285" s="15">
        <v>1938419.5374913418</v>
      </c>
      <c r="L285" s="15">
        <v>62110.953604916984</v>
      </c>
      <c r="M285" s="12">
        <v>12670000</v>
      </c>
      <c r="N285" s="12">
        <v>710000</v>
      </c>
      <c r="O285" s="12" t="s">
        <v>1372</v>
      </c>
      <c r="P285" s="21">
        <v>1</v>
      </c>
      <c r="Q285" s="15" t="s">
        <v>1370</v>
      </c>
      <c r="R285" s="15">
        <v>12670000</v>
      </c>
      <c r="S285" s="15">
        <v>710000</v>
      </c>
    </row>
    <row r="286" spans="1:19">
      <c r="A286" s="9" t="s">
        <v>764</v>
      </c>
      <c r="B286" s="19" t="s">
        <v>159</v>
      </c>
      <c r="C286" s="12" t="s">
        <v>130</v>
      </c>
      <c r="D286" s="12">
        <v>2012</v>
      </c>
      <c r="E286" s="19" t="s">
        <v>1321</v>
      </c>
      <c r="F286" s="15">
        <v>5687003.1006405568</v>
      </c>
      <c r="G286" s="15">
        <v>216146.42627962268</v>
      </c>
      <c r="H286" s="12" t="s">
        <v>1369</v>
      </c>
      <c r="I286" s="21">
        <v>1</v>
      </c>
      <c r="J286" s="12" t="s">
        <v>1370</v>
      </c>
      <c r="K286" s="15">
        <v>5687003.1006405568</v>
      </c>
      <c r="L286" s="15">
        <v>216146.42627962268</v>
      </c>
      <c r="M286" s="12">
        <v>39930000</v>
      </c>
      <c r="N286" s="12">
        <v>2260000</v>
      </c>
      <c r="O286" s="12" t="s">
        <v>1372</v>
      </c>
      <c r="P286" s="21">
        <v>1</v>
      </c>
      <c r="Q286" s="15" t="s">
        <v>1370</v>
      </c>
      <c r="R286" s="15">
        <v>39930000</v>
      </c>
      <c r="S286" s="15">
        <v>2260000</v>
      </c>
    </row>
    <row r="287" spans="1:19">
      <c r="A287" s="9" t="s">
        <v>765</v>
      </c>
      <c r="B287" s="19" t="s">
        <v>146</v>
      </c>
      <c r="C287" s="12" t="s">
        <v>130</v>
      </c>
      <c r="D287" s="12">
        <v>2012</v>
      </c>
      <c r="E287" s="19" t="s">
        <v>1321</v>
      </c>
      <c r="F287" s="15">
        <v>2681323.9206269351</v>
      </c>
      <c r="G287" s="15">
        <v>80489.925567627506</v>
      </c>
      <c r="H287" s="12" t="s">
        <v>1369</v>
      </c>
      <c r="I287" s="21">
        <v>1</v>
      </c>
      <c r="J287" s="12" t="s">
        <v>1370</v>
      </c>
      <c r="K287" s="15">
        <v>2681323.9206269351</v>
      </c>
      <c r="L287" s="15">
        <v>80489.925567627506</v>
      </c>
      <c r="M287" s="12">
        <v>17600000</v>
      </c>
      <c r="N287" s="12">
        <v>1010000</v>
      </c>
      <c r="O287" s="12" t="s">
        <v>1372</v>
      </c>
      <c r="P287" s="21">
        <v>1</v>
      </c>
      <c r="Q287" s="15" t="s">
        <v>1370</v>
      </c>
      <c r="R287" s="15">
        <v>17600000</v>
      </c>
      <c r="S287" s="15">
        <v>1010000</v>
      </c>
    </row>
    <row r="288" spans="1:19">
      <c r="A288" s="9" t="s">
        <v>1054</v>
      </c>
      <c r="B288" s="19" t="s">
        <v>433</v>
      </c>
      <c r="C288" s="12" t="s">
        <v>461</v>
      </c>
      <c r="D288" s="12">
        <v>2021</v>
      </c>
      <c r="E288" s="19" t="s">
        <v>1322</v>
      </c>
      <c r="F288" s="15">
        <f>K288</f>
        <v>150505</v>
      </c>
      <c r="G288" s="15">
        <f>L288</f>
        <v>2272</v>
      </c>
      <c r="H288" s="15" t="s">
        <v>1381</v>
      </c>
      <c r="I288" s="21">
        <v>1</v>
      </c>
      <c r="J288" s="15" t="s">
        <v>1380</v>
      </c>
      <c r="K288" s="15">
        <v>150505</v>
      </c>
      <c r="L288" s="15">
        <v>2272</v>
      </c>
      <c r="M288" s="15">
        <f>R289</f>
        <v>84977</v>
      </c>
      <c r="N288" s="15">
        <f>S289</f>
        <v>49248</v>
      </c>
      <c r="O288" s="15" t="s">
        <v>1263</v>
      </c>
      <c r="P288" s="21">
        <v>1</v>
      </c>
      <c r="Q288" s="15" t="s">
        <v>1380</v>
      </c>
      <c r="R288" s="15">
        <v>44697</v>
      </c>
      <c r="S288" s="15">
        <v>34742</v>
      </c>
    </row>
    <row r="289" spans="1:19">
      <c r="A289" s="9" t="s">
        <v>1056</v>
      </c>
      <c r="B289" s="19" t="s">
        <v>435</v>
      </c>
      <c r="C289" s="12" t="s">
        <v>461</v>
      </c>
      <c r="D289" s="12">
        <v>2021</v>
      </c>
      <c r="E289" s="19" t="s">
        <v>1322</v>
      </c>
      <c r="F289" s="15">
        <f t="shared" ref="F289:F293" si="16">K289</f>
        <v>16786</v>
      </c>
      <c r="G289" s="15">
        <f t="shared" ref="G289:G293" si="17">L289</f>
        <v>4864</v>
      </c>
      <c r="H289" s="15" t="s">
        <v>1381</v>
      </c>
      <c r="I289" s="21">
        <v>1</v>
      </c>
      <c r="J289" s="15" t="s">
        <v>1380</v>
      </c>
      <c r="K289" s="15">
        <v>16786</v>
      </c>
      <c r="L289" s="15">
        <v>4864</v>
      </c>
      <c r="M289" s="15">
        <f t="shared" ref="M289:M293" si="18">R290</f>
        <v>86702</v>
      </c>
      <c r="N289" s="15">
        <f t="shared" ref="N289:N293" si="19">S290</f>
        <v>43605</v>
      </c>
      <c r="O289" s="15" t="s">
        <v>1263</v>
      </c>
      <c r="P289" s="21">
        <v>1</v>
      </c>
      <c r="Q289" s="15" t="s">
        <v>1380</v>
      </c>
      <c r="R289" s="15">
        <v>84977</v>
      </c>
      <c r="S289" s="15">
        <v>49248</v>
      </c>
    </row>
    <row r="290" spans="1:19">
      <c r="A290" s="9" t="s">
        <v>1057</v>
      </c>
      <c r="B290" s="19" t="s">
        <v>436</v>
      </c>
      <c r="C290" s="12" t="s">
        <v>461</v>
      </c>
      <c r="D290" s="12">
        <v>2021</v>
      </c>
      <c r="E290" s="19" t="s">
        <v>1322</v>
      </c>
      <c r="F290" s="15">
        <f t="shared" si="16"/>
        <v>52693</v>
      </c>
      <c r="G290" s="15">
        <f t="shared" si="17"/>
        <v>8970</v>
      </c>
      <c r="H290" s="15" t="s">
        <v>1381</v>
      </c>
      <c r="I290" s="21">
        <v>1</v>
      </c>
      <c r="J290" s="15" t="s">
        <v>1380</v>
      </c>
      <c r="K290" s="15">
        <v>52693</v>
      </c>
      <c r="L290" s="15">
        <v>8970</v>
      </c>
      <c r="M290" s="15">
        <f t="shared" si="18"/>
        <v>69295</v>
      </c>
      <c r="N290" s="15">
        <f t="shared" si="19"/>
        <v>49123</v>
      </c>
      <c r="O290" s="15" t="s">
        <v>1263</v>
      </c>
      <c r="P290" s="21">
        <v>1</v>
      </c>
      <c r="Q290" s="15" t="s">
        <v>1380</v>
      </c>
      <c r="R290" s="15">
        <v>86702</v>
      </c>
      <c r="S290" s="15">
        <v>43605</v>
      </c>
    </row>
    <row r="291" spans="1:19">
      <c r="A291" s="9" t="s">
        <v>1055</v>
      </c>
      <c r="B291" s="19" t="s">
        <v>434</v>
      </c>
      <c r="C291" s="12" t="s">
        <v>461</v>
      </c>
      <c r="D291" s="12">
        <v>2021</v>
      </c>
      <c r="E291" s="19" t="s">
        <v>1322</v>
      </c>
      <c r="F291" s="15">
        <f t="shared" si="16"/>
        <v>37050</v>
      </c>
      <c r="G291" s="15">
        <f t="shared" si="17"/>
        <v>4849</v>
      </c>
      <c r="H291" s="15" t="s">
        <v>1381</v>
      </c>
      <c r="I291" s="21">
        <v>1</v>
      </c>
      <c r="J291" s="15" t="s">
        <v>1380</v>
      </c>
      <c r="K291" s="15">
        <v>37050</v>
      </c>
      <c r="L291" s="15">
        <v>4849</v>
      </c>
      <c r="M291" s="15">
        <f t="shared" si="18"/>
        <v>20939</v>
      </c>
      <c r="N291" s="15">
        <f t="shared" si="19"/>
        <v>12135</v>
      </c>
      <c r="O291" s="15" t="s">
        <v>1263</v>
      </c>
      <c r="P291" s="21">
        <v>1</v>
      </c>
      <c r="Q291" s="15" t="s">
        <v>1380</v>
      </c>
      <c r="R291" s="15">
        <v>69295</v>
      </c>
      <c r="S291" s="15">
        <v>49123</v>
      </c>
    </row>
    <row r="292" spans="1:19">
      <c r="A292" s="9" t="s">
        <v>1059</v>
      </c>
      <c r="B292" s="19" t="s">
        <v>438</v>
      </c>
      <c r="C292" s="12" t="s">
        <v>461</v>
      </c>
      <c r="D292" s="12">
        <v>2021</v>
      </c>
      <c r="E292" s="19" t="s">
        <v>1322</v>
      </c>
      <c r="F292" s="15">
        <f t="shared" si="16"/>
        <v>11702</v>
      </c>
      <c r="G292" s="15">
        <f t="shared" si="17"/>
        <v>1612</v>
      </c>
      <c r="H292" s="15" t="s">
        <v>1381</v>
      </c>
      <c r="I292" s="21">
        <v>1</v>
      </c>
      <c r="J292" s="15" t="s">
        <v>1380</v>
      </c>
      <c r="K292" s="15">
        <v>11702</v>
      </c>
      <c r="L292" s="15">
        <v>1612</v>
      </c>
      <c r="M292" s="15">
        <f t="shared" si="18"/>
        <v>173033</v>
      </c>
      <c r="N292" s="15">
        <f t="shared" si="19"/>
        <v>77873</v>
      </c>
      <c r="O292" s="15" t="s">
        <v>1263</v>
      </c>
      <c r="P292" s="21">
        <v>1</v>
      </c>
      <c r="Q292" s="15" t="s">
        <v>1380</v>
      </c>
      <c r="R292" s="15">
        <v>20939</v>
      </c>
      <c r="S292" s="15">
        <v>12135</v>
      </c>
    </row>
    <row r="293" spans="1:19">
      <c r="A293" s="9" t="s">
        <v>1058</v>
      </c>
      <c r="B293" s="19" t="s">
        <v>437</v>
      </c>
      <c r="C293" s="12" t="s">
        <v>461</v>
      </c>
      <c r="D293" s="12">
        <v>2021</v>
      </c>
      <c r="E293" s="19" t="s">
        <v>1322</v>
      </c>
      <c r="F293" s="15">
        <f t="shared" si="16"/>
        <v>25972</v>
      </c>
      <c r="G293" s="15">
        <f t="shared" si="17"/>
        <v>1791</v>
      </c>
      <c r="H293" s="15" t="s">
        <v>1381</v>
      </c>
      <c r="I293" s="21">
        <v>1</v>
      </c>
      <c r="J293" s="15" t="s">
        <v>1380</v>
      </c>
      <c r="K293" s="15">
        <v>25972</v>
      </c>
      <c r="L293" s="15">
        <v>1791</v>
      </c>
      <c r="M293" s="15">
        <f t="shared" si="18"/>
        <v>172300</v>
      </c>
      <c r="N293" s="15">
        <f t="shared" si="19"/>
        <v>37000</v>
      </c>
      <c r="O293" s="15" t="s">
        <v>1263</v>
      </c>
      <c r="P293" s="21">
        <v>1</v>
      </c>
      <c r="Q293" s="15" t="s">
        <v>1380</v>
      </c>
      <c r="R293" s="15">
        <v>173033</v>
      </c>
      <c r="S293" s="15">
        <v>77873</v>
      </c>
    </row>
    <row r="294" spans="1:19">
      <c r="A294" s="9" t="s">
        <v>746</v>
      </c>
      <c r="B294" s="19" t="s">
        <v>128</v>
      </c>
      <c r="C294" s="12" t="s">
        <v>78</v>
      </c>
      <c r="D294" s="12">
        <v>2010</v>
      </c>
      <c r="E294" s="19" t="s">
        <v>1323</v>
      </c>
      <c r="F294" s="15">
        <v>36400</v>
      </c>
      <c r="G294" s="15">
        <v>1800</v>
      </c>
      <c r="H294" s="12" t="s">
        <v>1263</v>
      </c>
      <c r="I294" s="21">
        <v>0.9042</v>
      </c>
      <c r="J294" s="12" t="s">
        <v>1355</v>
      </c>
      <c r="K294" s="15">
        <v>32912.879999999997</v>
      </c>
      <c r="L294" s="15">
        <v>1627.56</v>
      </c>
      <c r="M294" s="12">
        <v>172300</v>
      </c>
      <c r="N294" s="12">
        <v>37000</v>
      </c>
      <c r="O294" s="12" t="s">
        <v>1263</v>
      </c>
      <c r="P294" s="21">
        <v>1</v>
      </c>
      <c r="Q294" s="15" t="s">
        <v>1355</v>
      </c>
      <c r="R294" s="15">
        <v>172300</v>
      </c>
      <c r="S294" s="15">
        <v>37000</v>
      </c>
    </row>
    <row r="295" spans="1:19">
      <c r="A295" s="9" t="s">
        <v>747</v>
      </c>
      <c r="B295" s="19" t="s">
        <v>143</v>
      </c>
      <c r="C295" s="12" t="s">
        <v>78</v>
      </c>
      <c r="D295" s="12">
        <v>2010</v>
      </c>
      <c r="E295" s="19" t="s">
        <v>1323</v>
      </c>
      <c r="F295" s="15">
        <v>51100</v>
      </c>
      <c r="G295" s="15">
        <v>3500</v>
      </c>
      <c r="H295" s="12" t="s">
        <v>1263</v>
      </c>
      <c r="I295" s="21">
        <v>0.9042</v>
      </c>
      <c r="J295" s="12" t="s">
        <v>1355</v>
      </c>
      <c r="K295" s="15">
        <v>46204.62</v>
      </c>
      <c r="L295" s="15">
        <v>3164.7</v>
      </c>
      <c r="M295" s="12">
        <v>316800</v>
      </c>
      <c r="N295" s="12">
        <v>47300.000000000007</v>
      </c>
      <c r="O295" s="12" t="s">
        <v>1263</v>
      </c>
      <c r="P295" s="21">
        <v>1</v>
      </c>
      <c r="Q295" s="15" t="s">
        <v>1355</v>
      </c>
      <c r="R295" s="15">
        <v>316800</v>
      </c>
      <c r="S295" s="15">
        <v>47300.000000000007</v>
      </c>
    </row>
    <row r="296" spans="1:19">
      <c r="A296" s="9" t="s">
        <v>748</v>
      </c>
      <c r="B296" s="19" t="s">
        <v>175</v>
      </c>
      <c r="C296" s="12" t="s">
        <v>78</v>
      </c>
      <c r="D296" s="12">
        <v>2010</v>
      </c>
      <c r="E296" s="19" t="s">
        <v>1323</v>
      </c>
      <c r="F296" s="15">
        <v>54700</v>
      </c>
      <c r="G296" s="15">
        <v>2100</v>
      </c>
      <c r="H296" s="12" t="s">
        <v>1263</v>
      </c>
      <c r="I296" s="21">
        <v>0.9042</v>
      </c>
      <c r="J296" s="12" t="s">
        <v>1355</v>
      </c>
      <c r="K296" s="15">
        <v>49459.74</v>
      </c>
      <c r="L296" s="15">
        <v>1898.82</v>
      </c>
      <c r="M296" s="12">
        <v>238200</v>
      </c>
      <c r="N296" s="12">
        <v>36800</v>
      </c>
      <c r="O296" s="12" t="s">
        <v>1263</v>
      </c>
      <c r="P296" s="21">
        <v>1</v>
      </c>
      <c r="Q296" s="15" t="s">
        <v>1355</v>
      </c>
      <c r="R296" s="15">
        <v>238200</v>
      </c>
      <c r="S296" s="15">
        <v>36800</v>
      </c>
    </row>
    <row r="297" spans="1:19">
      <c r="A297" s="9" t="s">
        <v>749</v>
      </c>
      <c r="B297" s="19" t="s">
        <v>153</v>
      </c>
      <c r="C297" s="12" t="s">
        <v>78</v>
      </c>
      <c r="D297" s="12">
        <v>2010</v>
      </c>
      <c r="E297" s="19" t="s">
        <v>1323</v>
      </c>
      <c r="F297" s="15">
        <v>16300</v>
      </c>
      <c r="G297" s="15">
        <v>1300</v>
      </c>
      <c r="H297" s="12" t="s">
        <v>1263</v>
      </c>
      <c r="I297" s="21">
        <v>0.9042</v>
      </c>
      <c r="J297" s="12" t="s">
        <v>1355</v>
      </c>
      <c r="K297" s="15">
        <v>14738.460000000001</v>
      </c>
      <c r="L297" s="15">
        <v>1175.46</v>
      </c>
      <c r="M297" s="12">
        <v>58500</v>
      </c>
      <c r="N297" s="12">
        <v>23600</v>
      </c>
      <c r="O297" s="12" t="s">
        <v>1263</v>
      </c>
      <c r="P297" s="21">
        <v>1</v>
      </c>
      <c r="Q297" s="15" t="s">
        <v>1355</v>
      </c>
      <c r="R297" s="15">
        <v>58500</v>
      </c>
      <c r="S297" s="15">
        <v>23600</v>
      </c>
    </row>
    <row r="298" spans="1:19">
      <c r="A298" s="9" t="s">
        <v>750</v>
      </c>
      <c r="B298" s="19" t="s">
        <v>147</v>
      </c>
      <c r="C298" s="12" t="s">
        <v>78</v>
      </c>
      <c r="D298" s="12">
        <v>2010</v>
      </c>
      <c r="E298" s="19" t="s">
        <v>1323</v>
      </c>
      <c r="F298" s="15">
        <v>15600</v>
      </c>
      <c r="G298" s="15">
        <v>1300</v>
      </c>
      <c r="H298" s="12" t="s">
        <v>1263</v>
      </c>
      <c r="I298" s="21">
        <v>0.9042</v>
      </c>
      <c r="J298" s="12" t="s">
        <v>1355</v>
      </c>
      <c r="K298" s="15">
        <v>14105.52</v>
      </c>
      <c r="L298" s="15">
        <v>1175.46</v>
      </c>
      <c r="M298" s="12">
        <v>52900</v>
      </c>
      <c r="N298" s="12">
        <v>29600</v>
      </c>
      <c r="O298" s="12" t="s">
        <v>1263</v>
      </c>
      <c r="P298" s="21">
        <v>1</v>
      </c>
      <c r="Q298" s="15" t="s">
        <v>1355</v>
      </c>
      <c r="R298" s="15">
        <v>52900</v>
      </c>
      <c r="S298" s="15">
        <v>29600</v>
      </c>
    </row>
    <row r="299" spans="1:19">
      <c r="A299" s="9" t="s">
        <v>751</v>
      </c>
      <c r="B299" s="19" t="s">
        <v>77</v>
      </c>
      <c r="C299" s="12" t="s">
        <v>78</v>
      </c>
      <c r="D299" s="12">
        <v>2010</v>
      </c>
      <c r="E299" s="19" t="s">
        <v>1323</v>
      </c>
      <c r="F299" s="15">
        <v>30200</v>
      </c>
      <c r="G299" s="15">
        <v>1700</v>
      </c>
      <c r="H299" s="12" t="s">
        <v>1263</v>
      </c>
      <c r="I299" s="21">
        <v>0.9042</v>
      </c>
      <c r="J299" s="12" t="s">
        <v>1355</v>
      </c>
      <c r="K299" s="15">
        <v>27306.84</v>
      </c>
      <c r="L299" s="15">
        <v>1537.14</v>
      </c>
      <c r="M299" s="12">
        <v>108200</v>
      </c>
      <c r="N299" s="12">
        <v>34100</v>
      </c>
      <c r="O299" s="12" t="s">
        <v>1263</v>
      </c>
      <c r="P299" s="21">
        <v>1</v>
      </c>
      <c r="Q299" s="15" t="s">
        <v>1355</v>
      </c>
      <c r="R299" s="15">
        <v>108200</v>
      </c>
      <c r="S299" s="15">
        <v>34100</v>
      </c>
    </row>
    <row r="300" spans="1:19">
      <c r="A300" s="9" t="s">
        <v>752</v>
      </c>
      <c r="B300" s="19" t="s">
        <v>98</v>
      </c>
      <c r="C300" s="12" t="s">
        <v>78</v>
      </c>
      <c r="D300" s="12">
        <v>2010</v>
      </c>
      <c r="E300" s="19" t="s">
        <v>1323</v>
      </c>
      <c r="F300" s="15">
        <v>26200</v>
      </c>
      <c r="G300" s="15">
        <v>1500</v>
      </c>
      <c r="H300" s="12" t="s">
        <v>1263</v>
      </c>
      <c r="I300" s="21">
        <v>0.9042</v>
      </c>
      <c r="J300" s="12" t="s">
        <v>1355</v>
      </c>
      <c r="K300" s="15">
        <v>23690.04</v>
      </c>
      <c r="L300" s="15">
        <v>1356.3</v>
      </c>
      <c r="M300" s="12">
        <v>133800</v>
      </c>
      <c r="N300" s="12">
        <v>32500</v>
      </c>
      <c r="O300" s="12" t="s">
        <v>1263</v>
      </c>
      <c r="P300" s="21">
        <v>1</v>
      </c>
      <c r="Q300" s="15" t="s">
        <v>1355</v>
      </c>
      <c r="R300" s="15">
        <v>133800</v>
      </c>
      <c r="S300" s="15">
        <v>32500</v>
      </c>
    </row>
    <row r="301" spans="1:19">
      <c r="A301" s="9" t="s">
        <v>753</v>
      </c>
      <c r="B301" s="19" t="s">
        <v>84</v>
      </c>
      <c r="C301" s="12" t="s">
        <v>78</v>
      </c>
      <c r="D301" s="12">
        <v>2010</v>
      </c>
      <c r="E301" s="19" t="s">
        <v>1323</v>
      </c>
      <c r="F301" s="15">
        <v>12900</v>
      </c>
      <c r="G301" s="15">
        <v>900</v>
      </c>
      <c r="H301" s="12" t="s">
        <v>1263</v>
      </c>
      <c r="I301" s="21">
        <v>0.9042</v>
      </c>
      <c r="J301" s="12" t="s">
        <v>1355</v>
      </c>
      <c r="K301" s="15">
        <v>11664.18</v>
      </c>
      <c r="L301" s="15">
        <v>813.78</v>
      </c>
      <c r="M301" s="12">
        <v>46500</v>
      </c>
      <c r="N301" s="12">
        <v>30800</v>
      </c>
      <c r="O301" s="12" t="s">
        <v>1263</v>
      </c>
      <c r="P301" s="21">
        <v>1</v>
      </c>
      <c r="Q301" s="15" t="s">
        <v>1355</v>
      </c>
      <c r="R301" s="15">
        <v>46500</v>
      </c>
      <c r="S301" s="15">
        <v>30800</v>
      </c>
    </row>
    <row r="302" spans="1:19">
      <c r="A302" s="9" t="s">
        <v>647</v>
      </c>
      <c r="B302" s="19" t="s">
        <v>26</v>
      </c>
      <c r="C302" s="12" t="s">
        <v>25</v>
      </c>
      <c r="D302" s="12">
        <v>2009</v>
      </c>
      <c r="E302" s="19" t="s">
        <v>1324</v>
      </c>
      <c r="F302" s="15">
        <v>1069000</v>
      </c>
      <c r="G302" s="15">
        <v>56000</v>
      </c>
      <c r="H302" s="12" t="s">
        <v>1373</v>
      </c>
      <c r="I302" s="21">
        <v>0.91239999999999999</v>
      </c>
      <c r="J302" s="12" t="s">
        <v>1370</v>
      </c>
      <c r="K302" s="15">
        <v>975355.6</v>
      </c>
      <c r="L302" s="15">
        <v>51094.400000000001</v>
      </c>
      <c r="M302" s="12">
        <v>4010000</v>
      </c>
      <c r="N302" s="12">
        <v>320000</v>
      </c>
      <c r="O302" s="12" t="s">
        <v>1375</v>
      </c>
      <c r="P302" s="21">
        <v>0.91339999999999999</v>
      </c>
      <c r="Q302" s="15" t="s">
        <v>1370</v>
      </c>
      <c r="R302" s="15">
        <v>3662734</v>
      </c>
      <c r="S302" s="15">
        <v>292288</v>
      </c>
    </row>
    <row r="303" spans="1:19">
      <c r="A303" s="9" t="s">
        <v>646</v>
      </c>
      <c r="B303" s="19" t="s">
        <v>24</v>
      </c>
      <c r="C303" s="12" t="s">
        <v>25</v>
      </c>
      <c r="D303" s="12">
        <v>2009</v>
      </c>
      <c r="E303" s="19" t="s">
        <v>1324</v>
      </c>
      <c r="F303" s="15">
        <v>868000</v>
      </c>
      <c r="G303" s="15">
        <v>45000</v>
      </c>
      <c r="H303" s="12" t="s">
        <v>1373</v>
      </c>
      <c r="I303" s="21">
        <v>0.91239999999999999</v>
      </c>
      <c r="J303" s="12" t="s">
        <v>1370</v>
      </c>
      <c r="K303" s="15">
        <v>791963.2</v>
      </c>
      <c r="L303" s="15">
        <v>41058</v>
      </c>
      <c r="M303" s="12">
        <v>4920000</v>
      </c>
      <c r="N303" s="12">
        <v>490000</v>
      </c>
      <c r="O303" s="12" t="s">
        <v>1375</v>
      </c>
      <c r="P303" s="21">
        <v>0.91339999999999999</v>
      </c>
      <c r="Q303" s="15" t="s">
        <v>1370</v>
      </c>
      <c r="R303" s="15">
        <v>4493928</v>
      </c>
      <c r="S303" s="15">
        <v>447566</v>
      </c>
    </row>
    <row r="304" spans="1:19">
      <c r="A304" s="9" t="s">
        <v>648</v>
      </c>
      <c r="B304" s="19" t="s">
        <v>27</v>
      </c>
      <c r="C304" s="12" t="s">
        <v>25</v>
      </c>
      <c r="D304" s="12">
        <v>2009</v>
      </c>
      <c r="E304" s="19" t="s">
        <v>1324</v>
      </c>
      <c r="F304" s="15">
        <v>2435000</v>
      </c>
      <c r="G304" s="15">
        <v>306000</v>
      </c>
      <c r="H304" s="12" t="s">
        <v>1373</v>
      </c>
      <c r="I304" s="21">
        <v>0.91239999999999999</v>
      </c>
      <c r="J304" s="12" t="s">
        <v>1370</v>
      </c>
      <c r="K304" s="15">
        <v>2221694</v>
      </c>
      <c r="L304" s="15">
        <v>279194.40000000002</v>
      </c>
      <c r="M304" s="12">
        <v>11430000</v>
      </c>
      <c r="N304" s="12">
        <v>470000</v>
      </c>
      <c r="O304" s="12" t="s">
        <v>1375</v>
      </c>
      <c r="P304" s="21">
        <v>0.91339999999999999</v>
      </c>
      <c r="Q304" s="15" t="s">
        <v>1370</v>
      </c>
      <c r="R304" s="15">
        <v>10440162</v>
      </c>
      <c r="S304" s="15">
        <v>429298</v>
      </c>
    </row>
    <row r="305" spans="1:19">
      <c r="A305" s="9" t="s">
        <v>649</v>
      </c>
      <c r="B305" s="19" t="s">
        <v>28</v>
      </c>
      <c r="C305" s="12" t="s">
        <v>25</v>
      </c>
      <c r="D305" s="12">
        <v>2009</v>
      </c>
      <c r="E305" s="19" t="s">
        <v>1324</v>
      </c>
      <c r="F305" s="15">
        <v>2373000</v>
      </c>
      <c r="G305" s="15">
        <v>149000</v>
      </c>
      <c r="H305" s="12" t="s">
        <v>1373</v>
      </c>
      <c r="I305" s="21">
        <v>0.91239999999999999</v>
      </c>
      <c r="J305" s="12" t="s">
        <v>1370</v>
      </c>
      <c r="K305" s="15">
        <v>2165125.2000000002</v>
      </c>
      <c r="L305" s="15">
        <v>135947.6</v>
      </c>
      <c r="M305" s="12">
        <v>10810000</v>
      </c>
      <c r="N305" s="12">
        <v>1120000</v>
      </c>
      <c r="O305" s="12" t="s">
        <v>1375</v>
      </c>
      <c r="P305" s="21">
        <v>0.91339999999999999</v>
      </c>
      <c r="Q305" s="15" t="s">
        <v>1370</v>
      </c>
      <c r="R305" s="15">
        <v>9873854</v>
      </c>
      <c r="S305" s="15">
        <v>1023008</v>
      </c>
    </row>
    <row r="306" spans="1:19">
      <c r="A306" s="9" t="s">
        <v>784</v>
      </c>
      <c r="B306" s="19" t="s">
        <v>40</v>
      </c>
      <c r="C306" s="12" t="s">
        <v>25</v>
      </c>
      <c r="D306" s="12">
        <v>2015</v>
      </c>
      <c r="E306" s="19" t="s">
        <v>1325</v>
      </c>
      <c r="F306" s="15">
        <v>110869.89278391589</v>
      </c>
      <c r="G306" s="15">
        <v>4689.8377554835306</v>
      </c>
      <c r="H306" s="12" t="s">
        <v>1374</v>
      </c>
      <c r="I306" s="21">
        <v>1</v>
      </c>
      <c r="J306" s="12" t="s">
        <v>1370</v>
      </c>
      <c r="K306" s="15">
        <v>110869.89278391589</v>
      </c>
      <c r="L306" s="15">
        <v>4689.8377554835306</v>
      </c>
      <c r="M306" s="15">
        <v>661670.62412788463</v>
      </c>
      <c r="N306" s="15">
        <v>60266.535416108636</v>
      </c>
      <c r="O306" s="12" t="s">
        <v>1376</v>
      </c>
      <c r="P306" s="22">
        <v>1</v>
      </c>
      <c r="Q306" s="15" t="s">
        <v>1370</v>
      </c>
      <c r="R306" s="15">
        <v>661670.62412788463</v>
      </c>
      <c r="S306" s="15">
        <v>60266.535416108636</v>
      </c>
    </row>
    <row r="307" spans="1:19">
      <c r="A307" s="9" t="s">
        <v>780</v>
      </c>
      <c r="B307" s="19" t="s">
        <v>96</v>
      </c>
      <c r="C307" s="12" t="s">
        <v>25</v>
      </c>
      <c r="D307" s="12">
        <v>2015</v>
      </c>
      <c r="E307" s="19" t="s">
        <v>1325</v>
      </c>
      <c r="F307" s="15">
        <v>6254.601184693377</v>
      </c>
      <c r="G307" s="15">
        <v>1098.7546071866593</v>
      </c>
      <c r="H307" s="12" t="s">
        <v>1374</v>
      </c>
      <c r="I307" s="21">
        <v>1</v>
      </c>
      <c r="J307" s="12" t="s">
        <v>1370</v>
      </c>
      <c r="K307" s="15">
        <v>6254.601184693377</v>
      </c>
      <c r="L307" s="15">
        <v>1098.7546071866593</v>
      </c>
      <c r="M307" s="15">
        <v>67634.119646041436</v>
      </c>
      <c r="N307" s="15">
        <v>12942.880490514654</v>
      </c>
      <c r="O307" s="12" t="s">
        <v>1376</v>
      </c>
      <c r="P307" s="22">
        <v>1</v>
      </c>
      <c r="Q307" s="15" t="s">
        <v>1370</v>
      </c>
      <c r="R307" s="15">
        <v>67634.119646041436</v>
      </c>
      <c r="S307" s="15">
        <v>12942.880490514654</v>
      </c>
    </row>
    <row r="308" spans="1:19">
      <c r="A308" s="9" t="s">
        <v>781</v>
      </c>
      <c r="B308" s="19" t="s">
        <v>99</v>
      </c>
      <c r="C308" s="12" t="s">
        <v>25</v>
      </c>
      <c r="D308" s="12">
        <v>2015</v>
      </c>
      <c r="E308" s="19" t="s">
        <v>1325</v>
      </c>
      <c r="F308" s="15">
        <v>13590.722400648625</v>
      </c>
      <c r="G308" s="15">
        <v>1375.1143480456626</v>
      </c>
      <c r="H308" s="12" t="s">
        <v>1374</v>
      </c>
      <c r="I308" s="21">
        <v>1</v>
      </c>
      <c r="J308" s="12" t="s">
        <v>1370</v>
      </c>
      <c r="K308" s="15">
        <v>13590.722400648625</v>
      </c>
      <c r="L308" s="15">
        <v>1375.1143480456626</v>
      </c>
      <c r="M308" s="15">
        <v>129899.87055642894</v>
      </c>
      <c r="N308" s="15">
        <v>17710.740999536294</v>
      </c>
      <c r="O308" s="12" t="s">
        <v>1376</v>
      </c>
      <c r="P308" s="22">
        <v>1</v>
      </c>
      <c r="Q308" s="15" t="s">
        <v>1370</v>
      </c>
      <c r="R308" s="15">
        <v>129899.87055642894</v>
      </c>
      <c r="S308" s="15">
        <v>17710.740999536294</v>
      </c>
    </row>
    <row r="309" spans="1:19">
      <c r="A309" s="9" t="s">
        <v>782</v>
      </c>
      <c r="B309" s="19" t="s">
        <v>87</v>
      </c>
      <c r="C309" s="12" t="s">
        <v>25</v>
      </c>
      <c r="D309" s="12">
        <v>2015</v>
      </c>
      <c r="E309" s="19" t="s">
        <v>1325</v>
      </c>
      <c r="F309" s="15">
        <v>5807.2908564422842</v>
      </c>
      <c r="G309" s="15">
        <v>1422.727075209049</v>
      </c>
      <c r="H309" s="12" t="s">
        <v>1374</v>
      </c>
      <c r="I309" s="21">
        <v>1</v>
      </c>
      <c r="J309" s="12" t="s">
        <v>1370</v>
      </c>
      <c r="K309" s="15">
        <v>5807.2908564422842</v>
      </c>
      <c r="L309" s="15">
        <v>1422.727075209049</v>
      </c>
      <c r="M309" s="15">
        <v>55035.565945400216</v>
      </c>
      <c r="N309" s="15">
        <v>15990.744453640402</v>
      </c>
      <c r="O309" s="12" t="s">
        <v>1376</v>
      </c>
      <c r="P309" s="22">
        <v>1</v>
      </c>
      <c r="Q309" s="15" t="s">
        <v>1370</v>
      </c>
      <c r="R309" s="15">
        <v>55035.565945400216</v>
      </c>
      <c r="S309" s="15">
        <v>15990.744453640402</v>
      </c>
    </row>
    <row r="310" spans="1:19">
      <c r="A310" s="9" t="s">
        <v>783</v>
      </c>
      <c r="B310" s="19" t="s">
        <v>80</v>
      </c>
      <c r="C310" s="12" t="s">
        <v>25</v>
      </c>
      <c r="D310" s="12">
        <v>2015</v>
      </c>
      <c r="E310" s="19" t="s">
        <v>1325</v>
      </c>
      <c r="F310" s="15">
        <v>20071.320879699655</v>
      </c>
      <c r="G310" s="15">
        <v>2319.1037328638677</v>
      </c>
      <c r="H310" s="12" t="s">
        <v>1374</v>
      </c>
      <c r="I310" s="21">
        <v>1</v>
      </c>
      <c r="J310" s="12" t="s">
        <v>1370</v>
      </c>
      <c r="K310" s="15">
        <v>20071.320879699655</v>
      </c>
      <c r="L310" s="15">
        <v>2319.1037328638677</v>
      </c>
      <c r="M310" s="15">
        <v>143096.89686532665</v>
      </c>
      <c r="N310" s="15">
        <v>21048.381288494034</v>
      </c>
      <c r="O310" s="12" t="s">
        <v>1376</v>
      </c>
      <c r="P310" s="22">
        <v>1</v>
      </c>
      <c r="Q310" s="15" t="s">
        <v>1370</v>
      </c>
      <c r="R310" s="15">
        <v>143096.89686532665</v>
      </c>
      <c r="S310" s="15">
        <v>21048.381288494034</v>
      </c>
    </row>
    <row r="311" spans="1:19">
      <c r="A311" s="9" t="s">
        <v>776</v>
      </c>
      <c r="B311" s="19" t="s">
        <v>104</v>
      </c>
      <c r="C311" s="12" t="s">
        <v>25</v>
      </c>
      <c r="D311" s="12">
        <v>2015</v>
      </c>
      <c r="E311" s="19" t="s">
        <v>1325</v>
      </c>
      <c r="F311" s="15">
        <v>120715.33516884163</v>
      </c>
      <c r="G311" s="15">
        <v>4537.1887577112184</v>
      </c>
      <c r="H311" s="12" t="s">
        <v>1374</v>
      </c>
      <c r="I311" s="21">
        <v>1</v>
      </c>
      <c r="J311" s="12" t="s">
        <v>1370</v>
      </c>
      <c r="K311" s="15">
        <v>120715.33516884163</v>
      </c>
      <c r="L311" s="15">
        <v>4537.1887577112184</v>
      </c>
      <c r="M311" s="15">
        <v>1096228.1763565948</v>
      </c>
      <c r="N311" s="15">
        <v>87533.665435263014</v>
      </c>
      <c r="O311" s="12" t="s">
        <v>1376</v>
      </c>
      <c r="P311" s="22">
        <v>1</v>
      </c>
      <c r="Q311" s="15" t="s">
        <v>1370</v>
      </c>
      <c r="R311" s="15">
        <v>1096228.1763565948</v>
      </c>
      <c r="S311" s="15">
        <v>87533.665435263014</v>
      </c>
    </row>
    <row r="312" spans="1:19">
      <c r="A312" s="9" t="s">
        <v>785</v>
      </c>
      <c r="B312" s="19" t="s">
        <v>45</v>
      </c>
      <c r="C312" s="12" t="s">
        <v>25</v>
      </c>
      <c r="D312" s="12">
        <v>2015</v>
      </c>
      <c r="E312" s="19" t="s">
        <v>1325</v>
      </c>
      <c r="F312" s="15">
        <v>177848.61778212327</v>
      </c>
      <c r="G312" s="15">
        <v>9383.5682929076229</v>
      </c>
      <c r="H312" s="12" t="s">
        <v>1374</v>
      </c>
      <c r="I312" s="21">
        <v>1</v>
      </c>
      <c r="J312" s="12" t="s">
        <v>1370</v>
      </c>
      <c r="K312" s="15">
        <v>177848.61778212327</v>
      </c>
      <c r="L312" s="15">
        <v>9383.5682929076229</v>
      </c>
      <c r="M312" s="15">
        <v>888355.66869317973</v>
      </c>
      <c r="N312" s="15">
        <v>72584.692610818223</v>
      </c>
      <c r="O312" s="12" t="s">
        <v>1376</v>
      </c>
      <c r="P312" s="22">
        <v>1</v>
      </c>
      <c r="Q312" s="15" t="s">
        <v>1370</v>
      </c>
      <c r="R312" s="15">
        <v>888355.66869317973</v>
      </c>
      <c r="S312" s="15">
        <v>72584.692610818223</v>
      </c>
    </row>
    <row r="313" spans="1:19">
      <c r="A313" s="9" t="s">
        <v>777</v>
      </c>
      <c r="B313" s="19" t="s">
        <v>119</v>
      </c>
      <c r="C313" s="12" t="s">
        <v>25</v>
      </c>
      <c r="D313" s="12">
        <v>2015</v>
      </c>
      <c r="E313" s="19" t="s">
        <v>1325</v>
      </c>
      <c r="F313" s="15">
        <v>317459.26366571325</v>
      </c>
      <c r="G313" s="15">
        <v>8806.8025841457093</v>
      </c>
      <c r="H313" s="12" t="s">
        <v>1374</v>
      </c>
      <c r="I313" s="21">
        <v>1</v>
      </c>
      <c r="J313" s="12" t="s">
        <v>1370</v>
      </c>
      <c r="K313" s="15">
        <v>317459.26366571325</v>
      </c>
      <c r="L313" s="15">
        <v>8806.8025841457093</v>
      </c>
      <c r="M313" s="15">
        <v>2312242.8408901379</v>
      </c>
      <c r="N313" s="15">
        <v>176095.16841877473</v>
      </c>
      <c r="O313" s="12" t="s">
        <v>1376</v>
      </c>
      <c r="P313" s="22">
        <v>1</v>
      </c>
      <c r="Q313" s="15" t="s">
        <v>1370</v>
      </c>
      <c r="R313" s="15">
        <v>2312242.8408901379</v>
      </c>
      <c r="S313" s="15">
        <v>176095.16841877473</v>
      </c>
    </row>
    <row r="314" spans="1:19">
      <c r="A314" s="9" t="s">
        <v>786</v>
      </c>
      <c r="B314" s="19" t="s">
        <v>69</v>
      </c>
      <c r="C314" s="12" t="s">
        <v>25</v>
      </c>
      <c r="D314" s="12">
        <v>2015</v>
      </c>
      <c r="E314" s="19" t="s">
        <v>1325</v>
      </c>
      <c r="F314" s="15">
        <v>332177.35974089458</v>
      </c>
      <c r="G314" s="15">
        <v>10424.555271405361</v>
      </c>
      <c r="H314" s="12" t="s">
        <v>1374</v>
      </c>
      <c r="I314" s="21">
        <v>1</v>
      </c>
      <c r="J314" s="12" t="s">
        <v>1370</v>
      </c>
      <c r="K314" s="15">
        <v>332177.35974089458</v>
      </c>
      <c r="L314" s="15">
        <v>10424.555271405361</v>
      </c>
      <c r="M314" s="15">
        <v>1972854.7616938304</v>
      </c>
      <c r="N314" s="15">
        <v>113349.04790665956</v>
      </c>
      <c r="O314" s="12" t="s">
        <v>1376</v>
      </c>
      <c r="P314" s="22">
        <v>1</v>
      </c>
      <c r="Q314" s="15" t="s">
        <v>1370</v>
      </c>
      <c r="R314" s="15">
        <v>1972854.7616938304</v>
      </c>
      <c r="S314" s="15">
        <v>113349.04790665956</v>
      </c>
    </row>
    <row r="315" spans="1:19">
      <c r="A315" s="9" t="s">
        <v>778</v>
      </c>
      <c r="B315" s="19" t="s">
        <v>127</v>
      </c>
      <c r="C315" s="12" t="s">
        <v>25</v>
      </c>
      <c r="D315" s="12">
        <v>2015</v>
      </c>
      <c r="E315" s="19" t="s">
        <v>1325</v>
      </c>
      <c r="F315" s="15">
        <v>1078094.6306254317</v>
      </c>
      <c r="G315" s="15">
        <v>16171.198997044561</v>
      </c>
      <c r="H315" s="12" t="s">
        <v>1374</v>
      </c>
      <c r="I315" s="21">
        <v>1</v>
      </c>
      <c r="J315" s="12" t="s">
        <v>1370</v>
      </c>
      <c r="K315" s="15">
        <v>1078094.6306254317</v>
      </c>
      <c r="L315" s="15">
        <v>16171.198997044561</v>
      </c>
      <c r="M315" s="15">
        <v>6213791.2127101347</v>
      </c>
      <c r="N315" s="15">
        <v>473228.24003211333</v>
      </c>
      <c r="O315" s="12" t="s">
        <v>1376</v>
      </c>
      <c r="P315" s="22">
        <v>1</v>
      </c>
      <c r="Q315" s="15" t="s">
        <v>1370</v>
      </c>
      <c r="R315" s="15">
        <v>6213791.2127101347</v>
      </c>
      <c r="S315" s="15">
        <v>473228.24003211333</v>
      </c>
    </row>
    <row r="316" spans="1:19">
      <c r="A316" s="9" t="s">
        <v>787</v>
      </c>
      <c r="B316" s="19" t="s">
        <v>53</v>
      </c>
      <c r="C316" s="12" t="s">
        <v>25</v>
      </c>
      <c r="D316" s="12">
        <v>2015</v>
      </c>
      <c r="E316" s="19" t="s">
        <v>1325</v>
      </c>
      <c r="F316" s="15">
        <v>151715.74608606842</v>
      </c>
      <c r="G316" s="15">
        <v>6042.3666591775509</v>
      </c>
      <c r="H316" s="12" t="s">
        <v>1374</v>
      </c>
      <c r="I316" s="21">
        <v>1</v>
      </c>
      <c r="J316" s="12" t="s">
        <v>1370</v>
      </c>
      <c r="K316" s="15">
        <v>151715.74608606842</v>
      </c>
      <c r="L316" s="15">
        <v>6042.3666591775509</v>
      </c>
      <c r="M316" s="15">
        <v>511124.27349134244</v>
      </c>
      <c r="N316" s="15">
        <v>48974.667928662813</v>
      </c>
      <c r="O316" s="12" t="s">
        <v>1376</v>
      </c>
      <c r="P316" s="22">
        <v>1</v>
      </c>
      <c r="Q316" s="15" t="s">
        <v>1370</v>
      </c>
      <c r="R316" s="15">
        <v>511124.27349134244</v>
      </c>
      <c r="S316" s="15">
        <v>48974.667928662813</v>
      </c>
    </row>
    <row r="317" spans="1:19">
      <c r="A317" s="9" t="s">
        <v>779</v>
      </c>
      <c r="B317" s="19" t="s">
        <v>117</v>
      </c>
      <c r="C317" s="12" t="s">
        <v>25</v>
      </c>
      <c r="D317" s="12">
        <v>2015</v>
      </c>
      <c r="E317" s="19" t="s">
        <v>1325</v>
      </c>
      <c r="F317" s="15">
        <v>215478.14500764819</v>
      </c>
      <c r="G317" s="15">
        <v>7266.2447704156293</v>
      </c>
      <c r="H317" s="12" t="s">
        <v>1374</v>
      </c>
      <c r="I317" s="21">
        <v>1</v>
      </c>
      <c r="J317" s="12" t="s">
        <v>1370</v>
      </c>
      <c r="K317" s="15">
        <v>215478.14500764819</v>
      </c>
      <c r="L317" s="15">
        <v>7266.2447704156293</v>
      </c>
      <c r="M317" s="15">
        <v>1545466.483413612</v>
      </c>
      <c r="N317" s="15">
        <v>98182.744944659775</v>
      </c>
      <c r="O317" s="12" t="s">
        <v>1376</v>
      </c>
      <c r="P317" s="22">
        <v>1</v>
      </c>
      <c r="Q317" s="15" t="s">
        <v>1370</v>
      </c>
      <c r="R317" s="15">
        <v>1545466.483413612</v>
      </c>
      <c r="S317" s="15">
        <v>98182.744944659775</v>
      </c>
    </row>
    <row r="318" spans="1:19">
      <c r="A318" s="9" t="s">
        <v>772</v>
      </c>
      <c r="B318" s="19" t="s">
        <v>86</v>
      </c>
      <c r="C318" s="12" t="s">
        <v>25</v>
      </c>
      <c r="D318" s="12">
        <v>2015</v>
      </c>
      <c r="E318" s="19" t="s">
        <v>1325</v>
      </c>
      <c r="F318" s="15">
        <v>44304.193880021485</v>
      </c>
      <c r="G318" s="15">
        <v>2552.3545348817438</v>
      </c>
      <c r="H318" s="12" t="s">
        <v>1374</v>
      </c>
      <c r="I318" s="21">
        <v>1</v>
      </c>
      <c r="J318" s="12" t="s">
        <v>1370</v>
      </c>
      <c r="K318" s="15">
        <v>44304.193880021485</v>
      </c>
      <c r="L318" s="15">
        <v>2552.3545348817438</v>
      </c>
      <c r="M318" s="15">
        <v>466912.32782798907</v>
      </c>
      <c r="N318" s="15">
        <v>78763.003117918881</v>
      </c>
      <c r="O318" s="12" t="s">
        <v>1376</v>
      </c>
      <c r="P318" s="22">
        <v>1</v>
      </c>
      <c r="Q318" s="15" t="s">
        <v>1370</v>
      </c>
      <c r="R318" s="15">
        <v>466912.32782798907</v>
      </c>
      <c r="S318" s="15">
        <v>78763.003117918881</v>
      </c>
    </row>
    <row r="319" spans="1:19">
      <c r="A319" s="9" t="s">
        <v>788</v>
      </c>
      <c r="B319" s="19" t="s">
        <v>75</v>
      </c>
      <c r="C319" s="12" t="s">
        <v>25</v>
      </c>
      <c r="D319" s="12">
        <v>2015</v>
      </c>
      <c r="E319" s="19" t="s">
        <v>1325</v>
      </c>
      <c r="F319" s="15">
        <v>211653.09559228248</v>
      </c>
      <c r="G319" s="15">
        <v>6822.9769907425571</v>
      </c>
      <c r="H319" s="12" t="s">
        <v>1374</v>
      </c>
      <c r="I319" s="21">
        <v>1</v>
      </c>
      <c r="J319" s="12" t="s">
        <v>1370</v>
      </c>
      <c r="K319" s="15">
        <v>211653.09559228248</v>
      </c>
      <c r="L319" s="15">
        <v>6822.9769907425571</v>
      </c>
      <c r="M319" s="15">
        <v>1344661.2369988419</v>
      </c>
      <c r="N319" s="15">
        <v>84242.785038111586</v>
      </c>
      <c r="O319" s="12" t="s">
        <v>1376</v>
      </c>
      <c r="P319" s="22">
        <v>1</v>
      </c>
      <c r="Q319" s="15" t="s">
        <v>1370</v>
      </c>
      <c r="R319" s="15">
        <v>1344661.2369988419</v>
      </c>
      <c r="S319" s="15">
        <v>84242.785038111586</v>
      </c>
    </row>
    <row r="320" spans="1:19">
      <c r="A320" s="9" t="s">
        <v>773</v>
      </c>
      <c r="B320" s="19" t="s">
        <v>150</v>
      </c>
      <c r="C320" s="12" t="s">
        <v>25</v>
      </c>
      <c r="D320" s="12">
        <v>2015</v>
      </c>
      <c r="E320" s="19" t="s">
        <v>1325</v>
      </c>
      <c r="F320" s="15">
        <v>31963.830862077957</v>
      </c>
      <c r="G320" s="15">
        <v>2658.4404538354665</v>
      </c>
      <c r="H320" s="12" t="s">
        <v>1374</v>
      </c>
      <c r="I320" s="21">
        <v>1</v>
      </c>
      <c r="J320" s="12" t="s">
        <v>1370</v>
      </c>
      <c r="K320" s="15">
        <v>31963.830862077957</v>
      </c>
      <c r="L320" s="15">
        <v>2658.4404538354665</v>
      </c>
      <c r="M320" s="15">
        <v>218103.1790385152</v>
      </c>
      <c r="N320" s="15">
        <v>34219.269760360032</v>
      </c>
      <c r="O320" s="12" t="s">
        <v>1376</v>
      </c>
      <c r="P320" s="22">
        <v>1</v>
      </c>
      <c r="Q320" s="15" t="s">
        <v>1370</v>
      </c>
      <c r="R320" s="15">
        <v>218103.1790385152</v>
      </c>
      <c r="S320" s="15">
        <v>34219.269760360032</v>
      </c>
    </row>
    <row r="321" spans="1:19">
      <c r="A321" s="9" t="s">
        <v>774</v>
      </c>
      <c r="B321" s="19" t="s">
        <v>102</v>
      </c>
      <c r="C321" s="12" t="s">
        <v>25</v>
      </c>
      <c r="D321" s="12">
        <v>2015</v>
      </c>
      <c r="E321" s="19" t="s">
        <v>1325</v>
      </c>
      <c r="F321" s="15">
        <v>150600.4605813293</v>
      </c>
      <c r="G321" s="15">
        <v>5386.6876421076304</v>
      </c>
      <c r="H321" s="12" t="s">
        <v>1374</v>
      </c>
      <c r="I321" s="21">
        <v>1</v>
      </c>
      <c r="J321" s="12" t="s">
        <v>1370</v>
      </c>
      <c r="K321" s="15">
        <v>150600.4605813293</v>
      </c>
      <c r="L321" s="15">
        <v>5386.6876421076304</v>
      </c>
      <c r="M321" s="15">
        <v>833820.85269480466</v>
      </c>
      <c r="N321" s="15">
        <v>73589.119052163674</v>
      </c>
      <c r="O321" s="12" t="s">
        <v>1376</v>
      </c>
      <c r="P321" s="22">
        <v>1</v>
      </c>
      <c r="Q321" s="15" t="s">
        <v>1370</v>
      </c>
      <c r="R321" s="15">
        <v>833820.85269480466</v>
      </c>
      <c r="S321" s="15">
        <v>73589.119052163674</v>
      </c>
    </row>
    <row r="322" spans="1:19">
      <c r="A322" s="9" t="s">
        <v>775</v>
      </c>
      <c r="B322" s="19" t="s">
        <v>74</v>
      </c>
      <c r="C322" s="12" t="s">
        <v>25</v>
      </c>
      <c r="D322" s="12">
        <v>2015</v>
      </c>
      <c r="E322" s="19" t="s">
        <v>1325</v>
      </c>
      <c r="F322" s="15">
        <v>437094.87548737181</v>
      </c>
      <c r="G322" s="15">
        <v>10055.036377931832</v>
      </c>
      <c r="H322" s="12" t="s">
        <v>1374</v>
      </c>
      <c r="I322" s="21">
        <v>1</v>
      </c>
      <c r="J322" s="12" t="s">
        <v>1370</v>
      </c>
      <c r="K322" s="15">
        <v>437094.87548737181</v>
      </c>
      <c r="L322" s="15">
        <v>10055.036377931832</v>
      </c>
      <c r="M322" s="15">
        <v>2631547.0309501239</v>
      </c>
      <c r="N322" s="15">
        <v>174179.79004208458</v>
      </c>
      <c r="O322" s="12" t="s">
        <v>1376</v>
      </c>
      <c r="P322" s="22">
        <v>1</v>
      </c>
      <c r="Q322" s="15" t="s">
        <v>1370</v>
      </c>
      <c r="R322" s="15">
        <v>2631547.0309501239</v>
      </c>
      <c r="S322" s="15">
        <v>174179.79004208458</v>
      </c>
    </row>
    <row r="323" spans="1:19">
      <c r="A323" s="9" t="s">
        <v>1234</v>
      </c>
      <c r="B323" s="19" t="s">
        <v>14</v>
      </c>
      <c r="C323" s="12" t="s">
        <v>15</v>
      </c>
      <c r="D323" s="12">
        <v>2018</v>
      </c>
      <c r="E323" s="19" t="s">
        <v>1326</v>
      </c>
      <c r="F323" s="12">
        <f>K323</f>
        <v>362733</v>
      </c>
      <c r="G323" s="12">
        <f>L323</f>
        <v>8772</v>
      </c>
      <c r="H323" s="12" t="s">
        <v>1261</v>
      </c>
      <c r="I323" s="21">
        <v>1</v>
      </c>
      <c r="J323" s="12" t="s">
        <v>1355</v>
      </c>
      <c r="K323" s="12">
        <v>362733</v>
      </c>
      <c r="L323" s="12">
        <v>8772</v>
      </c>
      <c r="M323" s="12">
        <f>R323</f>
        <v>2225616</v>
      </c>
      <c r="N323" s="12">
        <f>S323</f>
        <v>77950</v>
      </c>
      <c r="O323" s="12" t="s">
        <v>1263</v>
      </c>
      <c r="P323" s="21">
        <v>1</v>
      </c>
      <c r="Q323" s="12" t="s">
        <v>1355</v>
      </c>
      <c r="R323" s="12">
        <v>2225616</v>
      </c>
      <c r="S323" s="12">
        <v>77950</v>
      </c>
    </row>
    <row r="324" spans="1:19">
      <c r="A324" s="9" t="s">
        <v>1235</v>
      </c>
      <c r="B324" s="19" t="s">
        <v>16</v>
      </c>
      <c r="C324" s="12" t="s">
        <v>15</v>
      </c>
      <c r="D324" s="12">
        <v>2018</v>
      </c>
      <c r="E324" s="19" t="s">
        <v>1326</v>
      </c>
      <c r="F324" s="12">
        <f>K324</f>
        <v>287452</v>
      </c>
      <c r="G324" s="12">
        <f>L324</f>
        <v>16818</v>
      </c>
      <c r="H324" s="12" t="s">
        <v>1261</v>
      </c>
      <c r="I324" s="21">
        <v>1</v>
      </c>
      <c r="J324" s="12" t="s">
        <v>1355</v>
      </c>
      <c r="K324" s="12">
        <v>287452</v>
      </c>
      <c r="L324" s="12">
        <v>16818</v>
      </c>
      <c r="M324" s="12">
        <f>R324</f>
        <v>1637336</v>
      </c>
      <c r="N324" s="12">
        <f>S324</f>
        <v>65025</v>
      </c>
      <c r="O324" s="12" t="s">
        <v>1263</v>
      </c>
      <c r="P324" s="21">
        <v>1</v>
      </c>
      <c r="Q324" s="12" t="s">
        <v>1355</v>
      </c>
      <c r="R324" s="12">
        <v>1637336</v>
      </c>
      <c r="S324" s="12">
        <v>65025</v>
      </c>
    </row>
    <row r="325" spans="1:19">
      <c r="A325" s="9" t="s">
        <v>808</v>
      </c>
      <c r="B325" s="19" t="s">
        <v>161</v>
      </c>
      <c r="C325" s="12" t="s">
        <v>123</v>
      </c>
      <c r="D325" s="12">
        <v>2014</v>
      </c>
      <c r="E325" s="19" t="s">
        <v>1328</v>
      </c>
      <c r="F325" s="15">
        <v>26319</v>
      </c>
      <c r="G325" s="15">
        <v>1271</v>
      </c>
      <c r="H325" s="12" t="s">
        <v>1261</v>
      </c>
      <c r="I325" s="21">
        <v>1</v>
      </c>
      <c r="J325" s="12" t="s">
        <v>1357</v>
      </c>
      <c r="K325" s="15">
        <v>26319</v>
      </c>
      <c r="L325" s="15">
        <v>1271</v>
      </c>
      <c r="M325" s="15">
        <v>192922</v>
      </c>
      <c r="N325" s="15">
        <v>13594</v>
      </c>
      <c r="O325" s="20" t="s">
        <v>1263</v>
      </c>
      <c r="P325" s="22">
        <v>1</v>
      </c>
      <c r="Q325" s="12" t="s">
        <v>1357</v>
      </c>
      <c r="R325" s="12">
        <v>192922</v>
      </c>
      <c r="S325" s="12">
        <v>13594</v>
      </c>
    </row>
    <row r="326" spans="1:19">
      <c r="A326" s="9" t="s">
        <v>817</v>
      </c>
      <c r="B326" s="19" t="s">
        <v>181</v>
      </c>
      <c r="C326" s="12" t="s">
        <v>123</v>
      </c>
      <c r="D326" s="12">
        <v>2014</v>
      </c>
      <c r="E326" s="19" t="s">
        <v>1328</v>
      </c>
      <c r="F326" s="15">
        <v>16619</v>
      </c>
      <c r="G326" s="15">
        <v>1153</v>
      </c>
      <c r="H326" s="12" t="s">
        <v>1261</v>
      </c>
      <c r="I326" s="21">
        <v>1</v>
      </c>
      <c r="J326" s="12" t="s">
        <v>1357</v>
      </c>
      <c r="K326" s="15">
        <v>16619</v>
      </c>
      <c r="L326" s="15">
        <v>1153</v>
      </c>
      <c r="M326" s="15">
        <v>106189</v>
      </c>
      <c r="N326" s="15">
        <v>10364</v>
      </c>
      <c r="O326" s="20" t="s">
        <v>1263</v>
      </c>
      <c r="P326" s="22">
        <v>1</v>
      </c>
      <c r="Q326" s="12" t="s">
        <v>1357</v>
      </c>
      <c r="R326" s="12">
        <v>106189</v>
      </c>
      <c r="S326" s="12">
        <v>10364</v>
      </c>
    </row>
    <row r="327" spans="1:19">
      <c r="A327" s="9" t="s">
        <v>809</v>
      </c>
      <c r="B327" s="19" t="s">
        <v>151</v>
      </c>
      <c r="C327" s="12" t="s">
        <v>123</v>
      </c>
      <c r="D327" s="12">
        <v>2014</v>
      </c>
      <c r="E327" s="19" t="s">
        <v>1328</v>
      </c>
      <c r="F327" s="15">
        <v>25277</v>
      </c>
      <c r="G327" s="15">
        <v>1189</v>
      </c>
      <c r="H327" s="12" t="s">
        <v>1261</v>
      </c>
      <c r="I327" s="21">
        <v>1</v>
      </c>
      <c r="J327" s="12" t="s">
        <v>1357</v>
      </c>
      <c r="K327" s="15">
        <v>25277</v>
      </c>
      <c r="L327" s="15">
        <v>1189</v>
      </c>
      <c r="M327" s="15">
        <v>212072</v>
      </c>
      <c r="N327" s="15">
        <v>15552</v>
      </c>
      <c r="O327" s="20" t="s">
        <v>1263</v>
      </c>
      <c r="P327" s="22">
        <v>1</v>
      </c>
      <c r="Q327" s="12" t="s">
        <v>1357</v>
      </c>
      <c r="R327" s="12">
        <v>212072</v>
      </c>
      <c r="S327" s="12">
        <v>15552</v>
      </c>
    </row>
    <row r="328" spans="1:19">
      <c r="A328" s="9" t="s">
        <v>810</v>
      </c>
      <c r="B328" s="19" t="s">
        <v>212</v>
      </c>
      <c r="C328" s="12" t="s">
        <v>123</v>
      </c>
      <c r="D328" s="12">
        <v>2014</v>
      </c>
      <c r="E328" s="19" t="s">
        <v>1328</v>
      </c>
      <c r="F328" s="15">
        <v>25977</v>
      </c>
      <c r="G328" s="15">
        <v>2580</v>
      </c>
      <c r="H328" s="12" t="s">
        <v>1261</v>
      </c>
      <c r="I328" s="21">
        <v>1</v>
      </c>
      <c r="J328" s="12" t="s">
        <v>1357</v>
      </c>
      <c r="K328" s="15">
        <v>25977</v>
      </c>
      <c r="L328" s="15">
        <v>2580</v>
      </c>
      <c r="M328" s="15">
        <v>226553</v>
      </c>
      <c r="N328" s="15">
        <v>18574</v>
      </c>
      <c r="O328" s="20" t="s">
        <v>1263</v>
      </c>
      <c r="P328" s="22">
        <v>1</v>
      </c>
      <c r="Q328" s="12" t="s">
        <v>1357</v>
      </c>
      <c r="R328" s="12">
        <v>226553</v>
      </c>
      <c r="S328" s="12">
        <v>18574</v>
      </c>
    </row>
    <row r="329" spans="1:19">
      <c r="A329" s="9" t="s">
        <v>811</v>
      </c>
      <c r="B329" s="19" t="s">
        <v>207</v>
      </c>
      <c r="C329" s="12" t="s">
        <v>123</v>
      </c>
      <c r="D329" s="12">
        <v>2014</v>
      </c>
      <c r="E329" s="19" t="s">
        <v>1328</v>
      </c>
      <c r="F329" s="15">
        <v>6675</v>
      </c>
      <c r="G329" s="15">
        <v>592</v>
      </c>
      <c r="H329" s="12" t="s">
        <v>1261</v>
      </c>
      <c r="I329" s="21">
        <v>1</v>
      </c>
      <c r="J329" s="12" t="s">
        <v>1357</v>
      </c>
      <c r="K329" s="15">
        <v>6675</v>
      </c>
      <c r="L329" s="15">
        <v>592</v>
      </c>
      <c r="M329" s="15">
        <v>47149</v>
      </c>
      <c r="N329" s="15">
        <v>4427</v>
      </c>
      <c r="O329" s="20" t="s">
        <v>1263</v>
      </c>
      <c r="P329" s="22">
        <v>1</v>
      </c>
      <c r="Q329" s="12" t="s">
        <v>1357</v>
      </c>
      <c r="R329" s="12">
        <v>47149</v>
      </c>
      <c r="S329" s="12">
        <v>4427</v>
      </c>
    </row>
    <row r="330" spans="1:19">
      <c r="A330" s="9" t="s">
        <v>812</v>
      </c>
      <c r="B330" s="19" t="s">
        <v>219</v>
      </c>
      <c r="C330" s="12" t="s">
        <v>123</v>
      </c>
      <c r="D330" s="12">
        <v>2014</v>
      </c>
      <c r="E330" s="19" t="s">
        <v>1328</v>
      </c>
      <c r="F330" s="15">
        <v>12962</v>
      </c>
      <c r="G330" s="15">
        <v>935</v>
      </c>
      <c r="H330" s="12" t="s">
        <v>1261</v>
      </c>
      <c r="I330" s="21">
        <v>1</v>
      </c>
      <c r="J330" s="12" t="s">
        <v>1357</v>
      </c>
      <c r="K330" s="15">
        <v>12962</v>
      </c>
      <c r="L330" s="15">
        <v>935</v>
      </c>
      <c r="M330" s="15">
        <v>55721</v>
      </c>
      <c r="N330" s="15">
        <v>6057</v>
      </c>
      <c r="O330" s="20" t="s">
        <v>1263</v>
      </c>
      <c r="P330" s="22">
        <v>1</v>
      </c>
      <c r="Q330" s="12" t="s">
        <v>1357</v>
      </c>
      <c r="R330" s="12">
        <v>55721</v>
      </c>
      <c r="S330" s="12">
        <v>6057</v>
      </c>
    </row>
    <row r="331" spans="1:19">
      <c r="A331" s="9" t="s">
        <v>813</v>
      </c>
      <c r="B331" s="19" t="s">
        <v>160</v>
      </c>
      <c r="C331" s="12" t="s">
        <v>123</v>
      </c>
      <c r="D331" s="12">
        <v>2014</v>
      </c>
      <c r="E331" s="19" t="s">
        <v>1328</v>
      </c>
      <c r="F331" s="15">
        <v>16658</v>
      </c>
      <c r="G331" s="15">
        <v>924</v>
      </c>
      <c r="H331" s="12" t="s">
        <v>1261</v>
      </c>
      <c r="I331" s="21">
        <v>1</v>
      </c>
      <c r="J331" s="12" t="s">
        <v>1357</v>
      </c>
      <c r="K331" s="15">
        <v>16658</v>
      </c>
      <c r="L331" s="15">
        <v>924</v>
      </c>
      <c r="M331" s="15">
        <v>108650</v>
      </c>
      <c r="N331" s="15">
        <v>9693</v>
      </c>
      <c r="O331" s="20" t="s">
        <v>1263</v>
      </c>
      <c r="P331" s="22">
        <v>1</v>
      </c>
      <c r="Q331" s="12" t="s">
        <v>1357</v>
      </c>
      <c r="R331" s="12">
        <v>108650</v>
      </c>
      <c r="S331" s="12">
        <v>9693</v>
      </c>
    </row>
    <row r="332" spans="1:19">
      <c r="A332" s="9" t="s">
        <v>814</v>
      </c>
      <c r="B332" s="19" t="s">
        <v>157</v>
      </c>
      <c r="C332" s="12" t="s">
        <v>123</v>
      </c>
      <c r="D332" s="12">
        <v>2014</v>
      </c>
      <c r="E332" s="19" t="s">
        <v>1328</v>
      </c>
      <c r="F332" s="15">
        <v>6251</v>
      </c>
      <c r="G332" s="15">
        <v>712</v>
      </c>
      <c r="H332" s="12" t="s">
        <v>1261</v>
      </c>
      <c r="I332" s="21">
        <v>1</v>
      </c>
      <c r="J332" s="12" t="s">
        <v>1357</v>
      </c>
      <c r="K332" s="15">
        <v>6251</v>
      </c>
      <c r="L332" s="15">
        <v>712</v>
      </c>
      <c r="M332" s="15">
        <v>46193</v>
      </c>
      <c r="N332" s="15">
        <v>4808</v>
      </c>
      <c r="O332" s="20" t="s">
        <v>1263</v>
      </c>
      <c r="P332" s="22">
        <v>1</v>
      </c>
      <c r="Q332" s="12" t="s">
        <v>1357</v>
      </c>
      <c r="R332" s="12">
        <v>46193</v>
      </c>
      <c r="S332" s="12">
        <v>4808</v>
      </c>
    </row>
    <row r="333" spans="1:19">
      <c r="A333" s="9" t="s">
        <v>815</v>
      </c>
      <c r="B333" s="19" t="s">
        <v>122</v>
      </c>
      <c r="C333" s="12" t="s">
        <v>123</v>
      </c>
      <c r="D333" s="12">
        <v>2014</v>
      </c>
      <c r="E333" s="19" t="s">
        <v>1328</v>
      </c>
      <c r="F333" s="15">
        <v>10369</v>
      </c>
      <c r="G333" s="15">
        <v>1460</v>
      </c>
      <c r="H333" s="12" t="s">
        <v>1261</v>
      </c>
      <c r="I333" s="21">
        <v>1</v>
      </c>
      <c r="J333" s="12" t="s">
        <v>1357</v>
      </c>
      <c r="K333" s="15">
        <v>10369</v>
      </c>
      <c r="L333" s="15">
        <v>1460</v>
      </c>
      <c r="M333" s="15">
        <v>72161</v>
      </c>
      <c r="N333" s="15">
        <v>7396</v>
      </c>
      <c r="O333" s="20" t="s">
        <v>1263</v>
      </c>
      <c r="P333" s="22">
        <v>1</v>
      </c>
      <c r="Q333" s="12" t="s">
        <v>1357</v>
      </c>
      <c r="R333" s="12">
        <v>72161</v>
      </c>
      <c r="S333" s="12">
        <v>7396</v>
      </c>
    </row>
    <row r="334" spans="1:19">
      <c r="A334" s="9" t="s">
        <v>816</v>
      </c>
      <c r="B334" s="19" t="s">
        <v>223</v>
      </c>
      <c r="C334" s="12" t="s">
        <v>123</v>
      </c>
      <c r="D334" s="12">
        <v>2014</v>
      </c>
      <c r="E334" s="19" t="s">
        <v>1328</v>
      </c>
      <c r="F334" s="15">
        <v>33881</v>
      </c>
      <c r="G334" s="15">
        <v>1889</v>
      </c>
      <c r="H334" s="12" t="s">
        <v>1261</v>
      </c>
      <c r="I334" s="21">
        <v>1</v>
      </c>
      <c r="J334" s="12" t="s">
        <v>1357</v>
      </c>
      <c r="K334" s="15">
        <v>33881</v>
      </c>
      <c r="L334" s="15">
        <v>1889</v>
      </c>
      <c r="M334" s="15">
        <v>293796</v>
      </c>
      <c r="N334" s="15">
        <v>22756</v>
      </c>
      <c r="O334" s="20" t="s">
        <v>1263</v>
      </c>
      <c r="P334" s="22">
        <v>1</v>
      </c>
      <c r="Q334" s="12" t="s">
        <v>1357</v>
      </c>
      <c r="R334" s="12">
        <v>293796</v>
      </c>
      <c r="S334" s="12">
        <v>22756</v>
      </c>
    </row>
    <row r="335" spans="1:19">
      <c r="A335" s="9" t="s">
        <v>818</v>
      </c>
      <c r="B335" s="19" t="s">
        <v>203</v>
      </c>
      <c r="C335" s="12" t="s">
        <v>123</v>
      </c>
      <c r="D335" s="12">
        <v>2014</v>
      </c>
      <c r="E335" s="19" t="s">
        <v>1328</v>
      </c>
      <c r="F335" s="15">
        <v>19834</v>
      </c>
      <c r="G335" s="15">
        <v>1528</v>
      </c>
      <c r="H335" s="12" t="s">
        <v>1261</v>
      </c>
      <c r="I335" s="21">
        <v>1</v>
      </c>
      <c r="J335" s="12" t="s">
        <v>1357</v>
      </c>
      <c r="K335" s="15">
        <v>19834</v>
      </c>
      <c r="L335" s="15">
        <v>1528</v>
      </c>
      <c r="M335" s="15">
        <v>169272</v>
      </c>
      <c r="N335" s="15">
        <v>17337</v>
      </c>
      <c r="O335" s="20" t="s">
        <v>1263</v>
      </c>
      <c r="P335" s="22">
        <v>1</v>
      </c>
      <c r="Q335" s="12" t="s">
        <v>1357</v>
      </c>
      <c r="R335" s="12">
        <v>169272</v>
      </c>
      <c r="S335" s="12">
        <v>17337</v>
      </c>
    </row>
    <row r="336" spans="1:19">
      <c r="A336" s="9" t="s">
        <v>819</v>
      </c>
      <c r="B336" s="19" t="s">
        <v>183</v>
      </c>
      <c r="C336" s="12" t="s">
        <v>123</v>
      </c>
      <c r="D336" s="12">
        <v>2014</v>
      </c>
      <c r="E336" s="19" t="s">
        <v>1328</v>
      </c>
      <c r="F336" s="15">
        <v>8107</v>
      </c>
      <c r="G336" s="15">
        <v>955</v>
      </c>
      <c r="H336" s="12" t="s">
        <v>1261</v>
      </c>
      <c r="I336" s="21">
        <v>1</v>
      </c>
      <c r="J336" s="12" t="s">
        <v>1357</v>
      </c>
      <c r="K336" s="15">
        <v>8107</v>
      </c>
      <c r="L336" s="15">
        <v>955</v>
      </c>
      <c r="M336" s="15">
        <v>46152</v>
      </c>
      <c r="N336" s="15">
        <v>5020</v>
      </c>
      <c r="O336" s="20" t="s">
        <v>1263</v>
      </c>
      <c r="P336" s="22">
        <v>1</v>
      </c>
      <c r="Q336" s="12" t="s">
        <v>1357</v>
      </c>
      <c r="R336" s="12">
        <v>46152</v>
      </c>
      <c r="S336" s="12">
        <v>5020</v>
      </c>
    </row>
    <row r="337" spans="1:19">
      <c r="A337" s="9" t="s">
        <v>820</v>
      </c>
      <c r="B337" s="19" t="s">
        <v>210</v>
      </c>
      <c r="C337" s="12" t="s">
        <v>123</v>
      </c>
      <c r="D337" s="12">
        <v>2014</v>
      </c>
      <c r="E337" s="19" t="s">
        <v>1328</v>
      </c>
      <c r="F337" s="15">
        <v>25858</v>
      </c>
      <c r="G337" s="15">
        <v>1358</v>
      </c>
      <c r="H337" s="12" t="s">
        <v>1261</v>
      </c>
      <c r="I337" s="21">
        <v>1</v>
      </c>
      <c r="J337" s="12" t="s">
        <v>1357</v>
      </c>
      <c r="K337" s="15">
        <v>25858</v>
      </c>
      <c r="L337" s="15">
        <v>1358</v>
      </c>
      <c r="M337" s="15">
        <v>165857</v>
      </c>
      <c r="N337" s="15">
        <v>12840</v>
      </c>
      <c r="O337" s="20" t="s">
        <v>1263</v>
      </c>
      <c r="P337" s="22">
        <v>1</v>
      </c>
      <c r="Q337" s="12" t="s">
        <v>1357</v>
      </c>
      <c r="R337" s="12">
        <v>165857</v>
      </c>
      <c r="S337" s="12">
        <v>12840</v>
      </c>
    </row>
    <row r="338" spans="1:19">
      <c r="A338" s="8" t="s">
        <v>1164</v>
      </c>
      <c r="B338" s="19" t="s">
        <v>1160</v>
      </c>
      <c r="C338" s="12" t="s">
        <v>1163</v>
      </c>
      <c r="D338" s="12">
        <v>2018</v>
      </c>
      <c r="E338" s="19" t="s">
        <v>1330</v>
      </c>
      <c r="F338" s="15">
        <f>K338</f>
        <v>1026000</v>
      </c>
      <c r="G338" s="15">
        <f>L338</f>
        <v>39000</v>
      </c>
      <c r="H338" s="15" t="s">
        <v>1381</v>
      </c>
      <c r="I338" s="21">
        <v>1</v>
      </c>
      <c r="J338" s="15" t="s">
        <v>1380</v>
      </c>
      <c r="K338" s="15">
        <v>1026000</v>
      </c>
      <c r="L338" s="15">
        <v>39000</v>
      </c>
      <c r="M338" s="15">
        <f>R338/P338</f>
        <v>5649363.3692458384</v>
      </c>
      <c r="N338" s="15">
        <f>S338/P338</f>
        <v>280117.53183153772</v>
      </c>
      <c r="O338" s="15" t="s">
        <v>1382</v>
      </c>
      <c r="P338" s="21">
        <v>1.0209999999999999</v>
      </c>
      <c r="Q338" s="15" t="s">
        <v>1380</v>
      </c>
      <c r="R338" s="15">
        <v>5768000</v>
      </c>
      <c r="S338" s="15">
        <v>286000</v>
      </c>
    </row>
    <row r="339" spans="1:19">
      <c r="A339" s="8" t="s">
        <v>1165</v>
      </c>
      <c r="B339" s="19" t="s">
        <v>1161</v>
      </c>
      <c r="C339" s="12" t="s">
        <v>1163</v>
      </c>
      <c r="D339" s="12">
        <v>2018</v>
      </c>
      <c r="E339" s="19" t="s">
        <v>1330</v>
      </c>
      <c r="F339" s="15">
        <f t="shared" ref="F339:F340" si="20">K339</f>
        <v>799000</v>
      </c>
      <c r="G339" s="15">
        <f t="shared" ref="G339:G340" si="21">L339</f>
        <v>29000</v>
      </c>
      <c r="H339" s="15" t="s">
        <v>1381</v>
      </c>
      <c r="I339" s="21">
        <v>1</v>
      </c>
      <c r="J339" s="15" t="s">
        <v>1380</v>
      </c>
      <c r="K339" s="15">
        <v>799000</v>
      </c>
      <c r="L339" s="15">
        <v>29000</v>
      </c>
      <c r="M339" s="15">
        <f>R339/P339</f>
        <v>4938295.7884427039</v>
      </c>
      <c r="N339" s="15">
        <f>S339/P339</f>
        <v>244857.98237022531</v>
      </c>
      <c r="O339" s="15" t="s">
        <v>1382</v>
      </c>
      <c r="P339" s="21">
        <v>1.0209999999999999</v>
      </c>
      <c r="Q339" s="15" t="s">
        <v>1380</v>
      </c>
      <c r="R339" s="15">
        <v>5042000</v>
      </c>
      <c r="S339" s="15">
        <v>250000</v>
      </c>
    </row>
    <row r="340" spans="1:19">
      <c r="A340" s="8" t="s">
        <v>1166</v>
      </c>
      <c r="B340" s="19" t="s">
        <v>1162</v>
      </c>
      <c r="C340" s="12" t="s">
        <v>1163</v>
      </c>
      <c r="D340" s="12">
        <v>2018</v>
      </c>
      <c r="E340" s="19" t="s">
        <v>1330</v>
      </c>
      <c r="F340" s="15">
        <f t="shared" si="20"/>
        <v>796000</v>
      </c>
      <c r="G340" s="15">
        <f t="shared" si="21"/>
        <v>30000</v>
      </c>
      <c r="H340" s="15" t="s">
        <v>1381</v>
      </c>
      <c r="I340" s="21">
        <v>1</v>
      </c>
      <c r="J340" s="15" t="s">
        <v>1380</v>
      </c>
      <c r="K340" s="15">
        <v>796000</v>
      </c>
      <c r="L340" s="15">
        <v>30000</v>
      </c>
      <c r="M340" s="15">
        <f>R340/P340</f>
        <v>4798237.0225269347</v>
      </c>
      <c r="N340" s="15">
        <f>S340/P340</f>
        <v>254652.30166503429</v>
      </c>
      <c r="O340" s="15" t="s">
        <v>1382</v>
      </c>
      <c r="P340" s="21">
        <v>1.0209999999999999</v>
      </c>
      <c r="Q340" s="15" t="s">
        <v>1380</v>
      </c>
      <c r="R340" s="15">
        <v>4899000</v>
      </c>
      <c r="S340" s="15">
        <v>260000</v>
      </c>
    </row>
    <row r="341" spans="1:19">
      <c r="A341" s="8" t="s">
        <v>577</v>
      </c>
      <c r="B341" s="19" t="s">
        <v>576</v>
      </c>
      <c r="C341" s="12" t="s">
        <v>578</v>
      </c>
      <c r="D341" s="12">
        <v>2013</v>
      </c>
      <c r="E341" s="19" t="s">
        <v>1331</v>
      </c>
      <c r="F341" s="15">
        <f>K341</f>
        <v>127406.48226930402</v>
      </c>
      <c r="G341" s="15">
        <f>L341</f>
        <v>3112.8869745644424</v>
      </c>
      <c r="H341" s="15" t="s">
        <v>1383</v>
      </c>
      <c r="I341" s="21">
        <v>1</v>
      </c>
      <c r="J341" s="15" t="s">
        <v>1360</v>
      </c>
      <c r="K341" s="15">
        <v>127406.48226930402</v>
      </c>
      <c r="L341" s="15">
        <v>3112.8869745644424</v>
      </c>
      <c r="M341" s="15">
        <f>R341</f>
        <v>938338.47448827163</v>
      </c>
      <c r="N341" s="15">
        <f>S341</f>
        <v>26098.473751685713</v>
      </c>
      <c r="O341" s="15" t="s">
        <v>1263</v>
      </c>
      <c r="P341" s="21">
        <v>1</v>
      </c>
      <c r="Q341" s="15" t="s">
        <v>1355</v>
      </c>
      <c r="R341" s="15">
        <v>938338.47448827163</v>
      </c>
      <c r="S341" s="15">
        <v>26098.473751685713</v>
      </c>
    </row>
    <row r="342" spans="1:19">
      <c r="A342" s="9" t="s">
        <v>644</v>
      </c>
      <c r="B342" s="19" t="s">
        <v>22</v>
      </c>
      <c r="C342" s="12" t="s">
        <v>18</v>
      </c>
      <c r="D342" s="12">
        <v>2018</v>
      </c>
      <c r="E342" s="19" t="s">
        <v>1332</v>
      </c>
      <c r="F342" s="15">
        <f t="shared" ref="F342:F347" si="22">K342</f>
        <v>7600</v>
      </c>
      <c r="G342" s="15">
        <f t="shared" ref="G342:G347" si="23">L342</f>
        <v>300</v>
      </c>
      <c r="H342" s="15" t="s">
        <v>1368</v>
      </c>
      <c r="I342" s="21">
        <v>1</v>
      </c>
      <c r="J342" s="15" t="s">
        <v>1355</v>
      </c>
      <c r="K342" s="15">
        <v>7600</v>
      </c>
      <c r="L342" s="15">
        <v>300</v>
      </c>
      <c r="M342" s="15">
        <f t="shared" ref="M342:M347" si="24">R342</f>
        <v>40000</v>
      </c>
      <c r="N342" s="15">
        <f t="shared" ref="N342:N347" si="25">S342</f>
        <v>19000</v>
      </c>
      <c r="O342" s="15" t="s">
        <v>1384</v>
      </c>
      <c r="P342" s="21">
        <v>0.99299999999999999</v>
      </c>
      <c r="Q342" s="15" t="str">
        <f t="shared" ref="Q342:Q347" si="26">J342</f>
        <v>PRIME</v>
      </c>
      <c r="R342" s="15">
        <v>40000</v>
      </c>
      <c r="S342" s="15">
        <v>19000</v>
      </c>
    </row>
    <row r="343" spans="1:19">
      <c r="A343" s="9" t="s">
        <v>643</v>
      </c>
      <c r="B343" s="19" t="s">
        <v>21</v>
      </c>
      <c r="C343" s="12" t="s">
        <v>18</v>
      </c>
      <c r="D343" s="12">
        <v>2018</v>
      </c>
      <c r="E343" s="19" t="s">
        <v>1333</v>
      </c>
      <c r="F343" s="15">
        <f t="shared" si="22"/>
        <v>12500</v>
      </c>
      <c r="G343" s="15">
        <f t="shared" si="23"/>
        <v>200</v>
      </c>
      <c r="H343" s="15" t="s">
        <v>1368</v>
      </c>
      <c r="I343" s="21">
        <v>1</v>
      </c>
      <c r="J343" s="15" t="s">
        <v>1354</v>
      </c>
      <c r="K343" s="15">
        <v>12500</v>
      </c>
      <c r="L343" s="15">
        <v>200</v>
      </c>
      <c r="M343" s="15">
        <f t="shared" si="24"/>
        <v>60000</v>
      </c>
      <c r="N343" s="15">
        <f t="shared" si="25"/>
        <v>16000</v>
      </c>
      <c r="O343" s="15" t="s">
        <v>1385</v>
      </c>
      <c r="P343" s="21">
        <v>0.98250000000000004</v>
      </c>
      <c r="Q343" s="15" t="str">
        <f t="shared" si="26"/>
        <v>LLNL-CAMS</v>
      </c>
      <c r="R343" s="15">
        <v>60000</v>
      </c>
      <c r="S343" s="15">
        <v>16000</v>
      </c>
    </row>
    <row r="344" spans="1:19">
      <c r="A344" s="9" t="s">
        <v>640</v>
      </c>
      <c r="B344" s="19" t="s">
        <v>17</v>
      </c>
      <c r="C344" s="12" t="s">
        <v>18</v>
      </c>
      <c r="D344" s="12">
        <v>2018</v>
      </c>
      <c r="E344" s="19" t="s">
        <v>1334</v>
      </c>
      <c r="F344" s="15">
        <f t="shared" si="22"/>
        <v>23700</v>
      </c>
      <c r="G344" s="15">
        <f t="shared" si="23"/>
        <v>600</v>
      </c>
      <c r="H344" s="15" t="s">
        <v>1368</v>
      </c>
      <c r="I344" s="21">
        <v>1</v>
      </c>
      <c r="J344" s="15" t="s">
        <v>1354</v>
      </c>
      <c r="K344" s="15">
        <v>23700</v>
      </c>
      <c r="L344" s="15">
        <v>600</v>
      </c>
      <c r="M344" s="15">
        <f t="shared" si="24"/>
        <v>170000</v>
      </c>
      <c r="N344" s="15">
        <f t="shared" si="25"/>
        <v>17000</v>
      </c>
      <c r="O344" s="15" t="s">
        <v>1386</v>
      </c>
      <c r="P344" s="21">
        <v>0.97199999999999998</v>
      </c>
      <c r="Q344" s="15" t="str">
        <f t="shared" si="26"/>
        <v>LLNL-CAMS</v>
      </c>
      <c r="R344" s="15">
        <v>170000</v>
      </c>
      <c r="S344" s="15">
        <v>17000</v>
      </c>
    </row>
    <row r="345" spans="1:19">
      <c r="A345" s="9" t="s">
        <v>645</v>
      </c>
      <c r="B345" s="19" t="s">
        <v>23</v>
      </c>
      <c r="C345" s="12" t="s">
        <v>18</v>
      </c>
      <c r="D345" s="12">
        <v>2018</v>
      </c>
      <c r="E345" s="19" t="s">
        <v>1335</v>
      </c>
      <c r="F345" s="15">
        <f t="shared" si="22"/>
        <v>53700</v>
      </c>
      <c r="G345" s="15">
        <f t="shared" si="23"/>
        <v>2300</v>
      </c>
      <c r="H345" s="15" t="s">
        <v>1368</v>
      </c>
      <c r="I345" s="21">
        <v>1</v>
      </c>
      <c r="J345" s="15" t="s">
        <v>1355</v>
      </c>
      <c r="K345" s="15">
        <v>53700</v>
      </c>
      <c r="L345" s="15">
        <v>2300</v>
      </c>
      <c r="M345" s="15">
        <f t="shared" si="24"/>
        <v>80000</v>
      </c>
      <c r="N345" s="15">
        <f t="shared" si="25"/>
        <v>40000</v>
      </c>
      <c r="O345" s="15" t="s">
        <v>1387</v>
      </c>
      <c r="P345" s="21">
        <v>0.96150000000000002</v>
      </c>
      <c r="Q345" s="15" t="str">
        <f t="shared" si="26"/>
        <v>PRIME</v>
      </c>
      <c r="R345" s="15">
        <v>80000</v>
      </c>
      <c r="S345" s="15">
        <v>40000</v>
      </c>
    </row>
    <row r="346" spans="1:19">
      <c r="A346" s="9" t="s">
        <v>642</v>
      </c>
      <c r="B346" s="19" t="s">
        <v>20</v>
      </c>
      <c r="C346" s="12" t="s">
        <v>18</v>
      </c>
      <c r="D346" s="12">
        <v>2018</v>
      </c>
      <c r="E346" s="19" t="s">
        <v>1336</v>
      </c>
      <c r="F346" s="15">
        <f t="shared" si="22"/>
        <v>15100</v>
      </c>
      <c r="G346" s="15">
        <f t="shared" si="23"/>
        <v>400</v>
      </c>
      <c r="H346" s="15" t="s">
        <v>1368</v>
      </c>
      <c r="I346" s="21">
        <v>1</v>
      </c>
      <c r="J346" s="15" t="s">
        <v>1355</v>
      </c>
      <c r="K346" s="15">
        <v>15100</v>
      </c>
      <c r="L346" s="15">
        <v>400</v>
      </c>
      <c r="M346" s="15">
        <f t="shared" si="24"/>
        <v>90000</v>
      </c>
      <c r="N346" s="15">
        <f t="shared" si="25"/>
        <v>11000</v>
      </c>
      <c r="O346" s="15" t="s">
        <v>1388</v>
      </c>
      <c r="P346" s="21">
        <v>0.95099999999999996</v>
      </c>
      <c r="Q346" s="15" t="str">
        <f t="shared" si="26"/>
        <v>PRIME</v>
      </c>
      <c r="R346" s="15">
        <v>90000</v>
      </c>
      <c r="S346" s="15">
        <v>11000</v>
      </c>
    </row>
    <row r="347" spans="1:19">
      <c r="A347" s="9" t="s">
        <v>641</v>
      </c>
      <c r="B347" s="19" t="s">
        <v>19</v>
      </c>
      <c r="C347" s="12" t="s">
        <v>18</v>
      </c>
      <c r="D347" s="12">
        <v>2018</v>
      </c>
      <c r="E347" s="19" t="s">
        <v>1337</v>
      </c>
      <c r="F347" s="15">
        <f t="shared" si="22"/>
        <v>17900</v>
      </c>
      <c r="G347" s="15">
        <f t="shared" si="23"/>
        <v>400</v>
      </c>
      <c r="H347" s="15" t="s">
        <v>1368</v>
      </c>
      <c r="I347" s="21">
        <v>1</v>
      </c>
      <c r="J347" s="15" t="s">
        <v>1355</v>
      </c>
      <c r="K347" s="15">
        <v>17900</v>
      </c>
      <c r="L347" s="15">
        <v>400</v>
      </c>
      <c r="M347" s="15">
        <f t="shared" si="24"/>
        <v>110000</v>
      </c>
      <c r="N347" s="15">
        <f t="shared" si="25"/>
        <v>13000</v>
      </c>
      <c r="O347" s="15" t="s">
        <v>1389</v>
      </c>
      <c r="P347" s="21">
        <v>0.9405</v>
      </c>
      <c r="Q347" s="15" t="str">
        <f t="shared" si="26"/>
        <v>PRIME</v>
      </c>
      <c r="R347" s="15">
        <v>110000</v>
      </c>
      <c r="S347" s="15">
        <v>13000</v>
      </c>
    </row>
    <row r="348" spans="1:19">
      <c r="A348" s="9" t="s">
        <v>802</v>
      </c>
      <c r="B348" s="19" t="s">
        <v>189</v>
      </c>
      <c r="C348" s="12" t="s">
        <v>145</v>
      </c>
      <c r="D348" s="12">
        <v>2014</v>
      </c>
      <c r="E348" s="19" t="s">
        <v>1327</v>
      </c>
      <c r="F348" s="15">
        <v>69600</v>
      </c>
      <c r="G348" s="15">
        <v>3600</v>
      </c>
      <c r="H348" s="12" t="s">
        <v>1261</v>
      </c>
      <c r="I348" s="21">
        <v>1</v>
      </c>
      <c r="J348" s="12" t="s">
        <v>1356</v>
      </c>
      <c r="K348" s="15">
        <v>69600</v>
      </c>
      <c r="L348" s="15">
        <v>3600</v>
      </c>
      <c r="M348" s="12">
        <v>529000</v>
      </c>
      <c r="N348" s="12">
        <v>52000</v>
      </c>
      <c r="O348" s="12" t="s">
        <v>1377</v>
      </c>
      <c r="P348" s="21">
        <v>1</v>
      </c>
      <c r="Q348" s="15" t="s">
        <v>1357</v>
      </c>
      <c r="R348" s="15">
        <v>529000</v>
      </c>
      <c r="S348" s="15">
        <v>52000</v>
      </c>
    </row>
    <row r="349" spans="1:19">
      <c r="A349" s="9" t="s">
        <v>803</v>
      </c>
      <c r="B349" s="19" t="s">
        <v>144</v>
      </c>
      <c r="C349" s="12" t="s">
        <v>145</v>
      </c>
      <c r="D349" s="12">
        <v>2014</v>
      </c>
      <c r="E349" s="19" t="s">
        <v>1327</v>
      </c>
      <c r="F349" s="15">
        <v>48000</v>
      </c>
      <c r="G349" s="15">
        <v>2200</v>
      </c>
      <c r="H349" s="12" t="s">
        <v>1261</v>
      </c>
      <c r="I349" s="21">
        <v>1</v>
      </c>
      <c r="J349" s="12" t="s">
        <v>1356</v>
      </c>
      <c r="K349" s="15">
        <v>48000</v>
      </c>
      <c r="L349" s="15">
        <v>2200</v>
      </c>
      <c r="M349" s="12">
        <v>316000</v>
      </c>
      <c r="N349" s="12">
        <v>26000</v>
      </c>
      <c r="O349" s="12" t="s">
        <v>1377</v>
      </c>
      <c r="P349" s="21">
        <v>1</v>
      </c>
      <c r="Q349" s="15" t="s">
        <v>1357</v>
      </c>
      <c r="R349" s="15">
        <v>316000</v>
      </c>
      <c r="S349" s="15">
        <v>26000</v>
      </c>
    </row>
    <row r="350" spans="1:19">
      <c r="A350" s="8" t="s">
        <v>571</v>
      </c>
      <c r="B350" s="19" t="s">
        <v>570</v>
      </c>
      <c r="C350" s="12" t="s">
        <v>567</v>
      </c>
      <c r="D350" s="12">
        <v>2014</v>
      </c>
      <c r="E350" s="19" t="s">
        <v>1338</v>
      </c>
      <c r="F350" s="15">
        <f>K350</f>
        <v>189000</v>
      </c>
      <c r="G350" s="15">
        <f>L350</f>
        <v>3000</v>
      </c>
      <c r="H350" s="15" t="s">
        <v>1368</v>
      </c>
      <c r="I350" s="21">
        <v>1</v>
      </c>
      <c r="J350" s="15" t="s">
        <v>1354</v>
      </c>
      <c r="K350" s="15">
        <v>189000</v>
      </c>
      <c r="L350" s="15">
        <v>3000</v>
      </c>
      <c r="M350" s="15">
        <f>R350</f>
        <v>1141634.1075611056</v>
      </c>
      <c r="N350" s="15">
        <f>S350</f>
        <v>36835.098726921911</v>
      </c>
      <c r="O350" s="15" t="s">
        <v>1263</v>
      </c>
      <c r="P350" s="21">
        <v>1</v>
      </c>
      <c r="Q350" s="15" t="s">
        <v>1355</v>
      </c>
      <c r="R350" s="15">
        <v>1141634.1075611056</v>
      </c>
      <c r="S350" s="15">
        <v>36835.098726921911</v>
      </c>
    </row>
    <row r="351" spans="1:19">
      <c r="A351" s="8" t="s">
        <v>573</v>
      </c>
      <c r="B351" s="19" t="s">
        <v>572</v>
      </c>
      <c r="C351" s="12" t="s">
        <v>567</v>
      </c>
      <c r="D351" s="12">
        <v>2014</v>
      </c>
      <c r="E351" s="19" t="s">
        <v>1338</v>
      </c>
      <c r="F351" s="15">
        <f t="shared" ref="F351:F354" si="27">K351</f>
        <v>66000</v>
      </c>
      <c r="G351" s="15">
        <f t="shared" ref="G351:G354" si="28">L351</f>
        <v>2000</v>
      </c>
      <c r="H351" s="15" t="s">
        <v>1368</v>
      </c>
      <c r="I351" s="21">
        <v>1</v>
      </c>
      <c r="J351" s="15" t="s">
        <v>1354</v>
      </c>
      <c r="K351" s="15">
        <v>66000</v>
      </c>
      <c r="L351" s="15">
        <v>2000</v>
      </c>
      <c r="M351" s="15">
        <f t="shared" ref="M351:M354" si="29">R351</f>
        <v>461783.8480203058</v>
      </c>
      <c r="N351" s="15">
        <f t="shared" ref="N351:N354" si="30">S351</f>
        <v>26252.985203105149</v>
      </c>
      <c r="O351" s="15" t="s">
        <v>1263</v>
      </c>
      <c r="P351" s="21">
        <v>1</v>
      </c>
      <c r="Q351" s="15" t="s">
        <v>1355</v>
      </c>
      <c r="R351" s="15">
        <v>461783.8480203058</v>
      </c>
      <c r="S351" s="15">
        <v>26252.985203105149</v>
      </c>
    </row>
    <row r="352" spans="1:19">
      <c r="A352" s="8" t="s">
        <v>569</v>
      </c>
      <c r="B352" s="19" t="s">
        <v>568</v>
      </c>
      <c r="C352" s="12" t="s">
        <v>567</v>
      </c>
      <c r="D352" s="12">
        <v>2014</v>
      </c>
      <c r="E352" s="19" t="s">
        <v>1338</v>
      </c>
      <c r="F352" s="15">
        <f t="shared" si="27"/>
        <v>172000</v>
      </c>
      <c r="G352" s="15">
        <f t="shared" si="28"/>
        <v>5000</v>
      </c>
      <c r="H352" s="15" t="s">
        <v>1368</v>
      </c>
      <c r="I352" s="21">
        <v>1</v>
      </c>
      <c r="J352" s="15" t="s">
        <v>1354</v>
      </c>
      <c r="K352" s="15">
        <v>172000</v>
      </c>
      <c r="L352" s="15">
        <v>5000</v>
      </c>
      <c r="M352" s="15">
        <f t="shared" si="29"/>
        <v>1114621.5376440312</v>
      </c>
      <c r="N352" s="15">
        <f t="shared" si="30"/>
        <v>51540.599972198928</v>
      </c>
      <c r="O352" s="15" t="s">
        <v>1263</v>
      </c>
      <c r="P352" s="21">
        <v>1</v>
      </c>
      <c r="Q352" s="15" t="s">
        <v>1355</v>
      </c>
      <c r="R352" s="15">
        <v>1114621.5376440312</v>
      </c>
      <c r="S352" s="15">
        <v>51540.599972198928</v>
      </c>
    </row>
    <row r="353" spans="1:19">
      <c r="A353" s="8" t="s">
        <v>575</v>
      </c>
      <c r="B353" s="19" t="s">
        <v>574</v>
      </c>
      <c r="C353" s="12" t="s">
        <v>567</v>
      </c>
      <c r="D353" s="12">
        <v>2014</v>
      </c>
      <c r="E353" s="19" t="s">
        <v>1338</v>
      </c>
      <c r="F353" s="15">
        <f t="shared" si="27"/>
        <v>231000</v>
      </c>
      <c r="G353" s="15">
        <f t="shared" si="28"/>
        <v>1000</v>
      </c>
      <c r="H353" s="15" t="s">
        <v>1368</v>
      </c>
      <c r="I353" s="21">
        <v>1</v>
      </c>
      <c r="J353" s="15" t="s">
        <v>1354</v>
      </c>
      <c r="K353" s="15">
        <v>231000</v>
      </c>
      <c r="L353" s="15">
        <v>1000</v>
      </c>
      <c r="M353" s="15">
        <f t="shared" si="29"/>
        <v>651290.36110969167</v>
      </c>
      <c r="N353" s="15">
        <f t="shared" si="30"/>
        <v>49172.872067624296</v>
      </c>
      <c r="O353" s="15" t="s">
        <v>1263</v>
      </c>
      <c r="P353" s="21">
        <v>1</v>
      </c>
      <c r="Q353" s="15" t="s">
        <v>1355</v>
      </c>
      <c r="R353" s="15">
        <v>651290.36110969167</v>
      </c>
      <c r="S353" s="15">
        <v>49172.872067624296</v>
      </c>
    </row>
    <row r="354" spans="1:19">
      <c r="A354" s="8" t="s">
        <v>566</v>
      </c>
      <c r="B354" s="19" t="s">
        <v>565</v>
      </c>
      <c r="C354" s="12" t="s">
        <v>567</v>
      </c>
      <c r="D354" s="12">
        <v>2014</v>
      </c>
      <c r="E354" s="19" t="s">
        <v>1338</v>
      </c>
      <c r="F354" s="15">
        <f t="shared" si="27"/>
        <v>197000</v>
      </c>
      <c r="G354" s="15">
        <f t="shared" si="28"/>
        <v>3000</v>
      </c>
      <c r="H354" s="15" t="s">
        <v>1368</v>
      </c>
      <c r="I354" s="21">
        <v>1</v>
      </c>
      <c r="J354" s="15" t="s">
        <v>1354</v>
      </c>
      <c r="K354" s="15">
        <v>197000</v>
      </c>
      <c r="L354" s="15">
        <v>3000</v>
      </c>
      <c r="M354" s="15">
        <f t="shared" si="29"/>
        <v>1283155.647853544</v>
      </c>
      <c r="N354" s="15">
        <f t="shared" si="30"/>
        <v>31704.254470154181</v>
      </c>
      <c r="O354" s="15" t="s">
        <v>1263</v>
      </c>
      <c r="P354" s="21">
        <v>1</v>
      </c>
      <c r="Q354" s="15" t="s">
        <v>1355</v>
      </c>
      <c r="R354" s="15">
        <v>1283155.647853544</v>
      </c>
      <c r="S354" s="15">
        <v>31704.254470154181</v>
      </c>
    </row>
    <row r="355" spans="1:19">
      <c r="A355" s="8" t="s">
        <v>530</v>
      </c>
      <c r="B355" s="19" t="s">
        <v>529</v>
      </c>
      <c r="C355" s="12" t="s">
        <v>518</v>
      </c>
      <c r="D355" s="12">
        <v>2015</v>
      </c>
      <c r="E355" s="19" t="s">
        <v>1339</v>
      </c>
      <c r="F355" s="15">
        <f>K355</f>
        <v>78500</v>
      </c>
      <c r="G355" s="15">
        <f>L355</f>
        <v>2600</v>
      </c>
      <c r="H355" s="15" t="s">
        <v>1261</v>
      </c>
      <c r="I355" s="21">
        <v>1</v>
      </c>
      <c r="J355" s="15" t="s">
        <v>1354</v>
      </c>
      <c r="K355" s="15">
        <v>78500</v>
      </c>
      <c r="L355" s="15">
        <v>2600</v>
      </c>
      <c r="M355" s="15">
        <f>R355</f>
        <v>495874.00570160407</v>
      </c>
      <c r="N355" s="15">
        <f>S355</f>
        <v>21448.529681857366</v>
      </c>
      <c r="O355" s="15" t="s">
        <v>1263</v>
      </c>
      <c r="P355" s="21">
        <v>1</v>
      </c>
      <c r="Q355" s="15" t="s">
        <v>1355</v>
      </c>
      <c r="R355" s="15">
        <v>495874.00570160407</v>
      </c>
      <c r="S355" s="15">
        <v>21448.529681857366</v>
      </c>
    </row>
    <row r="356" spans="1:19">
      <c r="A356" s="8" t="s">
        <v>524</v>
      </c>
      <c r="B356" s="19" t="s">
        <v>523</v>
      </c>
      <c r="C356" s="12" t="s">
        <v>518</v>
      </c>
      <c r="D356" s="12">
        <v>2015</v>
      </c>
      <c r="E356" s="19" t="s">
        <v>1339</v>
      </c>
      <c r="F356" s="15">
        <f t="shared" ref="F356:F368" si="31">K356</f>
        <v>38400</v>
      </c>
      <c r="G356" s="15">
        <f t="shared" ref="G356:G368" si="32">L356</f>
        <v>800</v>
      </c>
      <c r="H356" s="15" t="s">
        <v>1261</v>
      </c>
      <c r="I356" s="21">
        <v>1</v>
      </c>
      <c r="J356" s="15" t="s">
        <v>1354</v>
      </c>
      <c r="K356" s="15">
        <v>38400</v>
      </c>
      <c r="L356" s="15">
        <v>800</v>
      </c>
      <c r="M356" s="15">
        <f t="shared" ref="M356:M368" si="33">R356</f>
        <v>244624.36018918286</v>
      </c>
      <c r="N356" s="15">
        <f t="shared" ref="N356:N368" si="34">S356</f>
        <v>14389.700867778874</v>
      </c>
      <c r="O356" s="15" t="s">
        <v>1263</v>
      </c>
      <c r="P356" s="21">
        <v>1</v>
      </c>
      <c r="Q356" s="15" t="s">
        <v>1355</v>
      </c>
      <c r="R356" s="15">
        <v>244624.36018918286</v>
      </c>
      <c r="S356" s="15">
        <v>14389.700867778874</v>
      </c>
    </row>
    <row r="357" spans="1:19">
      <c r="A357" s="8" t="s">
        <v>540</v>
      </c>
      <c r="B357" s="19" t="s">
        <v>539</v>
      </c>
      <c r="C357" s="12" t="s">
        <v>518</v>
      </c>
      <c r="D357" s="12">
        <v>2015</v>
      </c>
      <c r="E357" s="19" t="s">
        <v>1339</v>
      </c>
      <c r="F357" s="15">
        <f t="shared" si="31"/>
        <v>21800</v>
      </c>
      <c r="G357" s="15">
        <f t="shared" si="32"/>
        <v>700</v>
      </c>
      <c r="H357" s="15" t="s">
        <v>1261</v>
      </c>
      <c r="I357" s="21">
        <v>1</v>
      </c>
      <c r="J357" s="15" t="s">
        <v>1354</v>
      </c>
      <c r="K357" s="17">
        <v>21800</v>
      </c>
      <c r="L357" s="17">
        <v>700</v>
      </c>
      <c r="M357" s="15">
        <f t="shared" si="33"/>
        <v>164421.4465633751</v>
      </c>
      <c r="N357" s="15">
        <f t="shared" si="34"/>
        <v>15896.541536154118</v>
      </c>
      <c r="O357" s="15" t="s">
        <v>1263</v>
      </c>
      <c r="P357" s="21">
        <v>1</v>
      </c>
      <c r="Q357" s="15" t="s">
        <v>1355</v>
      </c>
      <c r="R357" s="15">
        <v>164421.4465633751</v>
      </c>
      <c r="S357" s="15">
        <v>15896.541536154118</v>
      </c>
    </row>
    <row r="358" spans="1:19">
      <c r="A358" s="8" t="s">
        <v>522</v>
      </c>
      <c r="B358" s="19" t="s">
        <v>521</v>
      </c>
      <c r="C358" s="12" t="s">
        <v>518</v>
      </c>
      <c r="D358" s="12">
        <v>2015</v>
      </c>
      <c r="E358" s="19" t="s">
        <v>1339</v>
      </c>
      <c r="F358" s="15">
        <f t="shared" si="31"/>
        <v>41200</v>
      </c>
      <c r="G358" s="15">
        <f t="shared" si="32"/>
        <v>1100</v>
      </c>
      <c r="H358" s="15" t="s">
        <v>1261</v>
      </c>
      <c r="I358" s="21">
        <v>1</v>
      </c>
      <c r="J358" s="15" t="s">
        <v>1354</v>
      </c>
      <c r="K358" s="15">
        <v>41200</v>
      </c>
      <c r="L358" s="15">
        <v>1100</v>
      </c>
      <c r="M358" s="15">
        <f t="shared" si="33"/>
        <v>294959.73392338364</v>
      </c>
      <c r="N358" s="15">
        <f t="shared" si="34"/>
        <v>21356.628557850894</v>
      </c>
      <c r="O358" s="15" t="s">
        <v>1263</v>
      </c>
      <c r="P358" s="21">
        <v>1</v>
      </c>
      <c r="Q358" s="15" t="s">
        <v>1355</v>
      </c>
      <c r="R358" s="15">
        <v>294959.73392338364</v>
      </c>
      <c r="S358" s="15">
        <v>21356.628557850894</v>
      </c>
    </row>
    <row r="359" spans="1:19">
      <c r="A359" s="8" t="s">
        <v>517</v>
      </c>
      <c r="B359" s="19" t="s">
        <v>516</v>
      </c>
      <c r="C359" s="12" t="s">
        <v>518</v>
      </c>
      <c r="D359" s="12">
        <v>2015</v>
      </c>
      <c r="E359" s="19" t="s">
        <v>1339</v>
      </c>
      <c r="F359" s="15">
        <f t="shared" si="31"/>
        <v>47400</v>
      </c>
      <c r="G359" s="15">
        <f t="shared" si="32"/>
        <v>1000</v>
      </c>
      <c r="H359" s="15" t="s">
        <v>1261</v>
      </c>
      <c r="I359" s="21">
        <v>1</v>
      </c>
      <c r="J359" s="15" t="s">
        <v>1354</v>
      </c>
      <c r="K359" s="15">
        <v>47400</v>
      </c>
      <c r="L359" s="15">
        <v>1000</v>
      </c>
      <c r="M359" s="15">
        <f t="shared" si="33"/>
        <v>264088.27642763412</v>
      </c>
      <c r="N359" s="15">
        <f t="shared" si="34"/>
        <v>16230.942133803994</v>
      </c>
      <c r="O359" s="15" t="s">
        <v>1263</v>
      </c>
      <c r="P359" s="21">
        <v>1</v>
      </c>
      <c r="Q359" s="15" t="s">
        <v>1355</v>
      </c>
      <c r="R359" s="15">
        <v>264088.27642763412</v>
      </c>
      <c r="S359" s="15">
        <v>16230.942133803994</v>
      </c>
    </row>
    <row r="360" spans="1:19">
      <c r="A360" s="8" t="s">
        <v>536</v>
      </c>
      <c r="B360" s="19" t="s">
        <v>535</v>
      </c>
      <c r="C360" s="12" t="s">
        <v>518</v>
      </c>
      <c r="D360" s="12">
        <v>2015</v>
      </c>
      <c r="E360" s="19" t="s">
        <v>1339</v>
      </c>
      <c r="F360" s="15">
        <f t="shared" si="31"/>
        <v>35600</v>
      </c>
      <c r="G360" s="15">
        <f t="shared" si="32"/>
        <v>700</v>
      </c>
      <c r="H360" s="15" t="s">
        <v>1261</v>
      </c>
      <c r="I360" s="21">
        <v>1</v>
      </c>
      <c r="J360" s="15" t="s">
        <v>1354</v>
      </c>
      <c r="K360" s="15">
        <v>35600</v>
      </c>
      <c r="L360" s="15">
        <v>700</v>
      </c>
      <c r="M360" s="15">
        <f t="shared" si="33"/>
        <v>226981.52777177453</v>
      </c>
      <c r="N360" s="15">
        <f t="shared" si="34"/>
        <v>11826.909171909669</v>
      </c>
      <c r="O360" s="15" t="s">
        <v>1263</v>
      </c>
      <c r="P360" s="21">
        <v>1</v>
      </c>
      <c r="Q360" s="15" t="s">
        <v>1355</v>
      </c>
      <c r="R360" s="15">
        <v>226981.52777177453</v>
      </c>
      <c r="S360" s="15">
        <v>11826.909171909669</v>
      </c>
    </row>
    <row r="361" spans="1:19">
      <c r="A361" s="8" t="s">
        <v>520</v>
      </c>
      <c r="B361" s="19" t="s">
        <v>519</v>
      </c>
      <c r="C361" s="12" t="s">
        <v>518</v>
      </c>
      <c r="D361" s="12">
        <v>2015</v>
      </c>
      <c r="E361" s="19" t="s">
        <v>1339</v>
      </c>
      <c r="F361" s="15">
        <f t="shared" si="31"/>
        <v>45500</v>
      </c>
      <c r="G361" s="15">
        <f t="shared" si="32"/>
        <v>1000</v>
      </c>
      <c r="H361" s="15" t="s">
        <v>1261</v>
      </c>
      <c r="I361" s="21">
        <v>1</v>
      </c>
      <c r="J361" s="15" t="s">
        <v>1354</v>
      </c>
      <c r="K361" s="15">
        <v>45500</v>
      </c>
      <c r="L361" s="15">
        <v>1000</v>
      </c>
      <c r="M361" s="15">
        <f t="shared" si="33"/>
        <v>331341.70740830852</v>
      </c>
      <c r="N361" s="15">
        <f t="shared" si="34"/>
        <v>28938.618428211343</v>
      </c>
      <c r="O361" s="15" t="s">
        <v>1263</v>
      </c>
      <c r="P361" s="21">
        <v>1</v>
      </c>
      <c r="Q361" s="15" t="s">
        <v>1355</v>
      </c>
      <c r="R361" s="15">
        <v>331341.70740830852</v>
      </c>
      <c r="S361" s="15">
        <v>28938.618428211343</v>
      </c>
    </row>
    <row r="362" spans="1:19">
      <c r="A362" s="8" t="s">
        <v>538</v>
      </c>
      <c r="B362" s="19" t="s">
        <v>537</v>
      </c>
      <c r="C362" s="12" t="s">
        <v>518</v>
      </c>
      <c r="D362" s="12">
        <v>2015</v>
      </c>
      <c r="E362" s="19" t="s">
        <v>1339</v>
      </c>
      <c r="F362" s="15">
        <f t="shared" si="31"/>
        <v>76800</v>
      </c>
      <c r="G362" s="15">
        <f t="shared" si="32"/>
        <v>1500</v>
      </c>
      <c r="H362" s="15" t="s">
        <v>1261</v>
      </c>
      <c r="I362" s="21">
        <v>1</v>
      </c>
      <c r="J362" s="15" t="s">
        <v>1354</v>
      </c>
      <c r="K362" s="15">
        <v>76800</v>
      </c>
      <c r="L362" s="15">
        <v>1500</v>
      </c>
      <c r="M362" s="15">
        <f t="shared" si="33"/>
        <v>477501.14488182095</v>
      </c>
      <c r="N362" s="15">
        <f t="shared" si="34"/>
        <v>20282.79338849333</v>
      </c>
      <c r="O362" s="15" t="s">
        <v>1263</v>
      </c>
      <c r="P362" s="21">
        <v>1</v>
      </c>
      <c r="Q362" s="15" t="s">
        <v>1355</v>
      </c>
      <c r="R362" s="15">
        <v>477501.14488182095</v>
      </c>
      <c r="S362" s="15">
        <v>20282.79338849333</v>
      </c>
    </row>
    <row r="363" spans="1:19">
      <c r="A363" s="8" t="s">
        <v>526</v>
      </c>
      <c r="B363" s="19" t="s">
        <v>525</v>
      </c>
      <c r="C363" s="12" t="s">
        <v>518</v>
      </c>
      <c r="D363" s="12">
        <v>2015</v>
      </c>
      <c r="E363" s="19" t="s">
        <v>1339</v>
      </c>
      <c r="F363" s="15">
        <f t="shared" si="31"/>
        <v>31600</v>
      </c>
      <c r="G363" s="15">
        <f t="shared" si="32"/>
        <v>900</v>
      </c>
      <c r="H363" s="15" t="s">
        <v>1261</v>
      </c>
      <c r="I363" s="21">
        <v>1</v>
      </c>
      <c r="J363" s="15" t="s">
        <v>1354</v>
      </c>
      <c r="K363" s="15">
        <v>31600</v>
      </c>
      <c r="L363" s="15">
        <v>900</v>
      </c>
      <c r="M363" s="15">
        <f t="shared" si="33"/>
        <v>217864.29346907299</v>
      </c>
      <c r="N363" s="15">
        <f t="shared" si="34"/>
        <v>16256.339293848043</v>
      </c>
      <c r="O363" s="15" t="s">
        <v>1263</v>
      </c>
      <c r="P363" s="21">
        <v>1</v>
      </c>
      <c r="Q363" s="15" t="s">
        <v>1355</v>
      </c>
      <c r="R363" s="15">
        <v>217864.29346907299</v>
      </c>
      <c r="S363" s="15">
        <v>16256.339293848043</v>
      </c>
    </row>
    <row r="364" spans="1:19">
      <c r="A364" s="8" t="s">
        <v>534</v>
      </c>
      <c r="B364" s="19" t="s">
        <v>533</v>
      </c>
      <c r="C364" s="12" t="s">
        <v>518</v>
      </c>
      <c r="D364" s="12">
        <v>2015</v>
      </c>
      <c r="E364" s="19" t="s">
        <v>1339</v>
      </c>
      <c r="F364" s="15">
        <f t="shared" si="31"/>
        <v>24500</v>
      </c>
      <c r="G364" s="15">
        <f t="shared" si="32"/>
        <v>800</v>
      </c>
      <c r="H364" s="15" t="s">
        <v>1261</v>
      </c>
      <c r="I364" s="21">
        <v>1</v>
      </c>
      <c r="J364" s="15" t="s">
        <v>1354</v>
      </c>
      <c r="K364" s="15">
        <v>24500</v>
      </c>
      <c r="L364" s="15">
        <v>800</v>
      </c>
      <c r="M364" s="15">
        <f t="shared" si="33"/>
        <v>150006.14839482057</v>
      </c>
      <c r="N364" s="15">
        <f t="shared" si="34"/>
        <v>13977.567890078253</v>
      </c>
      <c r="O364" s="15" t="s">
        <v>1263</v>
      </c>
      <c r="P364" s="21">
        <v>1</v>
      </c>
      <c r="Q364" s="15" t="s">
        <v>1355</v>
      </c>
      <c r="R364" s="15">
        <v>150006.14839482057</v>
      </c>
      <c r="S364" s="15">
        <v>13977.567890078253</v>
      </c>
    </row>
    <row r="365" spans="1:19">
      <c r="A365" s="8" t="s">
        <v>528</v>
      </c>
      <c r="B365" s="19" t="s">
        <v>527</v>
      </c>
      <c r="C365" s="12" t="s">
        <v>518</v>
      </c>
      <c r="D365" s="12">
        <v>2015</v>
      </c>
      <c r="E365" s="19" t="s">
        <v>1339</v>
      </c>
      <c r="F365" s="15">
        <f t="shared" si="31"/>
        <v>56800</v>
      </c>
      <c r="G365" s="15">
        <f t="shared" si="32"/>
        <v>1400</v>
      </c>
      <c r="H365" s="15" t="s">
        <v>1261</v>
      </c>
      <c r="I365" s="21">
        <v>1</v>
      </c>
      <c r="J365" s="15" t="s">
        <v>1354</v>
      </c>
      <c r="K365" s="15">
        <v>56800</v>
      </c>
      <c r="L365" s="15">
        <v>1400</v>
      </c>
      <c r="M365" s="15">
        <f t="shared" si="33"/>
        <v>390658.47026639374</v>
      </c>
      <c r="N365" s="15">
        <f t="shared" si="34"/>
        <v>24633.353723238033</v>
      </c>
      <c r="O365" s="15" t="s">
        <v>1263</v>
      </c>
      <c r="P365" s="21">
        <v>1</v>
      </c>
      <c r="Q365" s="15" t="s">
        <v>1355</v>
      </c>
      <c r="R365" s="15">
        <v>390658.47026639374</v>
      </c>
      <c r="S365" s="15">
        <v>24633.353723238033</v>
      </c>
    </row>
    <row r="366" spans="1:19">
      <c r="A366" s="8" t="s">
        <v>542</v>
      </c>
      <c r="B366" s="19" t="s">
        <v>541</v>
      </c>
      <c r="C366" s="12" t="s">
        <v>518</v>
      </c>
      <c r="D366" s="12">
        <v>2015</v>
      </c>
      <c r="E366" s="19" t="s">
        <v>1339</v>
      </c>
      <c r="F366" s="15">
        <f t="shared" si="31"/>
        <v>142800</v>
      </c>
      <c r="G366" s="15">
        <f t="shared" si="32"/>
        <v>2700</v>
      </c>
      <c r="H366" s="15" t="s">
        <v>1261</v>
      </c>
      <c r="I366" s="21">
        <v>1</v>
      </c>
      <c r="J366" s="15" t="s">
        <v>1354</v>
      </c>
      <c r="K366" s="15">
        <v>142800</v>
      </c>
      <c r="L366" s="15">
        <v>2700</v>
      </c>
      <c r="M366" s="15">
        <f t="shared" si="33"/>
        <v>977300.8218719369</v>
      </c>
      <c r="N366" s="15">
        <f t="shared" si="34"/>
        <v>35775.700902158838</v>
      </c>
      <c r="O366" s="15" t="s">
        <v>1263</v>
      </c>
      <c r="P366" s="21">
        <v>1</v>
      </c>
      <c r="Q366" s="15" t="s">
        <v>1355</v>
      </c>
      <c r="R366" s="15">
        <v>977300.8218719369</v>
      </c>
      <c r="S366" s="15">
        <v>35775.700902158838</v>
      </c>
    </row>
    <row r="367" spans="1:19">
      <c r="A367" s="8" t="s">
        <v>532</v>
      </c>
      <c r="B367" s="19" t="s">
        <v>531</v>
      </c>
      <c r="C367" s="12" t="s">
        <v>518</v>
      </c>
      <c r="D367" s="12">
        <v>2015</v>
      </c>
      <c r="E367" s="19" t="s">
        <v>1339</v>
      </c>
      <c r="F367" s="15">
        <f t="shared" si="31"/>
        <v>93700</v>
      </c>
      <c r="G367" s="15">
        <f t="shared" si="32"/>
        <v>1500</v>
      </c>
      <c r="H367" s="15" t="s">
        <v>1261</v>
      </c>
      <c r="I367" s="21">
        <v>1</v>
      </c>
      <c r="J367" s="15" t="s">
        <v>1354</v>
      </c>
      <c r="K367" s="15">
        <v>93700</v>
      </c>
      <c r="L367" s="15">
        <v>1500</v>
      </c>
      <c r="M367" s="15">
        <f t="shared" si="33"/>
        <v>589766.03285269579</v>
      </c>
      <c r="N367" s="15">
        <f t="shared" si="34"/>
        <v>19642.013662578815</v>
      </c>
      <c r="O367" s="15" t="s">
        <v>1263</v>
      </c>
      <c r="P367" s="21">
        <v>1</v>
      </c>
      <c r="Q367" s="15" t="s">
        <v>1355</v>
      </c>
      <c r="R367" s="15">
        <v>589766.03285269579</v>
      </c>
      <c r="S367" s="15">
        <v>19642.013662578815</v>
      </c>
    </row>
    <row r="368" spans="1:19">
      <c r="A368" s="8" t="s">
        <v>544</v>
      </c>
      <c r="B368" s="19" t="s">
        <v>543</v>
      </c>
      <c r="C368" s="12" t="s">
        <v>518</v>
      </c>
      <c r="D368" s="12">
        <v>2015</v>
      </c>
      <c r="E368" s="19" t="s">
        <v>1339</v>
      </c>
      <c r="F368" s="15">
        <f t="shared" si="31"/>
        <v>73500</v>
      </c>
      <c r="G368" s="15">
        <f t="shared" si="32"/>
        <v>1300</v>
      </c>
      <c r="H368" s="15" t="s">
        <v>1261</v>
      </c>
      <c r="I368" s="21">
        <v>1</v>
      </c>
      <c r="J368" s="15" t="s">
        <v>1354</v>
      </c>
      <c r="K368" s="15">
        <v>73500</v>
      </c>
      <c r="L368" s="15">
        <v>1300</v>
      </c>
      <c r="M368" s="15">
        <f t="shared" si="33"/>
        <v>530845.3841865646</v>
      </c>
      <c r="N368" s="15">
        <f t="shared" si="34"/>
        <v>19889.453830768092</v>
      </c>
      <c r="O368" s="15" t="s">
        <v>1263</v>
      </c>
      <c r="P368" s="21">
        <v>1</v>
      </c>
      <c r="Q368" s="15" t="s">
        <v>1355</v>
      </c>
      <c r="R368" s="15">
        <v>530845.3841865646</v>
      </c>
      <c r="S368" s="15">
        <v>19889.453830768092</v>
      </c>
    </row>
    <row r="369" spans="1:19">
      <c r="A369" s="8" t="s">
        <v>546</v>
      </c>
      <c r="B369" s="19" t="s">
        <v>545</v>
      </c>
      <c r="C369" s="12" t="s">
        <v>518</v>
      </c>
      <c r="D369" s="12">
        <v>2019</v>
      </c>
      <c r="E369" s="19" t="s">
        <v>1340</v>
      </c>
      <c r="F369" s="15">
        <f t="shared" ref="F369:F378" si="35">K369</f>
        <v>283000</v>
      </c>
      <c r="G369" s="15">
        <f t="shared" ref="G369:G378" si="36">L369</f>
        <v>5500</v>
      </c>
      <c r="H369" s="15" t="s">
        <v>1261</v>
      </c>
      <c r="I369" s="21">
        <v>1</v>
      </c>
      <c r="J369" s="15" t="s">
        <v>1354</v>
      </c>
      <c r="K369" s="15">
        <v>283000</v>
      </c>
      <c r="L369" s="15">
        <v>5500</v>
      </c>
      <c r="M369" s="15">
        <f t="shared" ref="M369:M391" si="37">R369</f>
        <v>1621692.7286673833</v>
      </c>
      <c r="N369" s="15">
        <f t="shared" ref="N369:N391" si="38">S369</f>
        <v>36162.376826574138</v>
      </c>
      <c r="O369" s="15" t="s">
        <v>1263</v>
      </c>
      <c r="P369" s="21">
        <v>1</v>
      </c>
      <c r="Q369" s="15" t="s">
        <v>1355</v>
      </c>
      <c r="R369" s="15">
        <v>1621692.7286673833</v>
      </c>
      <c r="S369" s="15">
        <v>36162.376826574138</v>
      </c>
    </row>
    <row r="370" spans="1:19">
      <c r="A370" s="8" t="s">
        <v>548</v>
      </c>
      <c r="B370" s="19" t="s">
        <v>547</v>
      </c>
      <c r="C370" s="12" t="s">
        <v>518</v>
      </c>
      <c r="D370" s="12">
        <v>2019</v>
      </c>
      <c r="E370" s="19" t="s">
        <v>1340</v>
      </c>
      <c r="F370" s="15">
        <f t="shared" si="35"/>
        <v>500000</v>
      </c>
      <c r="G370" s="15">
        <f t="shared" si="36"/>
        <v>9600</v>
      </c>
      <c r="H370" s="15" t="s">
        <v>1261</v>
      </c>
      <c r="I370" s="21">
        <v>1</v>
      </c>
      <c r="J370" s="15" t="s">
        <v>1354</v>
      </c>
      <c r="K370" s="15">
        <v>500000</v>
      </c>
      <c r="L370" s="15">
        <v>9600</v>
      </c>
      <c r="M370" s="15">
        <f t="shared" si="37"/>
        <v>2994620.9037332451</v>
      </c>
      <c r="N370" s="15">
        <f t="shared" si="38"/>
        <v>58734.709075558501</v>
      </c>
      <c r="O370" s="15" t="s">
        <v>1263</v>
      </c>
      <c r="P370" s="21">
        <v>1</v>
      </c>
      <c r="Q370" s="15" t="s">
        <v>1355</v>
      </c>
      <c r="R370" s="15">
        <v>2994620.9037332451</v>
      </c>
      <c r="S370" s="15">
        <v>58734.709075558501</v>
      </c>
    </row>
    <row r="371" spans="1:19">
      <c r="A371" s="8" t="s">
        <v>552</v>
      </c>
      <c r="B371" s="19" t="s">
        <v>551</v>
      </c>
      <c r="C371" s="12" t="s">
        <v>518</v>
      </c>
      <c r="D371" s="12">
        <v>2019</v>
      </c>
      <c r="E371" s="19" t="s">
        <v>1340</v>
      </c>
      <c r="F371" s="15">
        <f t="shared" si="35"/>
        <v>309000</v>
      </c>
      <c r="G371" s="15">
        <f t="shared" si="36"/>
        <v>7400</v>
      </c>
      <c r="H371" s="15" t="s">
        <v>1261</v>
      </c>
      <c r="I371" s="21">
        <v>1</v>
      </c>
      <c r="J371" s="15" t="s">
        <v>1354</v>
      </c>
      <c r="K371" s="14">
        <v>309000</v>
      </c>
      <c r="L371" s="14">
        <v>7400</v>
      </c>
      <c r="M371" s="15">
        <f t="shared" si="37"/>
        <v>1823027.7468544273</v>
      </c>
      <c r="N371" s="15">
        <f t="shared" si="38"/>
        <v>56068.831115303241</v>
      </c>
      <c r="O371" s="15" t="s">
        <v>1263</v>
      </c>
      <c r="P371" s="21">
        <v>1</v>
      </c>
      <c r="Q371" s="15" t="s">
        <v>1355</v>
      </c>
      <c r="R371" s="15">
        <v>1823027.7468544273</v>
      </c>
      <c r="S371" s="15">
        <v>56068.831115303241</v>
      </c>
    </row>
    <row r="372" spans="1:19">
      <c r="A372" s="8" t="s">
        <v>562</v>
      </c>
      <c r="B372" s="19" t="s">
        <v>561</v>
      </c>
      <c r="C372" s="12" t="s">
        <v>518</v>
      </c>
      <c r="D372" s="12">
        <v>2019</v>
      </c>
      <c r="E372" s="19" t="s">
        <v>1340</v>
      </c>
      <c r="F372" s="15">
        <f t="shared" si="35"/>
        <v>554000</v>
      </c>
      <c r="G372" s="15">
        <f t="shared" si="36"/>
        <v>12800</v>
      </c>
      <c r="H372" s="15" t="s">
        <v>1261</v>
      </c>
      <c r="I372" s="21">
        <v>1</v>
      </c>
      <c r="J372" s="15" t="s">
        <v>1354</v>
      </c>
      <c r="K372" s="14">
        <v>554000</v>
      </c>
      <c r="L372" s="14">
        <v>12800</v>
      </c>
      <c r="M372" s="15">
        <f t="shared" si="37"/>
        <v>3618253.988384631</v>
      </c>
      <c r="N372" s="15">
        <f t="shared" si="38"/>
        <v>109755.44454803251</v>
      </c>
      <c r="O372" s="15" t="s">
        <v>1263</v>
      </c>
      <c r="P372" s="21">
        <v>1</v>
      </c>
      <c r="Q372" s="15" t="s">
        <v>1355</v>
      </c>
      <c r="R372" s="15">
        <v>3618253.988384631</v>
      </c>
      <c r="S372" s="15">
        <v>109755.44454803251</v>
      </c>
    </row>
    <row r="373" spans="1:19">
      <c r="A373" s="8" t="s">
        <v>554</v>
      </c>
      <c r="B373" s="19" t="s">
        <v>553</v>
      </c>
      <c r="C373" s="12" t="s">
        <v>518</v>
      </c>
      <c r="D373" s="12">
        <v>2019</v>
      </c>
      <c r="E373" s="19" t="s">
        <v>1340</v>
      </c>
      <c r="F373" s="15">
        <f t="shared" si="35"/>
        <v>1110000</v>
      </c>
      <c r="G373" s="15">
        <f t="shared" si="36"/>
        <v>18300</v>
      </c>
      <c r="H373" s="15" t="s">
        <v>1261</v>
      </c>
      <c r="I373" s="21">
        <v>1</v>
      </c>
      <c r="J373" s="15" t="s">
        <v>1354</v>
      </c>
      <c r="K373" s="15">
        <v>1110000</v>
      </c>
      <c r="L373" s="15">
        <v>18300</v>
      </c>
      <c r="M373" s="15">
        <f t="shared" si="37"/>
        <v>6130026.8799846359</v>
      </c>
      <c r="N373" s="15">
        <f t="shared" si="38"/>
        <v>152323.16360666644</v>
      </c>
      <c r="O373" s="15" t="s">
        <v>1263</v>
      </c>
      <c r="P373" s="21">
        <v>1</v>
      </c>
      <c r="Q373" s="15" t="s">
        <v>1355</v>
      </c>
      <c r="R373" s="15">
        <v>6130026.8799846359</v>
      </c>
      <c r="S373" s="15">
        <v>152323.16360666644</v>
      </c>
    </row>
    <row r="374" spans="1:19">
      <c r="A374" s="8" t="s">
        <v>564</v>
      </c>
      <c r="B374" s="19" t="s">
        <v>563</v>
      </c>
      <c r="C374" s="12" t="s">
        <v>518</v>
      </c>
      <c r="D374" s="12">
        <v>2019</v>
      </c>
      <c r="E374" s="19" t="s">
        <v>1340</v>
      </c>
      <c r="F374" s="15">
        <f t="shared" si="35"/>
        <v>873000</v>
      </c>
      <c r="G374" s="15">
        <f t="shared" si="36"/>
        <v>16500</v>
      </c>
      <c r="H374" s="15" t="s">
        <v>1261</v>
      </c>
      <c r="I374" s="21">
        <v>1</v>
      </c>
      <c r="J374" s="15" t="s">
        <v>1354</v>
      </c>
      <c r="K374" s="15">
        <v>873000</v>
      </c>
      <c r="L374" s="15">
        <v>16500</v>
      </c>
      <c r="M374" s="15">
        <f t="shared" si="37"/>
        <v>4804537.4078051737</v>
      </c>
      <c r="N374" s="15">
        <f t="shared" si="38"/>
        <v>94548.139878737318</v>
      </c>
      <c r="O374" s="15" t="s">
        <v>1263</v>
      </c>
      <c r="P374" s="21">
        <v>1</v>
      </c>
      <c r="Q374" s="15" t="s">
        <v>1355</v>
      </c>
      <c r="R374" s="15">
        <v>4804537.4078051737</v>
      </c>
      <c r="S374" s="15">
        <v>94548.139878737318</v>
      </c>
    </row>
    <row r="375" spans="1:19">
      <c r="A375" s="8" t="s">
        <v>550</v>
      </c>
      <c r="B375" s="19" t="s">
        <v>549</v>
      </c>
      <c r="C375" s="12" t="s">
        <v>518</v>
      </c>
      <c r="D375" s="12">
        <v>2019</v>
      </c>
      <c r="E375" s="19" t="s">
        <v>1340</v>
      </c>
      <c r="F375" s="15">
        <f t="shared" si="35"/>
        <v>379000</v>
      </c>
      <c r="G375" s="15">
        <f t="shared" si="36"/>
        <v>7300</v>
      </c>
      <c r="H375" s="15" t="s">
        <v>1261</v>
      </c>
      <c r="I375" s="21">
        <v>1</v>
      </c>
      <c r="J375" s="15" t="s">
        <v>1354</v>
      </c>
      <c r="K375" s="15">
        <v>379000</v>
      </c>
      <c r="L375" s="15">
        <v>7300</v>
      </c>
      <c r="M375" s="15">
        <f t="shared" si="37"/>
        <v>1375277.9949531115</v>
      </c>
      <c r="N375" s="15">
        <f t="shared" si="38"/>
        <v>35480.719223246757</v>
      </c>
      <c r="O375" s="15" t="s">
        <v>1263</v>
      </c>
      <c r="P375" s="21">
        <v>1</v>
      </c>
      <c r="Q375" s="15" t="s">
        <v>1355</v>
      </c>
      <c r="R375" s="15">
        <v>1375277.9949531115</v>
      </c>
      <c r="S375" s="15">
        <v>35480.719223246757</v>
      </c>
    </row>
    <row r="376" spans="1:19">
      <c r="A376" s="8" t="s">
        <v>560</v>
      </c>
      <c r="B376" s="19" t="s">
        <v>559</v>
      </c>
      <c r="C376" s="12" t="s">
        <v>518</v>
      </c>
      <c r="D376" s="12">
        <v>2019</v>
      </c>
      <c r="E376" s="19" t="s">
        <v>1340</v>
      </c>
      <c r="F376" s="15">
        <f t="shared" si="35"/>
        <v>572000</v>
      </c>
      <c r="G376" s="15">
        <f t="shared" si="36"/>
        <v>9600</v>
      </c>
      <c r="H376" s="15" t="s">
        <v>1261</v>
      </c>
      <c r="I376" s="21">
        <v>1</v>
      </c>
      <c r="J376" s="15" t="s">
        <v>1354</v>
      </c>
      <c r="K376" s="15">
        <v>572000</v>
      </c>
      <c r="L376" s="15">
        <v>9600</v>
      </c>
      <c r="M376" s="15">
        <f t="shared" si="37"/>
        <v>3702677.8736895374</v>
      </c>
      <c r="N376" s="15">
        <f t="shared" si="38"/>
        <v>103604.40791768905</v>
      </c>
      <c r="O376" s="15" t="s">
        <v>1263</v>
      </c>
      <c r="P376" s="21">
        <v>1</v>
      </c>
      <c r="Q376" s="15" t="s">
        <v>1355</v>
      </c>
      <c r="R376" s="15">
        <v>3702677.8736895374</v>
      </c>
      <c r="S376" s="15">
        <v>103604.40791768905</v>
      </c>
    </row>
    <row r="377" spans="1:19">
      <c r="A377" s="8" t="s">
        <v>558</v>
      </c>
      <c r="B377" s="19" t="s">
        <v>557</v>
      </c>
      <c r="C377" s="12" t="s">
        <v>518</v>
      </c>
      <c r="D377" s="12">
        <v>2019</v>
      </c>
      <c r="E377" s="19" t="s">
        <v>1340</v>
      </c>
      <c r="F377" s="15">
        <f t="shared" si="35"/>
        <v>307000</v>
      </c>
      <c r="G377" s="15">
        <f t="shared" si="36"/>
        <v>7600</v>
      </c>
      <c r="H377" s="15" t="s">
        <v>1261</v>
      </c>
      <c r="I377" s="21">
        <v>1</v>
      </c>
      <c r="J377" s="15" t="s">
        <v>1354</v>
      </c>
      <c r="K377" s="15">
        <v>307000</v>
      </c>
      <c r="L377" s="15">
        <v>7600</v>
      </c>
      <c r="M377" s="15">
        <f t="shared" si="37"/>
        <v>3583547.4298078055</v>
      </c>
      <c r="N377" s="15">
        <f t="shared" si="38"/>
        <v>81837.756298262742</v>
      </c>
      <c r="O377" s="15" t="s">
        <v>1263</v>
      </c>
      <c r="P377" s="21">
        <v>1</v>
      </c>
      <c r="Q377" s="15" t="s">
        <v>1355</v>
      </c>
      <c r="R377" s="15">
        <v>3583547.4298078055</v>
      </c>
      <c r="S377" s="15">
        <v>81837.756298262742</v>
      </c>
    </row>
    <row r="378" spans="1:19">
      <c r="A378" s="8" t="s">
        <v>556</v>
      </c>
      <c r="B378" s="19" t="s">
        <v>555</v>
      </c>
      <c r="C378" s="12" t="s">
        <v>518</v>
      </c>
      <c r="D378" s="12">
        <v>2019</v>
      </c>
      <c r="E378" s="19" t="s">
        <v>1340</v>
      </c>
      <c r="F378" s="15">
        <f t="shared" si="35"/>
        <v>246000</v>
      </c>
      <c r="G378" s="15">
        <f t="shared" si="36"/>
        <v>5800</v>
      </c>
      <c r="H378" s="15" t="s">
        <v>1261</v>
      </c>
      <c r="I378" s="21">
        <v>1</v>
      </c>
      <c r="J378" s="15" t="s">
        <v>1354</v>
      </c>
      <c r="K378" s="15">
        <v>246000</v>
      </c>
      <c r="L378" s="15">
        <v>5800</v>
      </c>
      <c r="M378" s="15">
        <f t="shared" si="37"/>
        <v>1591809.5725902808</v>
      </c>
      <c r="N378" s="15">
        <f t="shared" si="38"/>
        <v>37072.038167797349</v>
      </c>
      <c r="O378" s="15" t="s">
        <v>1263</v>
      </c>
      <c r="P378" s="21">
        <v>1</v>
      </c>
      <c r="Q378" s="15" t="s">
        <v>1355</v>
      </c>
      <c r="R378" s="15">
        <v>1591809.5725902808</v>
      </c>
      <c r="S378" s="15">
        <v>37072.038167797349</v>
      </c>
    </row>
    <row r="379" spans="1:19">
      <c r="A379" s="8" t="s">
        <v>504</v>
      </c>
      <c r="B379" s="19" t="s">
        <v>503</v>
      </c>
      <c r="C379" s="12" t="s">
        <v>505</v>
      </c>
      <c r="D379" s="12">
        <v>2015</v>
      </c>
      <c r="E379" s="19" t="s">
        <v>1341</v>
      </c>
      <c r="F379" s="15">
        <f t="shared" ref="F379:F391" si="39">K379</f>
        <v>624000</v>
      </c>
      <c r="G379" s="15">
        <f t="shared" ref="G379:G391" si="40">L379</f>
        <v>18000</v>
      </c>
      <c r="H379" s="15" t="s">
        <v>1261</v>
      </c>
      <c r="I379" s="21">
        <v>1</v>
      </c>
      <c r="J379" s="15" t="s">
        <v>1354</v>
      </c>
      <c r="K379" s="15">
        <v>624000</v>
      </c>
      <c r="L379" s="15">
        <v>18000</v>
      </c>
      <c r="M379" s="15">
        <f t="shared" si="37"/>
        <v>3348431.4608366415</v>
      </c>
      <c r="N379" s="15">
        <f t="shared" si="38"/>
        <v>72820.60429229759</v>
      </c>
      <c r="O379" s="15" t="s">
        <v>1263</v>
      </c>
      <c r="P379" s="21">
        <v>1</v>
      </c>
      <c r="Q379" s="15" t="s">
        <v>1355</v>
      </c>
      <c r="R379" s="15">
        <v>3348431.4608366415</v>
      </c>
      <c r="S379" s="15">
        <v>72820.60429229759</v>
      </c>
    </row>
    <row r="380" spans="1:19">
      <c r="A380" s="8" t="s">
        <v>511</v>
      </c>
      <c r="B380" s="19" t="s">
        <v>510</v>
      </c>
      <c r="C380" s="12" t="s">
        <v>505</v>
      </c>
      <c r="D380" s="12">
        <v>2015</v>
      </c>
      <c r="E380" s="19" t="s">
        <v>1341</v>
      </c>
      <c r="F380" s="15">
        <f t="shared" si="39"/>
        <v>550000</v>
      </c>
      <c r="G380" s="15">
        <f t="shared" si="40"/>
        <v>16000</v>
      </c>
      <c r="H380" s="15" t="s">
        <v>1261</v>
      </c>
      <c r="I380" s="21">
        <v>1</v>
      </c>
      <c r="J380" s="15" t="s">
        <v>1354</v>
      </c>
      <c r="K380" s="15">
        <v>550000</v>
      </c>
      <c r="L380" s="15">
        <v>16000</v>
      </c>
      <c r="M380" s="15">
        <f t="shared" si="37"/>
        <v>2900673.1764041116</v>
      </c>
      <c r="N380" s="15">
        <f t="shared" si="38"/>
        <v>64279.067005017328</v>
      </c>
      <c r="O380" s="15" t="s">
        <v>1263</v>
      </c>
      <c r="P380" s="21">
        <v>1</v>
      </c>
      <c r="Q380" s="15" t="s">
        <v>1355</v>
      </c>
      <c r="R380" s="15">
        <v>2900673.1764041116</v>
      </c>
      <c r="S380" s="15">
        <v>64279.067005017328</v>
      </c>
    </row>
    <row r="381" spans="1:19">
      <c r="A381" s="8" t="s">
        <v>513</v>
      </c>
      <c r="B381" s="19" t="s">
        <v>512</v>
      </c>
      <c r="C381" s="12" t="s">
        <v>505</v>
      </c>
      <c r="D381" s="12">
        <v>2015</v>
      </c>
      <c r="E381" s="19" t="s">
        <v>1341</v>
      </c>
      <c r="F381" s="15">
        <f t="shared" si="39"/>
        <v>555000</v>
      </c>
      <c r="G381" s="15">
        <f t="shared" si="40"/>
        <v>15000</v>
      </c>
      <c r="H381" s="15" t="s">
        <v>1261</v>
      </c>
      <c r="I381" s="21">
        <v>1</v>
      </c>
      <c r="J381" s="15" t="s">
        <v>1354</v>
      </c>
      <c r="K381" s="15">
        <v>555000</v>
      </c>
      <c r="L381" s="15">
        <v>15000</v>
      </c>
      <c r="M381" s="15">
        <f t="shared" si="37"/>
        <v>2896350.3876792346</v>
      </c>
      <c r="N381" s="15">
        <f t="shared" si="38"/>
        <v>63742.741895836698</v>
      </c>
      <c r="O381" s="15" t="s">
        <v>1263</v>
      </c>
      <c r="P381" s="21">
        <v>1</v>
      </c>
      <c r="Q381" s="15" t="s">
        <v>1355</v>
      </c>
      <c r="R381" s="15">
        <v>2896350.3876792346</v>
      </c>
      <c r="S381" s="15">
        <v>63742.741895836698</v>
      </c>
    </row>
    <row r="382" spans="1:19">
      <c r="A382" s="8" t="s">
        <v>1173</v>
      </c>
      <c r="B382" s="19" t="s">
        <v>1085</v>
      </c>
      <c r="C382" s="12" t="s">
        <v>505</v>
      </c>
      <c r="D382" s="12">
        <v>2015</v>
      </c>
      <c r="E382" s="19" t="s">
        <v>1341</v>
      </c>
      <c r="F382" s="15">
        <f t="shared" si="39"/>
        <v>638000</v>
      </c>
      <c r="G382" s="15">
        <f t="shared" si="40"/>
        <v>17000</v>
      </c>
      <c r="H382" s="15" t="s">
        <v>1261</v>
      </c>
      <c r="I382" s="21">
        <v>1</v>
      </c>
      <c r="J382" s="15" t="s">
        <v>1354</v>
      </c>
      <c r="K382" s="15">
        <v>638000</v>
      </c>
      <c r="L382" s="15">
        <v>17000</v>
      </c>
      <c r="M382" s="15">
        <f t="shared" si="37"/>
        <v>3673388.9334308319</v>
      </c>
      <c r="N382" s="15">
        <f t="shared" si="38"/>
        <v>91364.708292884374</v>
      </c>
      <c r="O382" s="15" t="s">
        <v>1263</v>
      </c>
      <c r="P382" s="21">
        <v>1</v>
      </c>
      <c r="Q382" s="15" t="s">
        <v>1355</v>
      </c>
      <c r="R382" s="15">
        <v>3673388.9334308319</v>
      </c>
      <c r="S382" s="15">
        <v>91364.708292884374</v>
      </c>
    </row>
    <row r="383" spans="1:19">
      <c r="A383" s="8" t="s">
        <v>507</v>
      </c>
      <c r="B383" s="19" t="s">
        <v>506</v>
      </c>
      <c r="C383" s="12" t="s">
        <v>505</v>
      </c>
      <c r="D383" s="12">
        <v>2015</v>
      </c>
      <c r="E383" s="19" t="s">
        <v>1341</v>
      </c>
      <c r="F383" s="15">
        <f t="shared" si="39"/>
        <v>281000</v>
      </c>
      <c r="G383" s="15">
        <f t="shared" si="40"/>
        <v>8000</v>
      </c>
      <c r="H383" s="15" t="s">
        <v>1261</v>
      </c>
      <c r="I383" s="21">
        <v>1</v>
      </c>
      <c r="J383" s="15" t="s">
        <v>1354</v>
      </c>
      <c r="K383" s="15">
        <v>281000</v>
      </c>
      <c r="L383" s="15">
        <v>8000</v>
      </c>
      <c r="M383" s="15">
        <f t="shared" si="37"/>
        <v>1638760.7237174807</v>
      </c>
      <c r="N383" s="15">
        <f t="shared" si="38"/>
        <v>50701.35146855023</v>
      </c>
      <c r="O383" s="15" t="s">
        <v>1263</v>
      </c>
      <c r="P383" s="21">
        <v>1</v>
      </c>
      <c r="Q383" s="15" t="s">
        <v>1355</v>
      </c>
      <c r="R383" s="15">
        <v>1638760.7237174807</v>
      </c>
      <c r="S383" s="15">
        <v>50701.35146855023</v>
      </c>
    </row>
    <row r="384" spans="1:19">
      <c r="A384" s="8" t="s">
        <v>1178</v>
      </c>
      <c r="B384" s="19" t="s">
        <v>1080</v>
      </c>
      <c r="C384" s="12" t="s">
        <v>505</v>
      </c>
      <c r="D384" s="12">
        <v>2015</v>
      </c>
      <c r="E384" s="19" t="s">
        <v>1341</v>
      </c>
      <c r="F384" s="15">
        <f t="shared" si="39"/>
        <v>442000</v>
      </c>
      <c r="G384" s="15">
        <f t="shared" si="40"/>
        <v>12000</v>
      </c>
      <c r="H384" s="15" t="s">
        <v>1261</v>
      </c>
      <c r="I384" s="21">
        <v>1</v>
      </c>
      <c r="J384" s="15" t="s">
        <v>1354</v>
      </c>
      <c r="K384" s="15">
        <v>442000</v>
      </c>
      <c r="L384" s="15">
        <v>12000</v>
      </c>
      <c r="M384" s="15">
        <f t="shared" si="37"/>
        <v>2782404.6695466028</v>
      </c>
      <c r="N384" s="15">
        <f t="shared" si="38"/>
        <v>72016.903791244578</v>
      </c>
      <c r="O384" s="15" t="s">
        <v>1263</v>
      </c>
      <c r="P384" s="21">
        <v>1</v>
      </c>
      <c r="Q384" s="15" t="s">
        <v>1355</v>
      </c>
      <c r="R384" s="15">
        <v>2782404.6695466028</v>
      </c>
      <c r="S384" s="15">
        <v>72016.903791244578</v>
      </c>
    </row>
    <row r="385" spans="1:19">
      <c r="A385" s="8" t="s">
        <v>509</v>
      </c>
      <c r="B385" s="19" t="s">
        <v>508</v>
      </c>
      <c r="C385" s="12" t="s">
        <v>505</v>
      </c>
      <c r="D385" s="12">
        <v>2015</v>
      </c>
      <c r="E385" s="19" t="s">
        <v>1341</v>
      </c>
      <c r="F385" s="15">
        <f t="shared" si="39"/>
        <v>635000</v>
      </c>
      <c r="G385" s="15">
        <f t="shared" si="40"/>
        <v>18000</v>
      </c>
      <c r="H385" s="15" t="s">
        <v>1261</v>
      </c>
      <c r="I385" s="21">
        <v>1</v>
      </c>
      <c r="J385" s="15" t="s">
        <v>1354</v>
      </c>
      <c r="K385" s="15">
        <v>635000</v>
      </c>
      <c r="L385" s="15">
        <v>18000</v>
      </c>
      <c r="M385" s="15">
        <f t="shared" si="37"/>
        <v>3785979.8754971577</v>
      </c>
      <c r="N385" s="15">
        <f t="shared" si="38"/>
        <v>86745.362604691822</v>
      </c>
      <c r="O385" s="15" t="s">
        <v>1263</v>
      </c>
      <c r="P385" s="21">
        <v>1</v>
      </c>
      <c r="Q385" s="15" t="s">
        <v>1355</v>
      </c>
      <c r="R385" s="15">
        <v>3785979.8754971577</v>
      </c>
      <c r="S385" s="15">
        <v>86745.362604691822</v>
      </c>
    </row>
    <row r="386" spans="1:19">
      <c r="A386" s="8" t="s">
        <v>1177</v>
      </c>
      <c r="B386" s="19" t="s">
        <v>1081</v>
      </c>
      <c r="C386" s="12" t="s">
        <v>505</v>
      </c>
      <c r="D386" s="12">
        <v>2015</v>
      </c>
      <c r="E386" s="19" t="s">
        <v>1341</v>
      </c>
      <c r="F386" s="15">
        <f t="shared" si="39"/>
        <v>1261000</v>
      </c>
      <c r="G386" s="15">
        <f t="shared" si="40"/>
        <v>29000</v>
      </c>
      <c r="H386" s="15" t="s">
        <v>1261</v>
      </c>
      <c r="I386" s="21">
        <v>1</v>
      </c>
      <c r="J386" s="15" t="s">
        <v>1354</v>
      </c>
      <c r="K386" s="15">
        <v>1261000</v>
      </c>
      <c r="L386" s="15">
        <v>29000</v>
      </c>
      <c r="M386" s="15">
        <f t="shared" si="37"/>
        <v>6675348.8502326868</v>
      </c>
      <c r="N386" s="15">
        <f t="shared" si="38"/>
        <v>170547.14381859321</v>
      </c>
      <c r="O386" s="15" t="s">
        <v>1263</v>
      </c>
      <c r="P386" s="21">
        <v>1</v>
      </c>
      <c r="Q386" s="15" t="s">
        <v>1355</v>
      </c>
      <c r="R386" s="15">
        <v>6675348.8502326868</v>
      </c>
      <c r="S386" s="15">
        <v>170547.14381859321</v>
      </c>
    </row>
    <row r="387" spans="1:19">
      <c r="A387" s="8" t="s">
        <v>1176</v>
      </c>
      <c r="B387" s="19" t="s">
        <v>1082</v>
      </c>
      <c r="C387" s="12" t="s">
        <v>505</v>
      </c>
      <c r="D387" s="12">
        <v>2015</v>
      </c>
      <c r="E387" s="19" t="s">
        <v>1341</v>
      </c>
      <c r="F387" s="15">
        <f t="shared" si="39"/>
        <v>528000</v>
      </c>
      <c r="G387" s="15">
        <f t="shared" si="40"/>
        <v>13000</v>
      </c>
      <c r="H387" s="15" t="s">
        <v>1261</v>
      </c>
      <c r="I387" s="21">
        <v>1</v>
      </c>
      <c r="J387" s="15" t="s">
        <v>1354</v>
      </c>
      <c r="K387" s="15">
        <v>528000</v>
      </c>
      <c r="L387" s="15">
        <v>13000</v>
      </c>
      <c r="M387" s="15">
        <f t="shared" si="37"/>
        <v>3426496.8652239596</v>
      </c>
      <c r="N387" s="15">
        <f t="shared" si="38"/>
        <v>90898.161320533633</v>
      </c>
      <c r="O387" s="15" t="s">
        <v>1263</v>
      </c>
      <c r="P387" s="21">
        <v>1</v>
      </c>
      <c r="Q387" s="15" t="s">
        <v>1355</v>
      </c>
      <c r="R387" s="15">
        <v>3426496.8652239596</v>
      </c>
      <c r="S387" s="15">
        <v>90898.161320533633</v>
      </c>
    </row>
    <row r="388" spans="1:19">
      <c r="A388" s="8" t="s">
        <v>1172</v>
      </c>
      <c r="B388" s="19" t="s">
        <v>1086</v>
      </c>
      <c r="C388" s="12" t="s">
        <v>505</v>
      </c>
      <c r="D388" s="12">
        <v>2015</v>
      </c>
      <c r="E388" s="19" t="s">
        <v>1341</v>
      </c>
      <c r="F388" s="15">
        <f t="shared" si="39"/>
        <v>364000</v>
      </c>
      <c r="G388" s="15">
        <f t="shared" si="40"/>
        <v>10000</v>
      </c>
      <c r="H388" s="15" t="s">
        <v>1261</v>
      </c>
      <c r="I388" s="21">
        <v>1</v>
      </c>
      <c r="J388" s="15" t="s">
        <v>1354</v>
      </c>
      <c r="K388" s="15">
        <v>364000</v>
      </c>
      <c r="L388" s="15">
        <v>10000</v>
      </c>
      <c r="M388" s="15">
        <f t="shared" si="37"/>
        <v>2397923.1788104107</v>
      </c>
      <c r="N388" s="15">
        <f t="shared" si="38"/>
        <v>55883.818629419591</v>
      </c>
      <c r="O388" s="15" t="s">
        <v>1263</v>
      </c>
      <c r="P388" s="21">
        <v>1</v>
      </c>
      <c r="Q388" s="15" t="s">
        <v>1355</v>
      </c>
      <c r="R388" s="15">
        <v>2397923.1788104107</v>
      </c>
      <c r="S388" s="15">
        <v>55883.818629419591</v>
      </c>
    </row>
    <row r="389" spans="1:19">
      <c r="A389" s="8" t="s">
        <v>1175</v>
      </c>
      <c r="B389" s="19" t="s">
        <v>1083</v>
      </c>
      <c r="C389" s="12" t="s">
        <v>505</v>
      </c>
      <c r="D389" s="12">
        <v>2015</v>
      </c>
      <c r="E389" s="19" t="s">
        <v>1341</v>
      </c>
      <c r="F389" s="15">
        <f t="shared" si="39"/>
        <v>618000</v>
      </c>
      <c r="G389" s="15">
        <f t="shared" si="40"/>
        <v>16000</v>
      </c>
      <c r="H389" s="15" t="s">
        <v>1261</v>
      </c>
      <c r="I389" s="21">
        <v>1</v>
      </c>
      <c r="J389" s="15" t="s">
        <v>1354</v>
      </c>
      <c r="K389" s="15">
        <v>618000</v>
      </c>
      <c r="L389" s="15">
        <v>16000</v>
      </c>
      <c r="M389" s="15">
        <f t="shared" si="37"/>
        <v>3577162.1749142455</v>
      </c>
      <c r="N389" s="15">
        <f t="shared" si="38"/>
        <v>83105.590082183175</v>
      </c>
      <c r="O389" s="15" t="s">
        <v>1263</v>
      </c>
      <c r="P389" s="21">
        <v>1</v>
      </c>
      <c r="Q389" s="15" t="s">
        <v>1355</v>
      </c>
      <c r="R389" s="15">
        <v>3577162.1749142455</v>
      </c>
      <c r="S389" s="15">
        <v>83105.590082183175</v>
      </c>
    </row>
    <row r="390" spans="1:19">
      <c r="A390" s="8" t="s">
        <v>1174</v>
      </c>
      <c r="B390" s="19" t="s">
        <v>1084</v>
      </c>
      <c r="C390" s="12" t="s">
        <v>505</v>
      </c>
      <c r="D390" s="12">
        <v>2015</v>
      </c>
      <c r="E390" s="19" t="s">
        <v>1341</v>
      </c>
      <c r="F390" s="15">
        <f t="shared" si="39"/>
        <v>513000</v>
      </c>
      <c r="G390" s="15">
        <f t="shared" si="40"/>
        <v>15000</v>
      </c>
      <c r="H390" s="15" t="s">
        <v>1261</v>
      </c>
      <c r="I390" s="21">
        <v>1</v>
      </c>
      <c r="J390" s="15" t="s">
        <v>1354</v>
      </c>
      <c r="K390" s="15">
        <v>513000</v>
      </c>
      <c r="L390" s="15">
        <v>15000</v>
      </c>
      <c r="M390" s="15">
        <f t="shared" si="37"/>
        <v>3250065.2755992208</v>
      </c>
      <c r="N390" s="15">
        <f t="shared" si="38"/>
        <v>63494.873138160576</v>
      </c>
      <c r="O390" s="15" t="s">
        <v>1263</v>
      </c>
      <c r="P390" s="21">
        <v>1</v>
      </c>
      <c r="Q390" s="15" t="s">
        <v>1355</v>
      </c>
      <c r="R390" s="15">
        <v>3250065.2755992208</v>
      </c>
      <c r="S390" s="15">
        <v>63494.873138160576</v>
      </c>
    </row>
    <row r="391" spans="1:19">
      <c r="A391" s="8" t="s">
        <v>515</v>
      </c>
      <c r="B391" s="19" t="s">
        <v>514</v>
      </c>
      <c r="C391" s="12" t="s">
        <v>505</v>
      </c>
      <c r="D391" s="12">
        <v>2015</v>
      </c>
      <c r="E391" s="19" t="s">
        <v>1341</v>
      </c>
      <c r="F391" s="15">
        <f t="shared" si="39"/>
        <v>329000</v>
      </c>
      <c r="G391" s="15">
        <f t="shared" si="40"/>
        <v>8000</v>
      </c>
      <c r="H391" s="15" t="s">
        <v>1261</v>
      </c>
      <c r="I391" s="21">
        <v>1</v>
      </c>
      <c r="J391" s="15" t="s">
        <v>1354</v>
      </c>
      <c r="K391" s="15">
        <v>329000</v>
      </c>
      <c r="L391" s="15">
        <v>8000</v>
      </c>
      <c r="M391" s="15">
        <f t="shared" si="37"/>
        <v>534367.27485414478</v>
      </c>
      <c r="N391" s="15">
        <f t="shared" si="38"/>
        <v>20170.98706886328</v>
      </c>
      <c r="O391" s="15" t="s">
        <v>1263</v>
      </c>
      <c r="P391" s="21">
        <v>1</v>
      </c>
      <c r="Q391" s="15" t="s">
        <v>1355</v>
      </c>
      <c r="R391" s="15">
        <v>534367.27485414478</v>
      </c>
      <c r="S391" s="15">
        <v>20170.98706886328</v>
      </c>
    </row>
    <row r="392" spans="1:19">
      <c r="A392" s="8" t="s">
        <v>494</v>
      </c>
      <c r="B392" s="19" t="s">
        <v>493</v>
      </c>
      <c r="C392" s="12" t="s">
        <v>492</v>
      </c>
      <c r="D392" s="12">
        <v>2016</v>
      </c>
      <c r="E392" s="19" t="s">
        <v>1342</v>
      </c>
      <c r="F392" s="15">
        <f t="shared" ref="F392:F396" si="41">K392</f>
        <v>135000</v>
      </c>
      <c r="G392" s="15">
        <f t="shared" ref="G392:G396" si="42">L392</f>
        <v>4200</v>
      </c>
      <c r="H392" s="15" t="s">
        <v>1383</v>
      </c>
      <c r="I392" s="21">
        <v>1</v>
      </c>
      <c r="J392" s="15" t="s">
        <v>1360</v>
      </c>
      <c r="K392" s="17">
        <v>135000</v>
      </c>
      <c r="L392" s="17">
        <v>4200</v>
      </c>
      <c r="M392" s="15">
        <f t="shared" ref="M392:M408" si="43">R392</f>
        <v>867178.72192279377</v>
      </c>
      <c r="N392" s="15">
        <f t="shared" ref="N392:N408" si="44">S392</f>
        <v>30600.359333851986</v>
      </c>
      <c r="O392" s="15" t="s">
        <v>1263</v>
      </c>
      <c r="P392" s="21">
        <v>1</v>
      </c>
      <c r="Q392" s="15" t="s">
        <v>1355</v>
      </c>
      <c r="R392" s="15">
        <v>867178.72192279377</v>
      </c>
      <c r="S392" s="15">
        <v>30600.359333851986</v>
      </c>
    </row>
    <row r="393" spans="1:19">
      <c r="A393" s="8" t="s">
        <v>498</v>
      </c>
      <c r="B393" s="19" t="s">
        <v>497</v>
      </c>
      <c r="C393" s="12" t="s">
        <v>492</v>
      </c>
      <c r="D393" s="12">
        <v>2016</v>
      </c>
      <c r="E393" s="19" t="s">
        <v>1342</v>
      </c>
      <c r="F393" s="15">
        <f t="shared" si="41"/>
        <v>209000</v>
      </c>
      <c r="G393" s="15">
        <f t="shared" si="42"/>
        <v>4440</v>
      </c>
      <c r="H393" s="15" t="s">
        <v>1383</v>
      </c>
      <c r="I393" s="21">
        <v>1</v>
      </c>
      <c r="J393" s="15" t="s">
        <v>1360</v>
      </c>
      <c r="K393" s="15">
        <v>209000</v>
      </c>
      <c r="L393" s="15">
        <v>4440</v>
      </c>
      <c r="M393" s="15">
        <f t="shared" si="43"/>
        <v>1238135.9872641645</v>
      </c>
      <c r="N393" s="15">
        <f t="shared" si="44"/>
        <v>37715.878289771419</v>
      </c>
      <c r="O393" s="15" t="s">
        <v>1263</v>
      </c>
      <c r="P393" s="21">
        <v>1</v>
      </c>
      <c r="Q393" s="15" t="s">
        <v>1355</v>
      </c>
      <c r="R393" s="15">
        <v>1238135.9872641645</v>
      </c>
      <c r="S393" s="15">
        <v>37715.878289771419</v>
      </c>
    </row>
    <row r="394" spans="1:19">
      <c r="A394" s="8" t="s">
        <v>500</v>
      </c>
      <c r="B394" s="19" t="s">
        <v>499</v>
      </c>
      <c r="C394" s="12" t="s">
        <v>492</v>
      </c>
      <c r="D394" s="12">
        <v>2016</v>
      </c>
      <c r="E394" s="19" t="s">
        <v>1342</v>
      </c>
      <c r="F394" s="15">
        <f t="shared" si="41"/>
        <v>119000</v>
      </c>
      <c r="G394" s="15">
        <f t="shared" si="42"/>
        <v>5170</v>
      </c>
      <c r="H394" s="15" t="s">
        <v>1383</v>
      </c>
      <c r="I394" s="21">
        <v>1</v>
      </c>
      <c r="J394" s="15" t="s">
        <v>1360</v>
      </c>
      <c r="K394" s="14">
        <v>119000</v>
      </c>
      <c r="L394" s="15">
        <v>5170</v>
      </c>
      <c r="M394" s="15">
        <f t="shared" si="43"/>
        <v>825009.45264406223</v>
      </c>
      <c r="N394" s="15">
        <f t="shared" si="44"/>
        <v>31643.407674810209</v>
      </c>
      <c r="O394" s="15" t="s">
        <v>1263</v>
      </c>
      <c r="P394" s="21">
        <v>1</v>
      </c>
      <c r="Q394" s="15" t="s">
        <v>1355</v>
      </c>
      <c r="R394" s="15">
        <v>825009.45264406223</v>
      </c>
      <c r="S394" s="15">
        <v>31643.407674810209</v>
      </c>
    </row>
    <row r="395" spans="1:19">
      <c r="A395" s="8" t="s">
        <v>502</v>
      </c>
      <c r="B395" s="19" t="s">
        <v>501</v>
      </c>
      <c r="C395" s="12" t="s">
        <v>492</v>
      </c>
      <c r="D395" s="12">
        <v>2016</v>
      </c>
      <c r="E395" s="19" t="s">
        <v>1342</v>
      </c>
      <c r="F395" s="15">
        <f t="shared" si="41"/>
        <v>176000</v>
      </c>
      <c r="G395" s="15">
        <f t="shared" si="42"/>
        <v>8610</v>
      </c>
      <c r="H395" s="15" t="s">
        <v>1383</v>
      </c>
      <c r="I395" s="21">
        <v>1</v>
      </c>
      <c r="J395" s="15" t="s">
        <v>1360</v>
      </c>
      <c r="K395" s="15">
        <v>176000</v>
      </c>
      <c r="L395" s="15">
        <v>8610</v>
      </c>
      <c r="M395" s="15">
        <f t="shared" si="43"/>
        <v>1223310.4722261401</v>
      </c>
      <c r="N395" s="15">
        <f t="shared" si="44"/>
        <v>50929.51015231866</v>
      </c>
      <c r="O395" s="15" t="s">
        <v>1263</v>
      </c>
      <c r="P395" s="21">
        <v>1</v>
      </c>
      <c r="Q395" s="15" t="s">
        <v>1355</v>
      </c>
      <c r="R395" s="15">
        <v>1223310.4722261401</v>
      </c>
      <c r="S395" s="15">
        <v>50929.51015231866</v>
      </c>
    </row>
    <row r="396" spans="1:19">
      <c r="A396" s="8" t="s">
        <v>496</v>
      </c>
      <c r="B396" s="19" t="s">
        <v>495</v>
      </c>
      <c r="C396" s="12" t="s">
        <v>492</v>
      </c>
      <c r="D396" s="12">
        <v>2016</v>
      </c>
      <c r="E396" s="19" t="s">
        <v>1342</v>
      </c>
      <c r="F396" s="15">
        <f t="shared" si="41"/>
        <v>190000</v>
      </c>
      <c r="G396" s="15">
        <f t="shared" si="42"/>
        <v>4700</v>
      </c>
      <c r="H396" s="15" t="s">
        <v>1383</v>
      </c>
      <c r="I396" s="21">
        <v>1</v>
      </c>
      <c r="J396" s="15" t="s">
        <v>1360</v>
      </c>
      <c r="K396" s="14">
        <v>190000</v>
      </c>
      <c r="L396" s="15">
        <v>4700</v>
      </c>
      <c r="M396" s="15">
        <f t="shared" si="43"/>
        <v>1176534.5709085579</v>
      </c>
      <c r="N396" s="15">
        <f t="shared" si="44"/>
        <v>38433.489797249611</v>
      </c>
      <c r="O396" s="15" t="s">
        <v>1263</v>
      </c>
      <c r="P396" s="21">
        <v>1</v>
      </c>
      <c r="Q396" s="15" t="s">
        <v>1355</v>
      </c>
      <c r="R396" s="15">
        <v>1176534.5709085579</v>
      </c>
      <c r="S396" s="15">
        <v>38433.489797249611</v>
      </c>
    </row>
    <row r="397" spans="1:19">
      <c r="A397" s="8" t="s">
        <v>491</v>
      </c>
      <c r="B397" s="19" t="s">
        <v>490</v>
      </c>
      <c r="C397" s="12" t="s">
        <v>467</v>
      </c>
      <c r="D397" s="12">
        <v>2016</v>
      </c>
      <c r="E397" s="19" t="s">
        <v>1343</v>
      </c>
      <c r="F397" s="15">
        <f t="shared" ref="F397:F409" si="45">K397</f>
        <v>62000</v>
      </c>
      <c r="G397" s="15">
        <f t="shared" ref="G397:G409" si="46">L397</f>
        <v>3000</v>
      </c>
      <c r="H397" s="15" t="s">
        <v>1261</v>
      </c>
      <c r="I397" s="21">
        <v>1</v>
      </c>
      <c r="J397" s="15" t="s">
        <v>1354</v>
      </c>
      <c r="K397" s="15">
        <v>62000</v>
      </c>
      <c r="L397" s="15">
        <v>3000</v>
      </c>
      <c r="M397" s="15">
        <f t="shared" si="43"/>
        <v>444076.18054778554</v>
      </c>
      <c r="N397" s="15">
        <f t="shared" si="44"/>
        <v>20270.824101638191</v>
      </c>
      <c r="O397" s="15" t="s">
        <v>1263</v>
      </c>
      <c r="P397" s="21">
        <v>1</v>
      </c>
      <c r="Q397" s="15" t="s">
        <v>1355</v>
      </c>
      <c r="R397" s="15">
        <v>444076.18054778554</v>
      </c>
      <c r="S397" s="15">
        <v>20270.824101638191</v>
      </c>
    </row>
    <row r="398" spans="1:19">
      <c r="A398" s="8" t="s">
        <v>489</v>
      </c>
      <c r="B398" s="19" t="s">
        <v>488</v>
      </c>
      <c r="C398" s="12" t="s">
        <v>467</v>
      </c>
      <c r="D398" s="12">
        <v>2016</v>
      </c>
      <c r="E398" s="19" t="s">
        <v>1343</v>
      </c>
      <c r="F398" s="15">
        <f t="shared" si="45"/>
        <v>241000</v>
      </c>
      <c r="G398" s="15">
        <f t="shared" si="46"/>
        <v>5000</v>
      </c>
      <c r="H398" s="15" t="s">
        <v>1261</v>
      </c>
      <c r="I398" s="21">
        <v>1</v>
      </c>
      <c r="J398" s="15" t="s">
        <v>1354</v>
      </c>
      <c r="K398" s="15">
        <v>241000</v>
      </c>
      <c r="L398" s="15">
        <v>5000</v>
      </c>
      <c r="M398" s="15">
        <f t="shared" si="43"/>
        <v>1420319.5602981462</v>
      </c>
      <c r="N398" s="15">
        <f t="shared" si="44"/>
        <v>55782.050377008869</v>
      </c>
      <c r="O398" s="15" t="s">
        <v>1263</v>
      </c>
      <c r="P398" s="21">
        <v>1</v>
      </c>
      <c r="Q398" s="15" t="s">
        <v>1355</v>
      </c>
      <c r="R398" s="15">
        <v>1420319.5602981462</v>
      </c>
      <c r="S398" s="15">
        <v>55782.050377008869</v>
      </c>
    </row>
    <row r="399" spans="1:19">
      <c r="A399" s="8" t="s">
        <v>487</v>
      </c>
      <c r="B399" s="19" t="s">
        <v>486</v>
      </c>
      <c r="C399" s="12" t="s">
        <v>467</v>
      </c>
      <c r="D399" s="12">
        <v>2016</v>
      </c>
      <c r="E399" s="19" t="s">
        <v>1343</v>
      </c>
      <c r="F399" s="15">
        <f t="shared" si="45"/>
        <v>238000</v>
      </c>
      <c r="G399" s="15">
        <f t="shared" si="46"/>
        <v>5000</v>
      </c>
      <c r="H399" s="15" t="s">
        <v>1261</v>
      </c>
      <c r="I399" s="21">
        <v>1</v>
      </c>
      <c r="J399" s="15" t="s">
        <v>1354</v>
      </c>
      <c r="K399" s="15">
        <v>238000</v>
      </c>
      <c r="L399" s="15">
        <v>5000</v>
      </c>
      <c r="M399" s="15">
        <f t="shared" si="43"/>
        <v>1618975.9252900339</v>
      </c>
      <c r="N399" s="15">
        <f t="shared" si="44"/>
        <v>57211.998092965274</v>
      </c>
      <c r="O399" s="15" t="s">
        <v>1263</v>
      </c>
      <c r="P399" s="21">
        <v>1</v>
      </c>
      <c r="Q399" s="15" t="s">
        <v>1355</v>
      </c>
      <c r="R399" s="15">
        <v>1618975.9252900339</v>
      </c>
      <c r="S399" s="15">
        <v>57211.998092965274</v>
      </c>
    </row>
    <row r="400" spans="1:19">
      <c r="A400" s="8" t="s">
        <v>471</v>
      </c>
      <c r="B400" s="19" t="s">
        <v>470</v>
      </c>
      <c r="C400" s="12" t="s">
        <v>467</v>
      </c>
      <c r="D400" s="12">
        <v>2016</v>
      </c>
      <c r="E400" s="19" t="s">
        <v>1343</v>
      </c>
      <c r="F400" s="15">
        <f t="shared" si="45"/>
        <v>137000</v>
      </c>
      <c r="G400" s="15">
        <f t="shared" si="46"/>
        <v>2600</v>
      </c>
      <c r="H400" s="15" t="s">
        <v>1261</v>
      </c>
      <c r="I400" s="21">
        <v>1</v>
      </c>
      <c r="J400" s="15" t="s">
        <v>1354</v>
      </c>
      <c r="K400" s="15">
        <v>137000</v>
      </c>
      <c r="L400" s="15">
        <v>2600</v>
      </c>
      <c r="M400" s="15">
        <f t="shared" si="43"/>
        <v>211806.74070084665</v>
      </c>
      <c r="N400" s="15">
        <f t="shared" si="44"/>
        <v>27397.590083277053</v>
      </c>
      <c r="O400" s="15" t="s">
        <v>1263</v>
      </c>
      <c r="P400" s="21">
        <v>1</v>
      </c>
      <c r="Q400" s="15" t="s">
        <v>1355</v>
      </c>
      <c r="R400" s="15">
        <v>211806.74070084665</v>
      </c>
      <c r="S400" s="15">
        <v>27397.590083277053</v>
      </c>
    </row>
    <row r="401" spans="1:19">
      <c r="A401" s="8" t="s">
        <v>473</v>
      </c>
      <c r="B401" s="19" t="s">
        <v>472</v>
      </c>
      <c r="C401" s="12" t="s">
        <v>467</v>
      </c>
      <c r="D401" s="12">
        <v>2016</v>
      </c>
      <c r="E401" s="19" t="s">
        <v>1343</v>
      </c>
      <c r="F401" s="15">
        <f t="shared" si="45"/>
        <v>95400</v>
      </c>
      <c r="G401" s="15">
        <f t="shared" si="46"/>
        <v>1800</v>
      </c>
      <c r="H401" s="15" t="s">
        <v>1261</v>
      </c>
      <c r="I401" s="21">
        <v>1</v>
      </c>
      <c r="J401" s="15" t="s">
        <v>1354</v>
      </c>
      <c r="K401" s="15">
        <v>95400</v>
      </c>
      <c r="L401" s="15">
        <v>1800</v>
      </c>
      <c r="M401" s="15">
        <f t="shared" si="43"/>
        <v>797065.34131177154</v>
      </c>
      <c r="N401" s="15">
        <f t="shared" si="44"/>
        <v>28098.154785311061</v>
      </c>
      <c r="O401" s="15" t="s">
        <v>1263</v>
      </c>
      <c r="P401" s="21">
        <v>1</v>
      </c>
      <c r="Q401" s="15" t="s">
        <v>1355</v>
      </c>
      <c r="R401" s="15">
        <v>797065.34131177154</v>
      </c>
      <c r="S401" s="15">
        <v>28098.154785311061</v>
      </c>
    </row>
    <row r="402" spans="1:19">
      <c r="A402" s="8" t="s">
        <v>466</v>
      </c>
      <c r="B402" s="19" t="s">
        <v>465</v>
      </c>
      <c r="C402" s="12" t="s">
        <v>467</v>
      </c>
      <c r="D402" s="12">
        <v>2016</v>
      </c>
      <c r="E402" s="19" t="s">
        <v>1343</v>
      </c>
      <c r="F402" s="15">
        <f t="shared" si="45"/>
        <v>39400</v>
      </c>
      <c r="G402" s="15">
        <f t="shared" si="46"/>
        <v>1200</v>
      </c>
      <c r="H402" s="15" t="s">
        <v>1261</v>
      </c>
      <c r="I402" s="21">
        <v>1</v>
      </c>
      <c r="J402" s="15" t="s">
        <v>1354</v>
      </c>
      <c r="K402" s="14">
        <v>39400</v>
      </c>
      <c r="L402" s="14">
        <v>1200</v>
      </c>
      <c r="M402" s="15">
        <f t="shared" si="43"/>
        <v>152243.40816421999</v>
      </c>
      <c r="N402" s="15">
        <f t="shared" si="44"/>
        <v>15955.158443874556</v>
      </c>
      <c r="O402" s="15" t="s">
        <v>1263</v>
      </c>
      <c r="P402" s="21">
        <v>1</v>
      </c>
      <c r="Q402" s="15" t="s">
        <v>1355</v>
      </c>
      <c r="R402" s="15">
        <v>152243.40816421999</v>
      </c>
      <c r="S402" s="15">
        <v>15955.158443874556</v>
      </c>
    </row>
    <row r="403" spans="1:19">
      <c r="A403" s="8" t="s">
        <v>479</v>
      </c>
      <c r="B403" s="19" t="s">
        <v>478</v>
      </c>
      <c r="C403" s="12" t="s">
        <v>467</v>
      </c>
      <c r="D403" s="12">
        <v>2016</v>
      </c>
      <c r="E403" s="19" t="s">
        <v>1343</v>
      </c>
      <c r="F403" s="15">
        <f t="shared" si="45"/>
        <v>36100</v>
      </c>
      <c r="G403" s="15">
        <f t="shared" si="46"/>
        <v>1300</v>
      </c>
      <c r="H403" s="15" t="s">
        <v>1261</v>
      </c>
      <c r="I403" s="21">
        <v>1</v>
      </c>
      <c r="J403" s="15" t="s">
        <v>1354</v>
      </c>
      <c r="K403" s="15">
        <v>36100</v>
      </c>
      <c r="L403" s="15">
        <v>1300</v>
      </c>
      <c r="M403" s="15">
        <f t="shared" si="43"/>
        <v>276672.29904626397</v>
      </c>
      <c r="N403" s="15">
        <f t="shared" si="44"/>
        <v>23511.006666148663</v>
      </c>
      <c r="O403" s="15" t="s">
        <v>1263</v>
      </c>
      <c r="P403" s="21">
        <v>1</v>
      </c>
      <c r="Q403" s="15" t="s">
        <v>1355</v>
      </c>
      <c r="R403" s="15">
        <v>276672.29904626397</v>
      </c>
      <c r="S403" s="15">
        <v>23511.006666148663</v>
      </c>
    </row>
    <row r="404" spans="1:19">
      <c r="A404" s="8" t="s">
        <v>483</v>
      </c>
      <c r="B404" s="19" t="s">
        <v>482</v>
      </c>
      <c r="C404" s="12" t="s">
        <v>467</v>
      </c>
      <c r="D404" s="12">
        <v>2016</v>
      </c>
      <c r="E404" s="19" t="s">
        <v>1343</v>
      </c>
      <c r="F404" s="15">
        <f t="shared" si="45"/>
        <v>13100</v>
      </c>
      <c r="G404" s="15">
        <f t="shared" si="46"/>
        <v>1000</v>
      </c>
      <c r="H404" s="15" t="s">
        <v>1261</v>
      </c>
      <c r="I404" s="21">
        <v>1</v>
      </c>
      <c r="J404" s="15" t="s">
        <v>1354</v>
      </c>
      <c r="K404" s="15">
        <v>13100</v>
      </c>
      <c r="L404" s="15">
        <v>1000</v>
      </c>
      <c r="M404" s="15">
        <f t="shared" si="43"/>
        <v>109839.19482709818</v>
      </c>
      <c r="N404" s="15">
        <f t="shared" si="44"/>
        <v>17065.955922958365</v>
      </c>
      <c r="O404" s="15" t="s">
        <v>1263</v>
      </c>
      <c r="P404" s="21">
        <v>1</v>
      </c>
      <c r="Q404" s="15" t="s">
        <v>1355</v>
      </c>
      <c r="R404" s="15">
        <v>109839.19482709818</v>
      </c>
      <c r="S404" s="15">
        <v>17065.955922958365</v>
      </c>
    </row>
    <row r="405" spans="1:19">
      <c r="A405" s="8" t="s">
        <v>477</v>
      </c>
      <c r="B405" s="19" t="s">
        <v>476</v>
      </c>
      <c r="C405" s="12" t="s">
        <v>467</v>
      </c>
      <c r="D405" s="12">
        <v>2016</v>
      </c>
      <c r="E405" s="19" t="s">
        <v>1343</v>
      </c>
      <c r="F405" s="15">
        <f t="shared" si="45"/>
        <v>35400</v>
      </c>
      <c r="G405" s="15">
        <f t="shared" si="46"/>
        <v>1500</v>
      </c>
      <c r="H405" s="15" t="s">
        <v>1261</v>
      </c>
      <c r="I405" s="21">
        <v>1</v>
      </c>
      <c r="J405" s="15" t="s">
        <v>1354</v>
      </c>
      <c r="K405" s="15">
        <v>35400</v>
      </c>
      <c r="L405" s="15">
        <v>1500</v>
      </c>
      <c r="M405" s="15">
        <f t="shared" si="43"/>
        <v>167878.08886085264</v>
      </c>
      <c r="N405" s="15">
        <f t="shared" si="44"/>
        <v>17359.057313757807</v>
      </c>
      <c r="O405" s="15" t="s">
        <v>1263</v>
      </c>
      <c r="P405" s="21">
        <v>1</v>
      </c>
      <c r="Q405" s="15" t="s">
        <v>1355</v>
      </c>
      <c r="R405" s="15">
        <v>167878.08886085264</v>
      </c>
      <c r="S405" s="15">
        <v>17359.057313757807</v>
      </c>
    </row>
    <row r="406" spans="1:19">
      <c r="A406" s="8" t="s">
        <v>469</v>
      </c>
      <c r="B406" s="19" t="s">
        <v>468</v>
      </c>
      <c r="C406" s="12" t="s">
        <v>467</v>
      </c>
      <c r="D406" s="12">
        <v>2016</v>
      </c>
      <c r="E406" s="19" t="s">
        <v>1343</v>
      </c>
      <c r="F406" s="15">
        <f t="shared" si="45"/>
        <v>66400</v>
      </c>
      <c r="G406" s="15">
        <f t="shared" si="46"/>
        <v>1800</v>
      </c>
      <c r="H406" s="15" t="s">
        <v>1261</v>
      </c>
      <c r="I406" s="21">
        <v>1</v>
      </c>
      <c r="J406" s="15" t="s">
        <v>1354</v>
      </c>
      <c r="K406" s="15">
        <v>66400</v>
      </c>
      <c r="L406" s="15">
        <v>1800</v>
      </c>
      <c r="M406" s="15">
        <f t="shared" si="43"/>
        <v>419427.67719388049</v>
      </c>
      <c r="N406" s="15">
        <f t="shared" si="44"/>
        <v>20397.350826423364</v>
      </c>
      <c r="O406" s="15" t="s">
        <v>1263</v>
      </c>
      <c r="P406" s="21">
        <v>1</v>
      </c>
      <c r="Q406" s="15" t="s">
        <v>1355</v>
      </c>
      <c r="R406" s="15">
        <v>419427.67719388049</v>
      </c>
      <c r="S406" s="15">
        <v>20397.350826423364</v>
      </c>
    </row>
    <row r="407" spans="1:19">
      <c r="A407" s="8" t="s">
        <v>475</v>
      </c>
      <c r="B407" s="19" t="s">
        <v>474</v>
      </c>
      <c r="C407" s="12" t="s">
        <v>467</v>
      </c>
      <c r="D407" s="12">
        <v>2016</v>
      </c>
      <c r="E407" s="19" t="s">
        <v>1343</v>
      </c>
      <c r="F407" s="15">
        <f t="shared" si="45"/>
        <v>10900</v>
      </c>
      <c r="G407" s="15">
        <f t="shared" si="46"/>
        <v>500</v>
      </c>
      <c r="H407" s="15" t="s">
        <v>1261</v>
      </c>
      <c r="I407" s="21">
        <v>1</v>
      </c>
      <c r="J407" s="15" t="s">
        <v>1354</v>
      </c>
      <c r="K407" s="15">
        <v>10900</v>
      </c>
      <c r="L407" s="15">
        <v>500</v>
      </c>
      <c r="M407" s="15">
        <f t="shared" si="43"/>
        <v>85020.893913906722</v>
      </c>
      <c r="N407" s="15">
        <f t="shared" si="44"/>
        <v>9156.0941441849682</v>
      </c>
      <c r="O407" s="15" t="s">
        <v>1263</v>
      </c>
      <c r="P407" s="21">
        <v>1</v>
      </c>
      <c r="Q407" s="15" t="s">
        <v>1355</v>
      </c>
      <c r="R407" s="15">
        <v>85020.893913906722</v>
      </c>
      <c r="S407" s="15">
        <v>9156.0941441849682</v>
      </c>
    </row>
    <row r="408" spans="1:19">
      <c r="A408" s="8" t="s">
        <v>485</v>
      </c>
      <c r="B408" s="19" t="s">
        <v>484</v>
      </c>
      <c r="C408" s="12" t="s">
        <v>467</v>
      </c>
      <c r="D408" s="12">
        <v>2016</v>
      </c>
      <c r="E408" s="19" t="s">
        <v>1343</v>
      </c>
      <c r="F408" s="15">
        <f t="shared" si="45"/>
        <v>36100</v>
      </c>
      <c r="G408" s="15">
        <f t="shared" si="46"/>
        <v>900</v>
      </c>
      <c r="H408" s="15" t="s">
        <v>1261</v>
      </c>
      <c r="I408" s="21">
        <v>1</v>
      </c>
      <c r="J408" s="15" t="s">
        <v>1354</v>
      </c>
      <c r="K408" s="15">
        <v>36100</v>
      </c>
      <c r="L408" s="15">
        <v>900</v>
      </c>
      <c r="M408" s="15">
        <f t="shared" si="43"/>
        <v>242244.80071911996</v>
      </c>
      <c r="N408" s="15">
        <f t="shared" si="44"/>
        <v>13001.277376774831</v>
      </c>
      <c r="O408" s="15" t="s">
        <v>1263</v>
      </c>
      <c r="P408" s="21">
        <v>1</v>
      </c>
      <c r="Q408" s="15" t="s">
        <v>1355</v>
      </c>
      <c r="R408" s="15">
        <v>242244.80071911996</v>
      </c>
      <c r="S408" s="15">
        <v>13001.277376774831</v>
      </c>
    </row>
    <row r="409" spans="1:19">
      <c r="A409" s="8" t="s">
        <v>481</v>
      </c>
      <c r="B409" s="19" t="s">
        <v>480</v>
      </c>
      <c r="C409" s="12" t="s">
        <v>467</v>
      </c>
      <c r="D409" s="12">
        <v>2016</v>
      </c>
      <c r="E409" s="19" t="s">
        <v>1343</v>
      </c>
      <c r="F409" s="15">
        <f t="shared" si="45"/>
        <v>112400</v>
      </c>
      <c r="G409" s="15">
        <f t="shared" si="46"/>
        <v>2100</v>
      </c>
      <c r="H409" s="15" t="s">
        <v>1261</v>
      </c>
      <c r="I409" s="21">
        <v>1</v>
      </c>
      <c r="J409" s="15" t="s">
        <v>1354</v>
      </c>
      <c r="K409" s="15">
        <v>112400</v>
      </c>
      <c r="L409" s="15">
        <v>2100</v>
      </c>
      <c r="M409" s="15">
        <f t="shared" ref="M409" si="47">R409</f>
        <v>757774.74847738259</v>
      </c>
      <c r="N409" s="15">
        <f t="shared" ref="N409" si="48">S409</f>
        <v>28980.59893405026</v>
      </c>
      <c r="O409" s="15" t="s">
        <v>1263</v>
      </c>
      <c r="P409" s="21">
        <v>1</v>
      </c>
      <c r="Q409" s="15" t="s">
        <v>1355</v>
      </c>
      <c r="R409" s="15">
        <v>757774.74847738259</v>
      </c>
      <c r="S409" s="15">
        <v>28980.59893405026</v>
      </c>
    </row>
    <row r="410" spans="1:19">
      <c r="A410" s="9" t="s">
        <v>1046</v>
      </c>
      <c r="B410" s="19">
        <v>1</v>
      </c>
      <c r="C410" s="12" t="s">
        <v>460</v>
      </c>
      <c r="D410" s="12">
        <v>2017</v>
      </c>
      <c r="E410" s="19" t="s">
        <v>1344</v>
      </c>
      <c r="F410" s="15">
        <f t="shared" ref="F410:F417" si="49">K410</f>
        <v>640000</v>
      </c>
      <c r="G410" s="15">
        <f t="shared" ref="G410:G417" si="50">L410</f>
        <v>22000</v>
      </c>
      <c r="H410" s="15" t="s">
        <v>1261</v>
      </c>
      <c r="I410" s="21">
        <v>1</v>
      </c>
      <c r="J410" s="15" t="s">
        <v>1390</v>
      </c>
      <c r="K410" s="15">
        <v>640000</v>
      </c>
      <c r="L410" s="15">
        <v>22000</v>
      </c>
      <c r="M410" s="15">
        <f t="shared" ref="M410:M417" si="51">R410</f>
        <v>4379000</v>
      </c>
      <c r="N410" s="15">
        <f t="shared" ref="N410:N417" si="52">S410</f>
        <v>201000</v>
      </c>
      <c r="O410" s="15" t="s">
        <v>1263</v>
      </c>
      <c r="P410" s="21">
        <v>1</v>
      </c>
      <c r="Q410" s="15" t="s">
        <v>1390</v>
      </c>
      <c r="R410" s="15">
        <v>4379000</v>
      </c>
      <c r="S410" s="15">
        <v>201000</v>
      </c>
    </row>
    <row r="411" spans="1:19">
      <c r="A411" s="9" t="s">
        <v>1049</v>
      </c>
      <c r="B411" s="19">
        <v>10</v>
      </c>
      <c r="C411" s="12" t="s">
        <v>460</v>
      </c>
      <c r="D411" s="12">
        <v>2017</v>
      </c>
      <c r="E411" s="19" t="s">
        <v>1344</v>
      </c>
      <c r="F411" s="15">
        <f t="shared" si="49"/>
        <v>73000</v>
      </c>
      <c r="G411" s="15">
        <f t="shared" si="50"/>
        <v>4000</v>
      </c>
      <c r="H411" s="15" t="s">
        <v>1261</v>
      </c>
      <c r="I411" s="21">
        <v>1</v>
      </c>
      <c r="J411" s="15" t="s">
        <v>1390</v>
      </c>
      <c r="K411" s="15">
        <v>73000</v>
      </c>
      <c r="L411" s="15">
        <v>4000</v>
      </c>
      <c r="M411" s="15">
        <f t="shared" si="51"/>
        <v>542000</v>
      </c>
      <c r="N411" s="15">
        <f t="shared" si="52"/>
        <v>41000</v>
      </c>
      <c r="O411" s="15" t="s">
        <v>1263</v>
      </c>
      <c r="P411" s="21">
        <v>1</v>
      </c>
      <c r="Q411" s="15" t="s">
        <v>1390</v>
      </c>
      <c r="R411" s="15">
        <v>542000</v>
      </c>
      <c r="S411" s="15">
        <v>41000</v>
      </c>
    </row>
    <row r="412" spans="1:19">
      <c r="A412" s="9" t="s">
        <v>1052</v>
      </c>
      <c r="B412" s="19">
        <v>11</v>
      </c>
      <c r="C412" s="12" t="s">
        <v>460</v>
      </c>
      <c r="D412" s="12">
        <v>2017</v>
      </c>
      <c r="E412" s="19" t="s">
        <v>1344</v>
      </c>
      <c r="F412" s="15">
        <f t="shared" si="49"/>
        <v>782000</v>
      </c>
      <c r="G412" s="15">
        <f t="shared" si="50"/>
        <v>25000</v>
      </c>
      <c r="H412" s="15" t="s">
        <v>1261</v>
      </c>
      <c r="I412" s="21">
        <v>1</v>
      </c>
      <c r="J412" s="15" t="s">
        <v>1390</v>
      </c>
      <c r="K412" s="15">
        <v>782000</v>
      </c>
      <c r="L412" s="15">
        <v>25000</v>
      </c>
      <c r="M412" s="15">
        <f t="shared" si="51"/>
        <v>4925000</v>
      </c>
      <c r="N412" s="15">
        <f t="shared" si="52"/>
        <v>191000</v>
      </c>
      <c r="O412" s="15" t="s">
        <v>1263</v>
      </c>
      <c r="P412" s="21">
        <v>1</v>
      </c>
      <c r="Q412" s="15" t="s">
        <v>1390</v>
      </c>
      <c r="R412" s="15">
        <v>4925000</v>
      </c>
      <c r="S412" s="15">
        <v>191000</v>
      </c>
    </row>
    <row r="413" spans="1:19">
      <c r="A413" s="9" t="s">
        <v>1051</v>
      </c>
      <c r="B413" s="19">
        <v>15</v>
      </c>
      <c r="C413" s="12" t="s">
        <v>460</v>
      </c>
      <c r="D413" s="12">
        <v>2017</v>
      </c>
      <c r="E413" s="19" t="s">
        <v>1344</v>
      </c>
      <c r="F413" s="15">
        <f t="shared" si="49"/>
        <v>255000</v>
      </c>
      <c r="G413" s="15">
        <f t="shared" si="50"/>
        <v>10000</v>
      </c>
      <c r="H413" s="15" t="s">
        <v>1261</v>
      </c>
      <c r="I413" s="21">
        <v>1</v>
      </c>
      <c r="J413" s="15" t="s">
        <v>1390</v>
      </c>
      <c r="K413" s="15">
        <v>255000</v>
      </c>
      <c r="L413" s="15">
        <v>10000</v>
      </c>
      <c r="M413" s="15">
        <f t="shared" si="51"/>
        <v>1732000</v>
      </c>
      <c r="N413" s="15">
        <f t="shared" si="52"/>
        <v>88000</v>
      </c>
      <c r="O413" s="15" t="s">
        <v>1263</v>
      </c>
      <c r="P413" s="21">
        <v>1</v>
      </c>
      <c r="Q413" s="15" t="s">
        <v>1390</v>
      </c>
      <c r="R413" s="15">
        <v>1732000</v>
      </c>
      <c r="S413" s="15">
        <v>88000</v>
      </c>
    </row>
    <row r="414" spans="1:19">
      <c r="A414" s="9" t="s">
        <v>1053</v>
      </c>
      <c r="B414" s="19">
        <v>18</v>
      </c>
      <c r="C414" s="12" t="s">
        <v>460</v>
      </c>
      <c r="D414" s="12">
        <v>2017</v>
      </c>
      <c r="E414" s="19" t="s">
        <v>1344</v>
      </c>
      <c r="F414" s="15">
        <f t="shared" si="49"/>
        <v>3221000</v>
      </c>
      <c r="G414" s="15">
        <f t="shared" si="50"/>
        <v>100000</v>
      </c>
      <c r="H414" s="15" t="s">
        <v>1261</v>
      </c>
      <c r="I414" s="21">
        <v>1</v>
      </c>
      <c r="J414" s="15" t="s">
        <v>1390</v>
      </c>
      <c r="K414" s="15">
        <v>3221000</v>
      </c>
      <c r="L414" s="15">
        <v>100000</v>
      </c>
      <c r="M414" s="15">
        <f t="shared" si="51"/>
        <v>21385000</v>
      </c>
      <c r="N414" s="15">
        <f t="shared" si="52"/>
        <v>711000</v>
      </c>
      <c r="O414" s="15" t="s">
        <v>1263</v>
      </c>
      <c r="P414" s="21">
        <v>1</v>
      </c>
      <c r="Q414" s="15" t="s">
        <v>1390</v>
      </c>
      <c r="R414" s="15">
        <v>21385000</v>
      </c>
      <c r="S414" s="15">
        <v>711000</v>
      </c>
    </row>
    <row r="415" spans="1:19">
      <c r="A415" s="9" t="s">
        <v>1048</v>
      </c>
      <c r="B415" s="19">
        <v>2</v>
      </c>
      <c r="C415" s="12" t="s">
        <v>460</v>
      </c>
      <c r="D415" s="12">
        <v>2017</v>
      </c>
      <c r="E415" s="19" t="s">
        <v>1344</v>
      </c>
      <c r="F415" s="15">
        <f t="shared" si="49"/>
        <v>3170000</v>
      </c>
      <c r="G415" s="15">
        <f t="shared" si="50"/>
        <v>97000</v>
      </c>
      <c r="H415" s="15" t="s">
        <v>1261</v>
      </c>
      <c r="I415" s="21">
        <v>1</v>
      </c>
      <c r="J415" s="15" t="s">
        <v>1390</v>
      </c>
      <c r="K415" s="15">
        <v>3170000</v>
      </c>
      <c r="L415" s="15">
        <v>97000</v>
      </c>
      <c r="M415" s="15">
        <f t="shared" si="51"/>
        <v>949000</v>
      </c>
      <c r="N415" s="15">
        <f t="shared" si="52"/>
        <v>58000</v>
      </c>
      <c r="O415" s="15" t="s">
        <v>1263</v>
      </c>
      <c r="P415" s="21">
        <v>1</v>
      </c>
      <c r="Q415" s="15" t="s">
        <v>1390</v>
      </c>
      <c r="R415" s="15">
        <v>949000</v>
      </c>
      <c r="S415" s="15">
        <v>58000</v>
      </c>
    </row>
    <row r="416" spans="1:19">
      <c r="A416" s="9" t="s">
        <v>1047</v>
      </c>
      <c r="B416" s="19">
        <v>8</v>
      </c>
      <c r="C416" s="12" t="s">
        <v>460</v>
      </c>
      <c r="D416" s="12">
        <v>2017</v>
      </c>
      <c r="E416" s="19" t="s">
        <v>1344</v>
      </c>
      <c r="F416" s="15">
        <f t="shared" si="49"/>
        <v>760000</v>
      </c>
      <c r="G416" s="15">
        <f t="shared" si="50"/>
        <v>26000</v>
      </c>
      <c r="H416" s="15" t="s">
        <v>1261</v>
      </c>
      <c r="I416" s="21">
        <v>1</v>
      </c>
      <c r="J416" s="15" t="s">
        <v>1390</v>
      </c>
      <c r="K416" s="15">
        <v>760000</v>
      </c>
      <c r="L416" s="15">
        <v>26000</v>
      </c>
      <c r="M416" s="15">
        <f t="shared" si="51"/>
        <v>4930000</v>
      </c>
      <c r="N416" s="15">
        <f t="shared" si="52"/>
        <v>198000</v>
      </c>
      <c r="O416" s="15" t="s">
        <v>1263</v>
      </c>
      <c r="P416" s="21">
        <v>1</v>
      </c>
      <c r="Q416" s="15" t="s">
        <v>1390</v>
      </c>
      <c r="R416" s="15">
        <v>4930000</v>
      </c>
      <c r="S416" s="15">
        <v>198000</v>
      </c>
    </row>
    <row r="417" spans="1:19">
      <c r="A417" s="9" t="s">
        <v>1050</v>
      </c>
      <c r="B417" s="19">
        <v>9</v>
      </c>
      <c r="C417" s="12" t="s">
        <v>460</v>
      </c>
      <c r="D417" s="12">
        <v>2017</v>
      </c>
      <c r="E417" s="19" t="s">
        <v>1344</v>
      </c>
      <c r="F417" s="15">
        <f t="shared" si="49"/>
        <v>654000</v>
      </c>
      <c r="G417" s="15">
        <f t="shared" si="50"/>
        <v>22000</v>
      </c>
      <c r="H417" s="15" t="s">
        <v>1261</v>
      </c>
      <c r="I417" s="21">
        <v>1</v>
      </c>
      <c r="J417" s="15" t="s">
        <v>1390</v>
      </c>
      <c r="K417" s="15">
        <v>654000</v>
      </c>
      <c r="L417" s="15">
        <v>22000</v>
      </c>
      <c r="M417" s="15">
        <f t="shared" si="51"/>
        <v>4498000</v>
      </c>
      <c r="N417" s="15">
        <f t="shared" si="52"/>
        <v>183000</v>
      </c>
      <c r="O417" s="15" t="s">
        <v>1263</v>
      </c>
      <c r="P417" s="21">
        <v>1</v>
      </c>
      <c r="Q417" s="15" t="s">
        <v>1390</v>
      </c>
      <c r="R417" s="15">
        <v>4498000</v>
      </c>
      <c r="S417" s="15">
        <v>183000</v>
      </c>
    </row>
    <row r="418" spans="1:19">
      <c r="A418" s="9" t="s">
        <v>834</v>
      </c>
      <c r="B418" s="19" t="s">
        <v>272</v>
      </c>
      <c r="C418" s="12" t="s">
        <v>253</v>
      </c>
      <c r="D418" s="12">
        <v>2018</v>
      </c>
      <c r="E418" s="19" t="s">
        <v>1345</v>
      </c>
      <c r="F418" s="15">
        <v>1335414.2339148964</v>
      </c>
      <c r="G418" s="15">
        <v>31316.747699600481</v>
      </c>
      <c r="H418" s="12" t="s">
        <v>1363</v>
      </c>
      <c r="I418" s="21">
        <v>1</v>
      </c>
      <c r="J418" s="12" t="s">
        <v>1364</v>
      </c>
      <c r="K418" s="12">
        <v>1335000</v>
      </c>
      <c r="L418" s="12">
        <v>31000</v>
      </c>
      <c r="M418" s="15">
        <v>5583723.9565967843</v>
      </c>
      <c r="N418" s="15">
        <v>382672.56498475722</v>
      </c>
      <c r="O418" s="12" t="s">
        <v>1365</v>
      </c>
      <c r="P418" s="21">
        <v>1</v>
      </c>
      <c r="Q418" s="15" t="s">
        <v>1364</v>
      </c>
      <c r="R418" s="12">
        <v>5584000</v>
      </c>
      <c r="S418" s="12">
        <v>383000</v>
      </c>
    </row>
    <row r="419" spans="1:19">
      <c r="A419" s="9" t="s">
        <v>832</v>
      </c>
      <c r="B419" s="19" t="s">
        <v>324</v>
      </c>
      <c r="C419" s="12" t="s">
        <v>253</v>
      </c>
      <c r="D419" s="12">
        <v>2018</v>
      </c>
      <c r="E419" s="19" t="s">
        <v>1345</v>
      </c>
      <c r="F419" s="15">
        <v>1404267.0843267201</v>
      </c>
      <c r="G419" s="15">
        <v>34168.104664007085</v>
      </c>
      <c r="H419" s="12" t="s">
        <v>1363</v>
      </c>
      <c r="I419" s="21">
        <v>1</v>
      </c>
      <c r="J419" s="12" t="s">
        <v>1364</v>
      </c>
      <c r="K419" s="12">
        <v>1404000</v>
      </c>
      <c r="L419" s="12">
        <v>34000</v>
      </c>
      <c r="M419" s="15">
        <v>5697176.7214221219</v>
      </c>
      <c r="N419" s="15">
        <v>323919.21465945552</v>
      </c>
      <c r="O419" s="12" t="s">
        <v>1365</v>
      </c>
      <c r="P419" s="21">
        <v>1</v>
      </c>
      <c r="Q419" s="15" t="s">
        <v>1364</v>
      </c>
      <c r="R419" s="12">
        <v>5697000</v>
      </c>
      <c r="S419" s="12">
        <v>324000</v>
      </c>
    </row>
    <row r="420" spans="1:19">
      <c r="A420" s="9" t="s">
        <v>831</v>
      </c>
      <c r="B420" s="19" t="s">
        <v>355</v>
      </c>
      <c r="C420" s="12" t="s">
        <v>253</v>
      </c>
      <c r="D420" s="12">
        <v>2018</v>
      </c>
      <c r="E420" s="19" t="s">
        <v>1345</v>
      </c>
      <c r="F420" s="15">
        <v>1427266.0889422183</v>
      </c>
      <c r="G420" s="15">
        <v>37511.461359214627</v>
      </c>
      <c r="H420" s="12" t="s">
        <v>1363</v>
      </c>
      <c r="I420" s="21">
        <v>1</v>
      </c>
      <c r="J420" s="12" t="s">
        <v>1364</v>
      </c>
      <c r="K420" s="12">
        <v>1427000</v>
      </c>
      <c r="L420" s="12">
        <v>38000</v>
      </c>
      <c r="M420" s="15">
        <v>6348255.116033433</v>
      </c>
      <c r="N420" s="15">
        <v>353283.53611938178</v>
      </c>
      <c r="O420" s="12" t="s">
        <v>1365</v>
      </c>
      <c r="P420" s="21">
        <v>1</v>
      </c>
      <c r="Q420" s="15" t="s">
        <v>1364</v>
      </c>
      <c r="R420" s="12">
        <v>6348000</v>
      </c>
      <c r="S420" s="12">
        <v>353000</v>
      </c>
    </row>
    <row r="421" spans="1:19">
      <c r="A421" s="9" t="s">
        <v>830</v>
      </c>
      <c r="B421" s="19" t="s">
        <v>356</v>
      </c>
      <c r="C421" s="12" t="s">
        <v>253</v>
      </c>
      <c r="D421" s="12">
        <v>2018</v>
      </c>
      <c r="E421" s="19" t="s">
        <v>1345</v>
      </c>
      <c r="F421" s="15">
        <v>1695000</v>
      </c>
      <c r="G421" s="15">
        <v>42000</v>
      </c>
      <c r="H421" s="12" t="s">
        <v>1363</v>
      </c>
      <c r="I421" s="21">
        <v>1</v>
      </c>
      <c r="J421" s="12" t="s">
        <v>1364</v>
      </c>
      <c r="K421" s="12">
        <v>1695000</v>
      </c>
      <c r="L421" s="12">
        <v>42000</v>
      </c>
      <c r="M421" s="15">
        <v>6868000</v>
      </c>
      <c r="N421" s="15">
        <v>481000</v>
      </c>
      <c r="O421" s="12" t="s">
        <v>1365</v>
      </c>
      <c r="P421" s="21">
        <v>1</v>
      </c>
      <c r="Q421" s="15" t="s">
        <v>1364</v>
      </c>
      <c r="R421" s="12">
        <v>6868000</v>
      </c>
      <c r="S421" s="12">
        <v>481000</v>
      </c>
    </row>
    <row r="422" spans="1:19">
      <c r="A422" s="9" t="s">
        <v>824</v>
      </c>
      <c r="B422" s="19" t="s">
        <v>327</v>
      </c>
      <c r="C422" s="12" t="s">
        <v>253</v>
      </c>
      <c r="D422" s="12">
        <v>2018</v>
      </c>
      <c r="E422" s="19" t="s">
        <v>1345</v>
      </c>
      <c r="F422" s="15">
        <v>461280.33053560287</v>
      </c>
      <c r="G422" s="15">
        <v>17113.328043179183</v>
      </c>
      <c r="H422" s="12" t="s">
        <v>1363</v>
      </c>
      <c r="I422" s="21">
        <v>1</v>
      </c>
      <c r="J422" s="12" t="s">
        <v>1364</v>
      </c>
      <c r="K422" s="12">
        <v>461000</v>
      </c>
      <c r="L422" s="12">
        <v>17000</v>
      </c>
      <c r="M422" s="15">
        <v>2357660.781628395</v>
      </c>
      <c r="N422" s="15">
        <v>113819.00725431669</v>
      </c>
      <c r="O422" s="12" t="s">
        <v>1365</v>
      </c>
      <c r="P422" s="21">
        <v>1</v>
      </c>
      <c r="Q422" s="15" t="s">
        <v>1364</v>
      </c>
      <c r="R422" s="12">
        <v>2358000</v>
      </c>
      <c r="S422" s="12">
        <v>114000</v>
      </c>
    </row>
    <row r="423" spans="1:19">
      <c r="A423" s="9" t="s">
        <v>822</v>
      </c>
      <c r="B423" s="19" t="s">
        <v>318</v>
      </c>
      <c r="C423" s="12" t="s">
        <v>253</v>
      </c>
      <c r="D423" s="12">
        <v>2018</v>
      </c>
      <c r="E423" s="19" t="s">
        <v>1345</v>
      </c>
      <c r="F423" s="15">
        <v>449848.4902296121</v>
      </c>
      <c r="G423" s="15">
        <v>15937.21605218383</v>
      </c>
      <c r="H423" s="12" t="s">
        <v>1363</v>
      </c>
      <c r="I423" s="21">
        <v>1</v>
      </c>
      <c r="J423" s="12" t="s">
        <v>1364</v>
      </c>
      <c r="K423" s="12">
        <v>450000</v>
      </c>
      <c r="L423" s="12">
        <v>16000</v>
      </c>
      <c r="M423" s="15">
        <v>2454000.6526708826</v>
      </c>
      <c r="N423" s="15">
        <v>122125.66272559467</v>
      </c>
      <c r="O423" s="12" t="s">
        <v>1365</v>
      </c>
      <c r="P423" s="21">
        <v>1</v>
      </c>
      <c r="Q423" s="15" t="s">
        <v>1364</v>
      </c>
      <c r="R423" s="12">
        <v>2454000</v>
      </c>
      <c r="S423" s="12">
        <v>122000</v>
      </c>
    </row>
    <row r="424" spans="1:19">
      <c r="A424" s="9" t="s">
        <v>823</v>
      </c>
      <c r="B424" s="19" t="s">
        <v>313</v>
      </c>
      <c r="C424" s="12" t="s">
        <v>253</v>
      </c>
      <c r="D424" s="12">
        <v>2018</v>
      </c>
      <c r="E424" s="19" t="s">
        <v>1345</v>
      </c>
      <c r="F424" s="15">
        <v>510342.38546448143</v>
      </c>
      <c r="G424" s="15">
        <v>14922.358391392529</v>
      </c>
      <c r="H424" s="12" t="s">
        <v>1363</v>
      </c>
      <c r="I424" s="21">
        <v>1</v>
      </c>
      <c r="J424" s="12" t="s">
        <v>1364</v>
      </c>
      <c r="K424" s="12">
        <v>510000</v>
      </c>
      <c r="L424" s="12">
        <v>15000</v>
      </c>
      <c r="M424" s="15">
        <v>2412071.6574694789</v>
      </c>
      <c r="N424" s="15">
        <v>115580.4557352936</v>
      </c>
      <c r="O424" s="12" t="s">
        <v>1365</v>
      </c>
      <c r="P424" s="21">
        <v>1</v>
      </c>
      <c r="Q424" s="15" t="s">
        <v>1364</v>
      </c>
      <c r="R424" s="12">
        <v>2412000</v>
      </c>
      <c r="S424" s="12">
        <v>116000</v>
      </c>
    </row>
    <row r="425" spans="1:19">
      <c r="A425" s="9" t="s">
        <v>825</v>
      </c>
      <c r="B425" s="19" t="s">
        <v>287</v>
      </c>
      <c r="C425" s="12" t="s">
        <v>253</v>
      </c>
      <c r="D425" s="12">
        <v>2018</v>
      </c>
      <c r="E425" s="19" t="s">
        <v>1345</v>
      </c>
      <c r="F425" s="15">
        <v>547883.93323426356</v>
      </c>
      <c r="G425" s="15">
        <v>16439.702505673824</v>
      </c>
      <c r="H425" s="12" t="s">
        <v>1363</v>
      </c>
      <c r="I425" s="21">
        <v>1</v>
      </c>
      <c r="J425" s="12" t="s">
        <v>1364</v>
      </c>
      <c r="K425" s="12">
        <v>548000</v>
      </c>
      <c r="L425" s="12">
        <v>16000</v>
      </c>
      <c r="M425" s="15">
        <v>2743643.9733352182</v>
      </c>
      <c r="N425" s="15">
        <v>132207.29150707304</v>
      </c>
      <c r="O425" s="12" t="s">
        <v>1365</v>
      </c>
      <c r="P425" s="21">
        <v>1</v>
      </c>
      <c r="Q425" s="15" t="s">
        <v>1364</v>
      </c>
      <c r="R425" s="12">
        <v>2744000</v>
      </c>
      <c r="S425" s="12">
        <v>132000</v>
      </c>
    </row>
    <row r="426" spans="1:19">
      <c r="A426" s="9" t="s">
        <v>827</v>
      </c>
      <c r="B426" s="19" t="s">
        <v>263</v>
      </c>
      <c r="C426" s="12" t="s">
        <v>253</v>
      </c>
      <c r="D426" s="12">
        <v>2018</v>
      </c>
      <c r="E426" s="19" t="s">
        <v>1345</v>
      </c>
      <c r="F426" s="15">
        <v>589915.83337132179</v>
      </c>
      <c r="G426" s="15">
        <v>16955.3293328455</v>
      </c>
      <c r="H426" s="12" t="s">
        <v>1363</v>
      </c>
      <c r="I426" s="21">
        <v>1</v>
      </c>
      <c r="J426" s="12" t="s">
        <v>1364</v>
      </c>
      <c r="K426" s="12">
        <v>590000</v>
      </c>
      <c r="L426" s="12">
        <v>17000</v>
      </c>
      <c r="M426" s="15">
        <v>2812632.6535854158</v>
      </c>
      <c r="N426" s="15">
        <v>134779.78449425381</v>
      </c>
      <c r="O426" s="12" t="s">
        <v>1365</v>
      </c>
      <c r="P426" s="21">
        <v>1</v>
      </c>
      <c r="Q426" s="15" t="s">
        <v>1364</v>
      </c>
      <c r="R426" s="12">
        <v>2813000</v>
      </c>
      <c r="S426" s="12">
        <v>135000</v>
      </c>
    </row>
    <row r="427" spans="1:19">
      <c r="A427" s="9" t="s">
        <v>829</v>
      </c>
      <c r="B427" s="19" t="s">
        <v>256</v>
      </c>
      <c r="C427" s="12" t="s">
        <v>253</v>
      </c>
      <c r="D427" s="12">
        <v>2018</v>
      </c>
      <c r="E427" s="19" t="s">
        <v>1345</v>
      </c>
      <c r="F427" s="15">
        <v>582499.47602391546</v>
      </c>
      <c r="G427" s="15">
        <v>16268.703087768641</v>
      </c>
      <c r="H427" s="12" t="s">
        <v>1363</v>
      </c>
      <c r="I427" s="21">
        <v>1</v>
      </c>
      <c r="J427" s="12" t="s">
        <v>1364</v>
      </c>
      <c r="K427" s="12">
        <v>582000</v>
      </c>
      <c r="L427" s="12">
        <v>16000</v>
      </c>
      <c r="M427" s="15">
        <v>2530686.7732943031</v>
      </c>
      <c r="N427" s="15">
        <v>124457.66555335216</v>
      </c>
      <c r="O427" s="12" t="s">
        <v>1365</v>
      </c>
      <c r="P427" s="21">
        <v>1</v>
      </c>
      <c r="Q427" s="15" t="s">
        <v>1364</v>
      </c>
      <c r="R427" s="12">
        <v>2531000</v>
      </c>
      <c r="S427" s="12">
        <v>124000</v>
      </c>
    </row>
    <row r="428" spans="1:19">
      <c r="A428" s="9" t="s">
        <v>828</v>
      </c>
      <c r="B428" s="19" t="s">
        <v>302</v>
      </c>
      <c r="C428" s="12" t="s">
        <v>253</v>
      </c>
      <c r="D428" s="12">
        <v>2018</v>
      </c>
      <c r="E428" s="19" t="s">
        <v>1345</v>
      </c>
      <c r="F428" s="15">
        <v>598043.87636503915</v>
      </c>
      <c r="G428" s="15">
        <v>17451.754091464292</v>
      </c>
      <c r="H428" s="12" t="s">
        <v>1363</v>
      </c>
      <c r="I428" s="21">
        <v>1</v>
      </c>
      <c r="J428" s="12" t="s">
        <v>1364</v>
      </c>
      <c r="K428" s="12">
        <v>598000</v>
      </c>
      <c r="L428" s="12">
        <v>17000</v>
      </c>
      <c r="M428" s="15">
        <v>2656398.7275907262</v>
      </c>
      <c r="N428" s="15">
        <v>127819.74704397359</v>
      </c>
      <c r="O428" s="12" t="s">
        <v>1365</v>
      </c>
      <c r="P428" s="21">
        <v>1</v>
      </c>
      <c r="Q428" s="15" t="s">
        <v>1364</v>
      </c>
      <c r="R428" s="12">
        <v>2656000</v>
      </c>
      <c r="S428" s="12">
        <v>128000</v>
      </c>
    </row>
    <row r="429" spans="1:19">
      <c r="A429" s="9" t="s">
        <v>835</v>
      </c>
      <c r="B429" s="19" t="s">
        <v>252</v>
      </c>
      <c r="C429" s="12" t="s">
        <v>253</v>
      </c>
      <c r="D429" s="12">
        <v>2018</v>
      </c>
      <c r="E429" s="19" t="s">
        <v>1345</v>
      </c>
      <c r="F429" s="15">
        <v>1612446.6054487899</v>
      </c>
      <c r="G429" s="15">
        <v>38418.886646189581</v>
      </c>
      <c r="H429" s="12" t="s">
        <v>1363</v>
      </c>
      <c r="I429" s="21">
        <v>1</v>
      </c>
      <c r="J429" s="12" t="s">
        <v>1364</v>
      </c>
      <c r="K429" s="12">
        <v>1612000</v>
      </c>
      <c r="L429" s="12">
        <v>38000</v>
      </c>
      <c r="M429" s="15">
        <v>4837605.6963019306</v>
      </c>
      <c r="N429" s="15">
        <v>466774.79067001009</v>
      </c>
      <c r="O429" s="12" t="s">
        <v>1365</v>
      </c>
      <c r="P429" s="21">
        <v>1</v>
      </c>
      <c r="Q429" s="15" t="s">
        <v>1364</v>
      </c>
      <c r="R429" s="12">
        <v>4838000</v>
      </c>
      <c r="S429" s="12">
        <v>467000</v>
      </c>
    </row>
    <row r="430" spans="1:19">
      <c r="A430" s="9" t="s">
        <v>840</v>
      </c>
      <c r="B430" s="19" t="s">
        <v>333</v>
      </c>
      <c r="C430" s="12" t="s">
        <v>253</v>
      </c>
      <c r="D430" s="12">
        <v>2018</v>
      </c>
      <c r="E430" s="19" t="s">
        <v>1345</v>
      </c>
      <c r="F430" s="15">
        <v>1110872.3331716938</v>
      </c>
      <c r="G430" s="15">
        <v>30979.630522788135</v>
      </c>
      <c r="H430" s="12" t="s">
        <v>1363</v>
      </c>
      <c r="I430" s="21">
        <v>1</v>
      </c>
      <c r="J430" s="12" t="s">
        <v>1364</v>
      </c>
      <c r="K430" s="12">
        <v>1111000</v>
      </c>
      <c r="L430" s="12">
        <v>31000</v>
      </c>
      <c r="M430" s="15">
        <v>4460204.4333155472</v>
      </c>
      <c r="N430" s="15">
        <v>405024.89892129606</v>
      </c>
      <c r="O430" s="12" t="s">
        <v>1365</v>
      </c>
      <c r="P430" s="21">
        <v>1</v>
      </c>
      <c r="Q430" s="15" t="s">
        <v>1364</v>
      </c>
      <c r="R430" s="12">
        <v>4460000</v>
      </c>
      <c r="S430" s="12">
        <v>405000</v>
      </c>
    </row>
    <row r="431" spans="1:19">
      <c r="A431" s="9" t="s">
        <v>842</v>
      </c>
      <c r="B431" s="19" t="s">
        <v>360</v>
      </c>
      <c r="C431" s="12" t="s">
        <v>253</v>
      </c>
      <c r="D431" s="12">
        <v>2018</v>
      </c>
      <c r="E431" s="19" t="s">
        <v>1345</v>
      </c>
      <c r="F431" s="15">
        <v>699773.74273753725</v>
      </c>
      <c r="G431" s="15">
        <v>17357.057898577485</v>
      </c>
      <c r="H431" s="12" t="s">
        <v>1363</v>
      </c>
      <c r="I431" s="21">
        <v>1</v>
      </c>
      <c r="J431" s="12" t="s">
        <v>1364</v>
      </c>
      <c r="K431" s="12">
        <v>700000</v>
      </c>
      <c r="L431" s="12">
        <v>17000</v>
      </c>
      <c r="M431" s="15">
        <v>3296330.0295592416</v>
      </c>
      <c r="N431" s="15">
        <v>257599.32309878513</v>
      </c>
      <c r="O431" s="12" t="s">
        <v>1365</v>
      </c>
      <c r="P431" s="21">
        <v>1</v>
      </c>
      <c r="Q431" s="15" t="s">
        <v>1364</v>
      </c>
      <c r="R431" s="12">
        <v>3296000</v>
      </c>
      <c r="S431" s="12">
        <v>258000</v>
      </c>
    </row>
    <row r="432" spans="1:19">
      <c r="A432" s="9" t="s">
        <v>845</v>
      </c>
      <c r="B432" s="19" t="s">
        <v>305</v>
      </c>
      <c r="C432" s="12" t="s">
        <v>253</v>
      </c>
      <c r="D432" s="12">
        <v>2018</v>
      </c>
      <c r="E432" s="19" t="s">
        <v>1345</v>
      </c>
      <c r="F432" s="15">
        <v>1246437.6646890501</v>
      </c>
      <c r="G432" s="15">
        <v>28941.607707187868</v>
      </c>
      <c r="H432" s="12" t="s">
        <v>1363</v>
      </c>
      <c r="I432" s="21">
        <v>1</v>
      </c>
      <c r="J432" s="12" t="s">
        <v>1364</v>
      </c>
      <c r="K432" s="12">
        <v>1246000</v>
      </c>
      <c r="L432" s="12">
        <v>29000</v>
      </c>
      <c r="M432" s="15">
        <v>4306849.6540497951</v>
      </c>
      <c r="N432" s="15">
        <v>257693.77123807181</v>
      </c>
      <c r="O432" s="12" t="s">
        <v>1365</v>
      </c>
      <c r="P432" s="21">
        <v>1</v>
      </c>
      <c r="Q432" s="15" t="s">
        <v>1364</v>
      </c>
      <c r="R432" s="12">
        <v>4307000</v>
      </c>
      <c r="S432" s="12">
        <v>258000</v>
      </c>
    </row>
    <row r="433" spans="1:19">
      <c r="A433" s="9" t="s">
        <v>846</v>
      </c>
      <c r="B433" s="19" t="s">
        <v>377</v>
      </c>
      <c r="C433" s="12" t="s">
        <v>253</v>
      </c>
      <c r="D433" s="12">
        <v>2018</v>
      </c>
      <c r="E433" s="19" t="s">
        <v>1345</v>
      </c>
      <c r="F433" s="15">
        <v>281553.36055912077</v>
      </c>
      <c r="G433" s="15">
        <v>7107.3173278726335</v>
      </c>
      <c r="H433" s="12" t="s">
        <v>1363</v>
      </c>
      <c r="I433" s="21">
        <v>1</v>
      </c>
      <c r="J433" s="12" t="s">
        <v>1364</v>
      </c>
      <c r="K433" s="12">
        <v>282000</v>
      </c>
      <c r="L433" s="12">
        <v>7000</v>
      </c>
      <c r="M433" s="15">
        <v>1649555.4151268043</v>
      </c>
      <c r="N433" s="15">
        <v>87164.528909459492</v>
      </c>
      <c r="O433" s="12" t="s">
        <v>1365</v>
      </c>
      <c r="P433" s="21">
        <v>1</v>
      </c>
      <c r="Q433" s="15" t="s">
        <v>1364</v>
      </c>
      <c r="R433" s="12">
        <v>1650000</v>
      </c>
      <c r="S433" s="12">
        <v>87000</v>
      </c>
    </row>
    <row r="434" spans="1:19">
      <c r="A434" s="9" t="s">
        <v>848</v>
      </c>
      <c r="B434" s="19" t="s">
        <v>257</v>
      </c>
      <c r="C434" s="12" t="s">
        <v>253</v>
      </c>
      <c r="D434" s="12">
        <v>2018</v>
      </c>
      <c r="E434" s="19" t="s">
        <v>1345</v>
      </c>
      <c r="F434" s="15">
        <v>774199.17711800151</v>
      </c>
      <c r="G434" s="15">
        <v>19792.928887302754</v>
      </c>
      <c r="H434" s="12" t="s">
        <v>1363</v>
      </c>
      <c r="I434" s="21">
        <v>1</v>
      </c>
      <c r="J434" s="12" t="s">
        <v>1364</v>
      </c>
      <c r="K434" s="12">
        <v>774000</v>
      </c>
      <c r="L434" s="12">
        <v>20000</v>
      </c>
      <c r="M434" s="15">
        <v>3399533.5955809406</v>
      </c>
      <c r="N434" s="15">
        <v>163831.9473200147</v>
      </c>
      <c r="O434" s="12" t="s">
        <v>1365</v>
      </c>
      <c r="P434" s="21">
        <v>1</v>
      </c>
      <c r="Q434" s="15" t="s">
        <v>1364</v>
      </c>
      <c r="R434" s="12">
        <v>3400000</v>
      </c>
      <c r="S434" s="12">
        <v>164000</v>
      </c>
    </row>
    <row r="435" spans="1:19">
      <c r="A435" s="9" t="s">
        <v>843</v>
      </c>
      <c r="B435" s="19" t="s">
        <v>376</v>
      </c>
      <c r="C435" s="12" t="s">
        <v>253</v>
      </c>
      <c r="D435" s="12">
        <v>2018</v>
      </c>
      <c r="E435" s="19" t="s">
        <v>1345</v>
      </c>
      <c r="F435" s="15">
        <v>495584.30212121957</v>
      </c>
      <c r="G435" s="15">
        <v>19337.220528324877</v>
      </c>
      <c r="H435" s="12" t="s">
        <v>1363</v>
      </c>
      <c r="I435" s="21">
        <v>1</v>
      </c>
      <c r="J435" s="12" t="s">
        <v>1364</v>
      </c>
      <c r="K435" s="15">
        <v>496000</v>
      </c>
      <c r="L435" s="15">
        <v>19000</v>
      </c>
      <c r="M435" s="15">
        <v>3004764.2784761144</v>
      </c>
      <c r="N435" s="15">
        <v>148636.69611111897</v>
      </c>
      <c r="O435" s="12" t="s">
        <v>1365</v>
      </c>
      <c r="P435" s="21">
        <v>1</v>
      </c>
      <c r="Q435" s="15" t="s">
        <v>1364</v>
      </c>
      <c r="R435" s="15">
        <v>3005000</v>
      </c>
      <c r="S435" s="15">
        <v>149000</v>
      </c>
    </row>
    <row r="436" spans="1:19">
      <c r="A436" s="9" t="s">
        <v>833</v>
      </c>
      <c r="B436" s="19" t="s">
        <v>320</v>
      </c>
      <c r="C436" s="12" t="s">
        <v>253</v>
      </c>
      <c r="D436" s="12">
        <v>2018</v>
      </c>
      <c r="E436" s="19" t="s">
        <v>1345</v>
      </c>
      <c r="F436" s="15">
        <v>4200207.6516042603</v>
      </c>
      <c r="G436" s="15">
        <v>95187.078571507169</v>
      </c>
      <c r="H436" s="12" t="s">
        <v>1363</v>
      </c>
      <c r="I436" s="21">
        <v>1</v>
      </c>
      <c r="J436" s="12" t="s">
        <v>1364</v>
      </c>
      <c r="K436" s="12">
        <v>4200000</v>
      </c>
      <c r="L436" s="12">
        <v>95000</v>
      </c>
      <c r="M436" s="15">
        <v>6182818.3193498626</v>
      </c>
      <c r="N436" s="15">
        <v>439177.73371093645</v>
      </c>
      <c r="O436" s="12" t="s">
        <v>1365</v>
      </c>
      <c r="P436" s="21">
        <v>1</v>
      </c>
      <c r="Q436" s="15" t="s">
        <v>1364</v>
      </c>
      <c r="R436" s="12">
        <v>6183000</v>
      </c>
      <c r="S436" s="12">
        <v>439000</v>
      </c>
    </row>
    <row r="437" spans="1:19">
      <c r="A437" s="9" t="s">
        <v>826</v>
      </c>
      <c r="B437" s="19" t="s">
        <v>299</v>
      </c>
      <c r="C437" s="12" t="s">
        <v>253</v>
      </c>
      <c r="D437" s="12">
        <v>2018</v>
      </c>
      <c r="E437" s="19" t="s">
        <v>1345</v>
      </c>
      <c r="F437" s="15">
        <v>605739.89956416423</v>
      </c>
      <c r="G437" s="15">
        <v>17035.361059274815</v>
      </c>
      <c r="H437" s="12" t="s">
        <v>1363</v>
      </c>
      <c r="I437" s="21">
        <v>1</v>
      </c>
      <c r="J437" s="12" t="s">
        <v>1364</v>
      </c>
      <c r="K437" s="12">
        <v>606000</v>
      </c>
      <c r="L437" s="12">
        <v>17000</v>
      </c>
      <c r="M437" s="15">
        <v>3149490.7987997243</v>
      </c>
      <c r="N437" s="15">
        <v>150902.80907657187</v>
      </c>
      <c r="O437" s="12" t="s">
        <v>1365</v>
      </c>
      <c r="P437" s="21">
        <v>1</v>
      </c>
      <c r="Q437" s="15" t="s">
        <v>1364</v>
      </c>
      <c r="R437" s="12">
        <v>3149000</v>
      </c>
      <c r="S437" s="12">
        <v>151000</v>
      </c>
    </row>
    <row r="438" spans="1:19">
      <c r="A438" s="9" t="s">
        <v>836</v>
      </c>
      <c r="B438" s="19" t="s">
        <v>373</v>
      </c>
      <c r="C438" s="12" t="s">
        <v>253</v>
      </c>
      <c r="D438" s="12">
        <v>2018</v>
      </c>
      <c r="E438" s="19" t="s">
        <v>1345</v>
      </c>
      <c r="F438" s="15">
        <v>3105262.3110189261</v>
      </c>
      <c r="G438" s="15">
        <v>72105.438927581636</v>
      </c>
      <c r="H438" s="12" t="s">
        <v>1363</v>
      </c>
      <c r="I438" s="21">
        <v>1</v>
      </c>
      <c r="J438" s="12" t="s">
        <v>1364</v>
      </c>
      <c r="K438" s="12">
        <v>3105000</v>
      </c>
      <c r="L438" s="12">
        <v>72000</v>
      </c>
      <c r="M438" s="15">
        <v>11292174.832277372</v>
      </c>
      <c r="N438" s="15">
        <v>723854.39139072772</v>
      </c>
      <c r="O438" s="12" t="s">
        <v>1365</v>
      </c>
      <c r="P438" s="21">
        <v>1</v>
      </c>
      <c r="Q438" s="15" t="s">
        <v>1364</v>
      </c>
      <c r="R438" s="12">
        <v>11292000</v>
      </c>
      <c r="S438" s="12">
        <v>724000</v>
      </c>
    </row>
    <row r="439" spans="1:19">
      <c r="A439" s="9" t="s">
        <v>837</v>
      </c>
      <c r="B439" s="19" t="s">
        <v>361</v>
      </c>
      <c r="C439" s="12" t="s">
        <v>253</v>
      </c>
      <c r="D439" s="12">
        <v>2018</v>
      </c>
      <c r="E439" s="19" t="s">
        <v>1345</v>
      </c>
      <c r="F439" s="15">
        <v>4172420.667876821</v>
      </c>
      <c r="G439" s="15">
        <v>105278.35035338996</v>
      </c>
      <c r="H439" s="12" t="s">
        <v>1363</v>
      </c>
      <c r="I439" s="21">
        <v>1</v>
      </c>
      <c r="J439" s="12" t="s">
        <v>1364</v>
      </c>
      <c r="K439" s="12">
        <v>4172000</v>
      </c>
      <c r="L439" s="12">
        <v>105000</v>
      </c>
      <c r="M439" s="15">
        <v>15885496.795322174</v>
      </c>
      <c r="N439" s="15">
        <v>958449.93487902149</v>
      </c>
      <c r="O439" s="12" t="s">
        <v>1365</v>
      </c>
      <c r="P439" s="21">
        <v>1</v>
      </c>
      <c r="Q439" s="15" t="s">
        <v>1364</v>
      </c>
      <c r="R439" s="12">
        <v>15885000</v>
      </c>
      <c r="S439" s="12">
        <v>958000</v>
      </c>
    </row>
    <row r="440" spans="1:19">
      <c r="A440" s="9" t="s">
        <v>838</v>
      </c>
      <c r="B440" s="19" t="s">
        <v>345</v>
      </c>
      <c r="C440" s="12" t="s">
        <v>253</v>
      </c>
      <c r="D440" s="12">
        <v>2018</v>
      </c>
      <c r="E440" s="19" t="s">
        <v>1345</v>
      </c>
      <c r="F440" s="15">
        <v>4249553.4971557232</v>
      </c>
      <c r="G440" s="15">
        <v>97510.251692963066</v>
      </c>
      <c r="H440" s="12" t="s">
        <v>1363</v>
      </c>
      <c r="I440" s="21">
        <v>1</v>
      </c>
      <c r="J440" s="12" t="s">
        <v>1364</v>
      </c>
      <c r="K440" s="12">
        <v>4250000</v>
      </c>
      <c r="L440" s="12">
        <v>98000</v>
      </c>
      <c r="M440" s="15">
        <v>14471450.144674208</v>
      </c>
      <c r="N440" s="15">
        <v>778502.6023396824</v>
      </c>
      <c r="O440" s="12" t="s">
        <v>1365</v>
      </c>
      <c r="P440" s="21">
        <v>1</v>
      </c>
      <c r="Q440" s="15" t="s">
        <v>1364</v>
      </c>
      <c r="R440" s="12">
        <v>14471000</v>
      </c>
      <c r="S440" s="12">
        <v>779000</v>
      </c>
    </row>
    <row r="441" spans="1:19">
      <c r="A441" s="9" t="s">
        <v>839</v>
      </c>
      <c r="B441" s="19" t="s">
        <v>323</v>
      </c>
      <c r="C441" s="12" t="s">
        <v>253</v>
      </c>
      <c r="D441" s="12">
        <v>2018</v>
      </c>
      <c r="E441" s="19" t="s">
        <v>1345</v>
      </c>
      <c r="F441" s="15">
        <v>3260655.6969861141</v>
      </c>
      <c r="G441" s="15">
        <v>77235.112907052971</v>
      </c>
      <c r="H441" s="12" t="s">
        <v>1363</v>
      </c>
      <c r="I441" s="21">
        <v>1</v>
      </c>
      <c r="J441" s="12" t="s">
        <v>1364</v>
      </c>
      <c r="K441" s="12">
        <v>3261000</v>
      </c>
      <c r="L441" s="12">
        <v>77000</v>
      </c>
      <c r="M441" s="15">
        <v>11006046.021153638</v>
      </c>
      <c r="N441" s="15">
        <v>772110.66321569053</v>
      </c>
      <c r="O441" s="12" t="s">
        <v>1365</v>
      </c>
      <c r="P441" s="21">
        <v>1</v>
      </c>
      <c r="Q441" s="15" t="s">
        <v>1364</v>
      </c>
      <c r="R441" s="12">
        <v>11006000</v>
      </c>
      <c r="S441" s="12">
        <v>772000</v>
      </c>
    </row>
    <row r="442" spans="1:19">
      <c r="A442" s="9" t="s">
        <v>841</v>
      </c>
      <c r="B442" s="19" t="s">
        <v>309</v>
      </c>
      <c r="C442" s="12" t="s">
        <v>253</v>
      </c>
      <c r="D442" s="12">
        <v>2018</v>
      </c>
      <c r="E442" s="19" t="s">
        <v>1345</v>
      </c>
      <c r="F442" s="15">
        <v>3133600.0636743954</v>
      </c>
      <c r="G442" s="15">
        <v>71230.796980646948</v>
      </c>
      <c r="H442" s="12" t="s">
        <v>1363</v>
      </c>
      <c r="I442" s="21">
        <v>1</v>
      </c>
      <c r="J442" s="12" t="s">
        <v>1364</v>
      </c>
      <c r="K442" s="12">
        <v>3134000</v>
      </c>
      <c r="L442" s="12">
        <v>71000</v>
      </c>
      <c r="M442" s="15">
        <v>10286522.022169482</v>
      </c>
      <c r="N442" s="15">
        <v>643355.7862291371</v>
      </c>
      <c r="O442" s="12" t="s">
        <v>1365</v>
      </c>
      <c r="P442" s="21">
        <v>1</v>
      </c>
      <c r="Q442" s="15" t="s">
        <v>1364</v>
      </c>
      <c r="R442" s="12">
        <v>10287000</v>
      </c>
      <c r="S442" s="12">
        <v>643000</v>
      </c>
    </row>
    <row r="443" spans="1:19">
      <c r="A443" s="9" t="s">
        <v>844</v>
      </c>
      <c r="B443" s="19" t="s">
        <v>306</v>
      </c>
      <c r="C443" s="12" t="s">
        <v>253</v>
      </c>
      <c r="D443" s="12">
        <v>2018</v>
      </c>
      <c r="E443" s="19" t="s">
        <v>1345</v>
      </c>
      <c r="F443" s="15">
        <v>1522601.4705624392</v>
      </c>
      <c r="G443" s="15">
        <v>37123.046609525023</v>
      </c>
      <c r="H443" s="12" t="s">
        <v>1363</v>
      </c>
      <c r="I443" s="21">
        <v>1</v>
      </c>
      <c r="J443" s="12" t="s">
        <v>1364</v>
      </c>
      <c r="K443" s="12">
        <v>1523000</v>
      </c>
      <c r="L443" s="12">
        <v>37000</v>
      </c>
      <c r="M443" s="15">
        <v>5661911.8585705273</v>
      </c>
      <c r="N443" s="15">
        <v>326969.51714101416</v>
      </c>
      <c r="O443" s="12" t="s">
        <v>1365</v>
      </c>
      <c r="P443" s="21">
        <v>1</v>
      </c>
      <c r="Q443" s="15" t="s">
        <v>1364</v>
      </c>
      <c r="R443" s="12">
        <v>5662000</v>
      </c>
      <c r="S443" s="12">
        <v>327000</v>
      </c>
    </row>
    <row r="444" spans="1:19">
      <c r="A444" s="9" t="s">
        <v>847</v>
      </c>
      <c r="B444" s="19" t="s">
        <v>267</v>
      </c>
      <c r="C444" s="12" t="s">
        <v>253</v>
      </c>
      <c r="D444" s="12">
        <v>2018</v>
      </c>
      <c r="E444" s="19" t="s">
        <v>1345</v>
      </c>
      <c r="F444" s="15">
        <v>798801.30413603433</v>
      </c>
      <c r="G444" s="15">
        <v>20277.208245883256</v>
      </c>
      <c r="H444" s="12" t="s">
        <v>1363</v>
      </c>
      <c r="I444" s="21">
        <v>1</v>
      </c>
      <c r="J444" s="12" t="s">
        <v>1364</v>
      </c>
      <c r="K444" s="12">
        <v>799000</v>
      </c>
      <c r="L444" s="12">
        <v>20000</v>
      </c>
      <c r="M444" s="15">
        <v>3671087.8991706353</v>
      </c>
      <c r="N444" s="15">
        <v>179432.1006307533</v>
      </c>
      <c r="O444" s="12" t="s">
        <v>1365</v>
      </c>
      <c r="P444" s="21">
        <v>1</v>
      </c>
      <c r="Q444" s="15" t="s">
        <v>1364</v>
      </c>
      <c r="R444" s="12">
        <v>3671000</v>
      </c>
      <c r="S444" s="12">
        <v>179000</v>
      </c>
    </row>
    <row r="445" spans="1:19">
      <c r="A445" s="9" t="s">
        <v>821</v>
      </c>
      <c r="B445" s="19" t="s">
        <v>364</v>
      </c>
      <c r="C445" s="12" t="s">
        <v>253</v>
      </c>
      <c r="D445" s="12">
        <v>2018</v>
      </c>
      <c r="E445" s="19" t="s">
        <v>1345</v>
      </c>
      <c r="F445" s="15">
        <v>495436.86947465292</v>
      </c>
      <c r="G445" s="15">
        <v>15151.156708370978</v>
      </c>
      <c r="H445" s="12" t="s">
        <v>1363</v>
      </c>
      <c r="I445" s="21">
        <v>1</v>
      </c>
      <c r="J445" s="12" t="s">
        <v>1364</v>
      </c>
      <c r="K445" s="12">
        <v>495000</v>
      </c>
      <c r="L445" s="12">
        <v>15000</v>
      </c>
      <c r="M445" s="15">
        <v>2785750.7379746228</v>
      </c>
      <c r="N445" s="15">
        <v>139732.72711139426</v>
      </c>
      <c r="O445" s="12" t="s">
        <v>1365</v>
      </c>
      <c r="P445" s="21">
        <v>1</v>
      </c>
      <c r="Q445" s="15" t="s">
        <v>1364</v>
      </c>
      <c r="R445" s="12">
        <v>2786000</v>
      </c>
      <c r="S445" s="12">
        <v>140000</v>
      </c>
    </row>
    <row r="446" spans="1:19">
      <c r="A446" s="8" t="s">
        <v>1443</v>
      </c>
      <c r="B446" s="9" t="s">
        <v>1090</v>
      </c>
      <c r="C446" s="39" t="s">
        <v>467</v>
      </c>
      <c r="D446" s="40">
        <v>2017</v>
      </c>
      <c r="E446" s="9" t="s">
        <v>1442</v>
      </c>
      <c r="F446" s="15">
        <f>K446</f>
        <v>81000</v>
      </c>
      <c r="G446" s="15">
        <f>L446</f>
        <v>3000</v>
      </c>
      <c r="H446" s="15" t="s">
        <v>1383</v>
      </c>
      <c r="I446" s="21">
        <v>1</v>
      </c>
      <c r="J446" s="15" t="s">
        <v>1360</v>
      </c>
      <c r="K446" s="15">
        <v>81000</v>
      </c>
      <c r="L446" s="15">
        <v>3000</v>
      </c>
      <c r="M446" s="15">
        <f>R446</f>
        <v>502052.30910461053</v>
      </c>
      <c r="N446" s="15">
        <f>S446</f>
        <v>23615.684338492294</v>
      </c>
      <c r="O446" s="15" t="s">
        <v>1263</v>
      </c>
      <c r="P446" s="21">
        <v>1</v>
      </c>
      <c r="Q446" s="15" t="s">
        <v>1355</v>
      </c>
      <c r="R446" s="15">
        <v>502052.30910461053</v>
      </c>
      <c r="S446" s="15">
        <v>23615.684338492294</v>
      </c>
    </row>
    <row r="447" spans="1:19">
      <c r="A447" s="8" t="s">
        <v>1444</v>
      </c>
      <c r="B447" s="9" t="s">
        <v>1091</v>
      </c>
      <c r="C447" s="39" t="s">
        <v>467</v>
      </c>
      <c r="D447" s="40">
        <v>2017</v>
      </c>
      <c r="E447" s="9" t="s">
        <v>1442</v>
      </c>
      <c r="F447" s="15">
        <f t="shared" ref="F447:F453" si="53">K447</f>
        <v>160000</v>
      </c>
      <c r="G447" s="15">
        <f t="shared" ref="G447:G453" si="54">L447</f>
        <v>4000</v>
      </c>
      <c r="H447" s="15" t="s">
        <v>1383</v>
      </c>
      <c r="I447" s="21">
        <v>1</v>
      </c>
      <c r="J447" s="15" t="s">
        <v>1360</v>
      </c>
      <c r="K447" s="15">
        <v>160000</v>
      </c>
      <c r="L447" s="15">
        <v>4000</v>
      </c>
      <c r="M447" s="15">
        <f t="shared" ref="M447:M483" si="55">R447</f>
        <v>1020076.677035513</v>
      </c>
      <c r="N447" s="15">
        <f t="shared" ref="N447:N483" si="56">S447</f>
        <v>35939.461311939049</v>
      </c>
      <c r="O447" s="15" t="s">
        <v>1263</v>
      </c>
      <c r="P447" s="21">
        <v>1</v>
      </c>
      <c r="Q447" s="15" t="s">
        <v>1355</v>
      </c>
      <c r="R447" s="15">
        <v>1020076.677035513</v>
      </c>
      <c r="S447" s="15">
        <v>35939.461311939049</v>
      </c>
    </row>
    <row r="448" spans="1:19">
      <c r="A448" s="8" t="s">
        <v>1434</v>
      </c>
      <c r="B448" s="9" t="s">
        <v>1132</v>
      </c>
      <c r="C448" s="39" t="s">
        <v>567</v>
      </c>
      <c r="D448" s="40">
        <v>2011</v>
      </c>
      <c r="E448" s="9" t="s">
        <v>1433</v>
      </c>
      <c r="F448" s="15">
        <f t="shared" si="53"/>
        <v>94300</v>
      </c>
      <c r="G448" s="15">
        <f t="shared" si="54"/>
        <v>1900</v>
      </c>
      <c r="H448" s="15" t="s">
        <v>1261</v>
      </c>
      <c r="I448" s="21">
        <v>1</v>
      </c>
      <c r="J448" s="15" t="s">
        <v>1354</v>
      </c>
      <c r="K448" s="15">
        <v>94300</v>
      </c>
      <c r="L448" s="15">
        <v>1900</v>
      </c>
      <c r="M448" s="15">
        <f t="shared" si="55"/>
        <v>648415.97401972767</v>
      </c>
      <c r="N448" s="15">
        <f t="shared" si="56"/>
        <v>32054.404277224559</v>
      </c>
      <c r="O448" s="15" t="s">
        <v>1263</v>
      </c>
      <c r="P448" s="21">
        <v>1</v>
      </c>
      <c r="Q448" s="15" t="s">
        <v>1355</v>
      </c>
      <c r="R448" s="15">
        <v>648415.97401972767</v>
      </c>
      <c r="S448" s="15">
        <v>32054.404277224559</v>
      </c>
    </row>
    <row r="449" spans="1:19">
      <c r="A449" s="8" t="s">
        <v>1435</v>
      </c>
      <c r="B449" s="9" t="s">
        <v>1135</v>
      </c>
      <c r="C449" s="39" t="s">
        <v>567</v>
      </c>
      <c r="D449" s="40">
        <v>2011</v>
      </c>
      <c r="E449" s="9" t="s">
        <v>1433</v>
      </c>
      <c r="F449" s="15">
        <f t="shared" si="53"/>
        <v>114000</v>
      </c>
      <c r="G449" s="15">
        <f t="shared" si="54"/>
        <v>2700</v>
      </c>
      <c r="H449" s="15" t="s">
        <v>1261</v>
      </c>
      <c r="I449" s="21">
        <v>1</v>
      </c>
      <c r="J449" s="15" t="s">
        <v>1354</v>
      </c>
      <c r="K449" s="15">
        <v>114000</v>
      </c>
      <c r="L449" s="15">
        <v>2700</v>
      </c>
      <c r="M449" s="15">
        <f t="shared" si="55"/>
        <v>829862.59257101058</v>
      </c>
      <c r="N449" s="15">
        <f t="shared" si="56"/>
        <v>54277.99037481549</v>
      </c>
      <c r="O449" s="15" t="s">
        <v>1263</v>
      </c>
      <c r="P449" s="21">
        <v>1</v>
      </c>
      <c r="Q449" s="15" t="s">
        <v>1355</v>
      </c>
      <c r="R449" s="15">
        <v>829862.59257101058</v>
      </c>
      <c r="S449" s="15">
        <v>54277.99037481549</v>
      </c>
    </row>
    <row r="450" spans="1:19">
      <c r="A450" s="8" t="s">
        <v>1436</v>
      </c>
      <c r="B450" s="9" t="s">
        <v>1133</v>
      </c>
      <c r="C450" s="39" t="s">
        <v>567</v>
      </c>
      <c r="D450" s="40">
        <v>2011</v>
      </c>
      <c r="E450" s="9" t="s">
        <v>1433</v>
      </c>
      <c r="F450" s="15">
        <f t="shared" si="53"/>
        <v>50200</v>
      </c>
      <c r="G450" s="15">
        <f t="shared" si="54"/>
        <v>1100</v>
      </c>
      <c r="H450" s="15" t="s">
        <v>1261</v>
      </c>
      <c r="I450" s="21">
        <v>1</v>
      </c>
      <c r="J450" s="15" t="s">
        <v>1354</v>
      </c>
      <c r="K450" s="15">
        <v>50200</v>
      </c>
      <c r="L450" s="15">
        <v>1100</v>
      </c>
      <c r="M450" s="15">
        <f t="shared" si="55"/>
        <v>372821.77075094474</v>
      </c>
      <c r="N450" s="15">
        <f t="shared" si="56"/>
        <v>15203.578254541389</v>
      </c>
      <c r="O450" s="15" t="s">
        <v>1263</v>
      </c>
      <c r="P450" s="21">
        <v>1</v>
      </c>
      <c r="Q450" s="15" t="s">
        <v>1355</v>
      </c>
      <c r="R450" s="15">
        <v>372821.77075094474</v>
      </c>
      <c r="S450" s="15">
        <v>15203.578254541389</v>
      </c>
    </row>
    <row r="451" spans="1:19">
      <c r="A451" s="8" t="s">
        <v>1437</v>
      </c>
      <c r="B451" s="9" t="s">
        <v>1136</v>
      </c>
      <c r="C451" s="39" t="s">
        <v>567</v>
      </c>
      <c r="D451" s="40">
        <v>2011</v>
      </c>
      <c r="E451" s="9" t="s">
        <v>1433</v>
      </c>
      <c r="F451" s="15">
        <f t="shared" si="53"/>
        <v>46800</v>
      </c>
      <c r="G451" s="15">
        <f t="shared" si="54"/>
        <v>1100</v>
      </c>
      <c r="H451" s="15" t="s">
        <v>1261</v>
      </c>
      <c r="I451" s="21">
        <v>1</v>
      </c>
      <c r="J451" s="15" t="s">
        <v>1354</v>
      </c>
      <c r="K451" s="15">
        <v>46800</v>
      </c>
      <c r="L451" s="15">
        <v>1100</v>
      </c>
      <c r="M451" s="15">
        <f t="shared" si="55"/>
        <v>332388.13221831189</v>
      </c>
      <c r="N451" s="15">
        <f t="shared" si="56"/>
        <v>20285.368868939404</v>
      </c>
      <c r="O451" s="15" t="s">
        <v>1263</v>
      </c>
      <c r="P451" s="21">
        <v>1</v>
      </c>
      <c r="Q451" s="15" t="s">
        <v>1355</v>
      </c>
      <c r="R451" s="15">
        <v>332388.13221831189</v>
      </c>
      <c r="S451" s="15">
        <v>20285.368868939404</v>
      </c>
    </row>
    <row r="452" spans="1:19">
      <c r="A452" s="8" t="s">
        <v>1438</v>
      </c>
      <c r="B452" s="9" t="s">
        <v>1137</v>
      </c>
      <c r="C452" s="39" t="s">
        <v>567</v>
      </c>
      <c r="D452" s="40">
        <v>2011</v>
      </c>
      <c r="E452" s="9" t="s">
        <v>1433</v>
      </c>
      <c r="F452" s="15">
        <f t="shared" si="53"/>
        <v>82300</v>
      </c>
      <c r="G452" s="15">
        <f t="shared" si="54"/>
        <v>1900</v>
      </c>
      <c r="H452" s="15" t="s">
        <v>1261</v>
      </c>
      <c r="I452" s="21">
        <v>1</v>
      </c>
      <c r="J452" s="15" t="s">
        <v>1354</v>
      </c>
      <c r="K452" s="15">
        <v>82300</v>
      </c>
      <c r="L452" s="15">
        <v>1900</v>
      </c>
      <c r="M452" s="15">
        <f t="shared" si="55"/>
        <v>512252.82294104435</v>
      </c>
      <c r="N452" s="15">
        <f t="shared" si="56"/>
        <v>27085.475737575289</v>
      </c>
      <c r="O452" s="15" t="s">
        <v>1263</v>
      </c>
      <c r="P452" s="21">
        <v>1</v>
      </c>
      <c r="Q452" s="15" t="s">
        <v>1355</v>
      </c>
      <c r="R452" s="15">
        <v>512252.82294104435</v>
      </c>
      <c r="S452" s="15">
        <v>27085.475737575289</v>
      </c>
    </row>
    <row r="453" spans="1:19">
      <c r="A453" s="8" t="s">
        <v>1439</v>
      </c>
      <c r="B453" s="9" t="s">
        <v>1138</v>
      </c>
      <c r="C453" s="39" t="s">
        <v>567</v>
      </c>
      <c r="D453" s="40">
        <v>2011</v>
      </c>
      <c r="E453" s="9" t="s">
        <v>1433</v>
      </c>
      <c r="F453" s="15">
        <f t="shared" si="53"/>
        <v>156000</v>
      </c>
      <c r="G453" s="15">
        <f t="shared" si="54"/>
        <v>4900</v>
      </c>
      <c r="H453" s="15" t="s">
        <v>1261</v>
      </c>
      <c r="I453" s="21">
        <v>1</v>
      </c>
      <c r="J453" s="15" t="s">
        <v>1354</v>
      </c>
      <c r="K453" s="15">
        <v>156000</v>
      </c>
      <c r="L453" s="15">
        <v>4900</v>
      </c>
      <c r="M453" s="15">
        <f t="shared" si="55"/>
        <v>1128476.7896867369</v>
      </c>
      <c r="N453" s="15">
        <f t="shared" si="56"/>
        <v>49328.139096405597</v>
      </c>
      <c r="O453" s="15" t="s">
        <v>1263</v>
      </c>
      <c r="P453" s="21">
        <v>1</v>
      </c>
      <c r="Q453" s="15" t="s">
        <v>1355</v>
      </c>
      <c r="R453" s="15">
        <v>1128476.7896867369</v>
      </c>
      <c r="S453" s="15">
        <v>49328.139096405597</v>
      </c>
    </row>
    <row r="454" spans="1:19">
      <c r="A454" s="8" t="s">
        <v>1440</v>
      </c>
      <c r="B454" s="9" t="s">
        <v>1131</v>
      </c>
      <c r="C454" s="39" t="s">
        <v>567</v>
      </c>
      <c r="D454" s="40">
        <v>2011</v>
      </c>
      <c r="E454" s="9" t="s">
        <v>1433</v>
      </c>
      <c r="F454" s="15">
        <f>K454</f>
        <v>65100</v>
      </c>
      <c r="G454" s="15">
        <f>L454</f>
        <v>1400</v>
      </c>
      <c r="H454" s="15" t="s">
        <v>1261</v>
      </c>
      <c r="I454" s="21">
        <v>1</v>
      </c>
      <c r="J454" s="15" t="s">
        <v>1354</v>
      </c>
      <c r="K454" s="15">
        <v>65100</v>
      </c>
      <c r="L454" s="15">
        <v>1400</v>
      </c>
      <c r="M454" s="15">
        <f t="shared" si="55"/>
        <v>398272.23336784687</v>
      </c>
      <c r="N454" s="15">
        <f t="shared" si="56"/>
        <v>27546.945022646494</v>
      </c>
      <c r="O454" s="15" t="s">
        <v>1263</v>
      </c>
      <c r="P454" s="21">
        <v>1</v>
      </c>
      <c r="Q454" s="15" t="s">
        <v>1355</v>
      </c>
      <c r="R454" s="15">
        <v>398272.23336784687</v>
      </c>
      <c r="S454" s="15">
        <v>27546.945022646494</v>
      </c>
    </row>
    <row r="455" spans="1:19">
      <c r="A455" s="8" t="s">
        <v>1441</v>
      </c>
      <c r="B455" s="9" t="s">
        <v>1134</v>
      </c>
      <c r="C455" s="39" t="s">
        <v>567</v>
      </c>
      <c r="D455" s="40">
        <v>2011</v>
      </c>
      <c r="E455" s="9" t="s">
        <v>1433</v>
      </c>
      <c r="F455" s="15">
        <f t="shared" ref="F455" si="57">K455</f>
        <v>61900</v>
      </c>
      <c r="G455" s="15">
        <f t="shared" ref="G455" si="58">L455</f>
        <v>1700</v>
      </c>
      <c r="H455" s="15" t="s">
        <v>1261</v>
      </c>
      <c r="I455" s="21">
        <v>1</v>
      </c>
      <c r="J455" s="15" t="s">
        <v>1354</v>
      </c>
      <c r="K455" s="15">
        <v>61900</v>
      </c>
      <c r="L455" s="15">
        <v>1700</v>
      </c>
      <c r="M455" s="15">
        <f t="shared" si="55"/>
        <v>450839.028882563</v>
      </c>
      <c r="N455" s="15">
        <f t="shared" si="56"/>
        <v>16279.667177699315</v>
      </c>
      <c r="O455" s="15" t="s">
        <v>1263</v>
      </c>
      <c r="P455" s="21">
        <v>1</v>
      </c>
      <c r="Q455" s="15" t="s">
        <v>1355</v>
      </c>
      <c r="R455" s="15">
        <v>450839.028882563</v>
      </c>
      <c r="S455" s="15">
        <v>16279.667177699315</v>
      </c>
    </row>
    <row r="456" spans="1:19">
      <c r="A456" s="8" t="s">
        <v>1430</v>
      </c>
      <c r="B456" s="9" t="s">
        <v>1088</v>
      </c>
      <c r="C456" s="39" t="s">
        <v>1429</v>
      </c>
      <c r="D456" s="40">
        <v>2013</v>
      </c>
      <c r="E456" s="9" t="s">
        <v>1428</v>
      </c>
      <c r="F456" s="15">
        <f t="shared" ref="F456:F459" si="59">K456</f>
        <v>50500</v>
      </c>
      <c r="G456" s="15">
        <f t="shared" ref="G456:G459" si="60">L456</f>
        <v>1300</v>
      </c>
      <c r="H456" s="15" t="s">
        <v>1261</v>
      </c>
      <c r="I456" s="21">
        <v>1</v>
      </c>
      <c r="J456" s="15" t="s">
        <v>1354</v>
      </c>
      <c r="K456" s="15">
        <v>50500</v>
      </c>
      <c r="L456" s="15">
        <v>1300</v>
      </c>
      <c r="M456" s="15">
        <f t="shared" si="55"/>
        <v>348073.60239701252</v>
      </c>
      <c r="N456" s="15">
        <f t="shared" si="56"/>
        <v>13755.564837729054</v>
      </c>
      <c r="O456" s="15" t="s">
        <v>1263</v>
      </c>
      <c r="P456" s="21">
        <v>1</v>
      </c>
      <c r="Q456" s="15" t="s">
        <v>1355</v>
      </c>
      <c r="R456" s="15">
        <v>348073.60239701252</v>
      </c>
      <c r="S456" s="15">
        <v>13755.564837729054</v>
      </c>
    </row>
    <row r="457" spans="1:19">
      <c r="A457" s="8" t="s">
        <v>1431</v>
      </c>
      <c r="B457" s="9" t="s">
        <v>1087</v>
      </c>
      <c r="C457" s="39" t="s">
        <v>1429</v>
      </c>
      <c r="D457" s="40">
        <v>2013</v>
      </c>
      <c r="E457" s="9" t="s">
        <v>1428</v>
      </c>
      <c r="F457" s="15">
        <f t="shared" si="59"/>
        <v>50400</v>
      </c>
      <c r="G457" s="15">
        <f t="shared" si="60"/>
        <v>1200</v>
      </c>
      <c r="H457" s="15" t="s">
        <v>1261</v>
      </c>
      <c r="I457" s="21">
        <v>1</v>
      </c>
      <c r="J457" s="15" t="s">
        <v>1354</v>
      </c>
      <c r="K457" s="15">
        <v>50400</v>
      </c>
      <c r="L457" s="15">
        <v>1200</v>
      </c>
      <c r="M457" s="15">
        <f t="shared" si="55"/>
        <v>341478.68221829226</v>
      </c>
      <c r="N457" s="15">
        <f t="shared" si="56"/>
        <v>18892.991967191309</v>
      </c>
      <c r="O457" s="15" t="s">
        <v>1263</v>
      </c>
      <c r="P457" s="21">
        <v>1</v>
      </c>
      <c r="Q457" s="15" t="s">
        <v>1355</v>
      </c>
      <c r="R457" s="15">
        <v>341478.68221829226</v>
      </c>
      <c r="S457" s="15">
        <v>18892.991967191309</v>
      </c>
    </row>
    <row r="458" spans="1:19">
      <c r="A458" s="8" t="s">
        <v>1432</v>
      </c>
      <c r="B458" s="9" t="s">
        <v>1089</v>
      </c>
      <c r="C458" s="39" t="s">
        <v>1429</v>
      </c>
      <c r="D458" s="40">
        <v>2013</v>
      </c>
      <c r="E458" s="9" t="s">
        <v>1428</v>
      </c>
      <c r="F458" s="15">
        <f t="shared" si="59"/>
        <v>73500</v>
      </c>
      <c r="G458" s="15">
        <f t="shared" si="60"/>
        <v>1700</v>
      </c>
      <c r="H458" s="15" t="s">
        <v>1261</v>
      </c>
      <c r="I458" s="21">
        <v>1</v>
      </c>
      <c r="J458" s="15" t="s">
        <v>1354</v>
      </c>
      <c r="K458" s="15">
        <v>73500</v>
      </c>
      <c r="L458" s="15">
        <v>1700</v>
      </c>
      <c r="M458" s="15">
        <f t="shared" si="55"/>
        <v>479314.76861227333</v>
      </c>
      <c r="N458" s="15">
        <f t="shared" si="56"/>
        <v>17947.70041452739</v>
      </c>
      <c r="O458" s="15" t="s">
        <v>1263</v>
      </c>
      <c r="P458" s="21">
        <v>1</v>
      </c>
      <c r="Q458" s="15" t="s">
        <v>1355</v>
      </c>
      <c r="R458" s="15">
        <v>479314.76861227333</v>
      </c>
      <c r="S458" s="15">
        <v>17947.70041452739</v>
      </c>
    </row>
    <row r="459" spans="1:19">
      <c r="A459" s="8" t="s">
        <v>1426</v>
      </c>
      <c r="B459" s="9" t="s">
        <v>1145</v>
      </c>
      <c r="C459" s="39" t="s">
        <v>1425</v>
      </c>
      <c r="D459" s="40">
        <v>2014</v>
      </c>
      <c r="E459" s="9" t="s">
        <v>1424</v>
      </c>
      <c r="F459" s="15">
        <f t="shared" si="59"/>
        <v>203935</v>
      </c>
      <c r="G459" s="15">
        <f t="shared" si="60"/>
        <v>5395</v>
      </c>
      <c r="H459" s="15" t="s">
        <v>1261</v>
      </c>
      <c r="I459" s="21">
        <v>1</v>
      </c>
      <c r="J459" s="15" t="s">
        <v>1354</v>
      </c>
      <c r="K459" s="15">
        <v>203935</v>
      </c>
      <c r="L459" s="15">
        <v>5395</v>
      </c>
      <c r="M459" s="15">
        <f t="shared" si="55"/>
        <v>1276833.009813901</v>
      </c>
      <c r="N459" s="15">
        <f t="shared" si="56"/>
        <v>44142.73079961953</v>
      </c>
      <c r="O459" s="15" t="s">
        <v>1263</v>
      </c>
      <c r="P459" s="21">
        <v>1</v>
      </c>
      <c r="Q459" s="15" t="s">
        <v>1355</v>
      </c>
      <c r="R459" s="15">
        <v>1276833.009813901</v>
      </c>
      <c r="S459" s="15">
        <v>44142.73079961953</v>
      </c>
    </row>
    <row r="460" spans="1:19">
      <c r="A460" s="8" t="s">
        <v>1427</v>
      </c>
      <c r="B460" s="9" t="s">
        <v>1146</v>
      </c>
      <c r="C460" s="39" t="s">
        <v>1425</v>
      </c>
      <c r="D460" s="40">
        <v>2014</v>
      </c>
      <c r="E460" s="9" t="s">
        <v>1424</v>
      </c>
      <c r="F460" s="15">
        <f t="shared" ref="F460" si="61">K460</f>
        <v>110853</v>
      </c>
      <c r="G460" s="15">
        <f t="shared" ref="G460" si="62">L460</f>
        <v>3048</v>
      </c>
      <c r="H460" s="15" t="s">
        <v>1261</v>
      </c>
      <c r="I460" s="21">
        <v>1</v>
      </c>
      <c r="J460" s="15" t="s">
        <v>1354</v>
      </c>
      <c r="K460" s="15">
        <v>110853</v>
      </c>
      <c r="L460" s="15">
        <v>3048</v>
      </c>
      <c r="M460" s="15">
        <f t="shared" si="55"/>
        <v>757511.89246985584</v>
      </c>
      <c r="N460" s="15">
        <f t="shared" si="56"/>
        <v>51053.489851472412</v>
      </c>
      <c r="O460" s="15" t="s">
        <v>1263</v>
      </c>
      <c r="P460" s="21">
        <v>1</v>
      </c>
      <c r="Q460" s="15" t="s">
        <v>1355</v>
      </c>
      <c r="R460" s="15">
        <v>757511.89246985584</v>
      </c>
      <c r="S460" s="15">
        <v>51053.489851472412</v>
      </c>
    </row>
    <row r="461" spans="1:19">
      <c r="A461" s="8" t="s">
        <v>1410</v>
      </c>
      <c r="B461" s="9" t="s">
        <v>1098</v>
      </c>
      <c r="C461" s="39" t="s">
        <v>1409</v>
      </c>
      <c r="D461" s="40">
        <v>2009</v>
      </c>
      <c r="E461" s="9" t="s">
        <v>1408</v>
      </c>
      <c r="F461" s="15">
        <f t="shared" ref="F461:F474" si="63">K461</f>
        <v>566686</v>
      </c>
      <c r="G461" s="15">
        <f t="shared" ref="G461:G474" si="64">L461</f>
        <v>11333.724785547874</v>
      </c>
      <c r="H461" s="15" t="s">
        <v>1368</v>
      </c>
      <c r="I461" s="21">
        <v>1</v>
      </c>
      <c r="J461" s="15" t="s">
        <v>1354</v>
      </c>
      <c r="K461" s="15">
        <v>566686</v>
      </c>
      <c r="L461" s="15">
        <v>11333.724785547874</v>
      </c>
      <c r="M461" s="15">
        <f t="shared" si="55"/>
        <v>3300150.4870897573</v>
      </c>
      <c r="N461" s="15">
        <f t="shared" si="56"/>
        <v>82854.874273076712</v>
      </c>
      <c r="O461" s="15" t="s">
        <v>1263</v>
      </c>
      <c r="P461" s="21">
        <v>1</v>
      </c>
      <c r="Q461" s="15" t="s">
        <v>1355</v>
      </c>
      <c r="R461" s="15">
        <v>3300150.4870897573</v>
      </c>
      <c r="S461" s="15">
        <v>82854.874273076712</v>
      </c>
    </row>
    <row r="462" spans="1:19">
      <c r="A462" s="8" t="s">
        <v>1411</v>
      </c>
      <c r="B462" s="9" t="s">
        <v>1105</v>
      </c>
      <c r="C462" s="39" t="s">
        <v>1409</v>
      </c>
      <c r="D462" s="40">
        <v>2009</v>
      </c>
      <c r="E462" s="9" t="s">
        <v>1408</v>
      </c>
      <c r="F462" s="15">
        <f t="shared" si="63"/>
        <v>1861571.14</v>
      </c>
      <c r="G462" s="15">
        <f t="shared" si="64"/>
        <v>37031.422736348832</v>
      </c>
      <c r="H462" s="15" t="s">
        <v>1368</v>
      </c>
      <c r="I462" s="21">
        <v>1</v>
      </c>
      <c r="J462" s="15" t="s">
        <v>1354</v>
      </c>
      <c r="K462" s="15">
        <v>1861571.14</v>
      </c>
      <c r="L462" s="15">
        <v>37031.422736348832</v>
      </c>
      <c r="M462" s="15">
        <f t="shared" si="55"/>
        <v>10509882.441815587</v>
      </c>
      <c r="N462" s="15">
        <f t="shared" si="56"/>
        <v>220132.25614336054</v>
      </c>
      <c r="O462" s="15" t="s">
        <v>1263</v>
      </c>
      <c r="P462" s="21">
        <v>1</v>
      </c>
      <c r="Q462" s="15" t="s">
        <v>1355</v>
      </c>
      <c r="R462" s="15">
        <v>10509882.441815587</v>
      </c>
      <c r="S462" s="15">
        <v>220132.25614336054</v>
      </c>
    </row>
    <row r="463" spans="1:19">
      <c r="A463" s="8" t="s">
        <v>1412</v>
      </c>
      <c r="B463" s="9" t="s">
        <v>1100</v>
      </c>
      <c r="C463" s="39" t="s">
        <v>1409</v>
      </c>
      <c r="D463" s="40">
        <v>2009</v>
      </c>
      <c r="E463" s="9" t="s">
        <v>1408</v>
      </c>
      <c r="F463" s="15">
        <f t="shared" si="63"/>
        <v>114339</v>
      </c>
      <c r="G463" s="15">
        <f t="shared" si="64"/>
        <v>2286.7816219117053</v>
      </c>
      <c r="H463" s="15" t="s">
        <v>1368</v>
      </c>
      <c r="I463" s="21">
        <v>1</v>
      </c>
      <c r="J463" s="15" t="s">
        <v>1354</v>
      </c>
      <c r="K463" s="15">
        <v>114339</v>
      </c>
      <c r="L463" s="15">
        <v>2286.7816219117053</v>
      </c>
      <c r="M463" s="15">
        <f t="shared" si="55"/>
        <v>681797.89722556516</v>
      </c>
      <c r="N463" s="15">
        <f t="shared" si="56"/>
        <v>23423.235841642145</v>
      </c>
      <c r="O463" s="15" t="s">
        <v>1263</v>
      </c>
      <c r="P463" s="21">
        <v>1</v>
      </c>
      <c r="Q463" s="15" t="s">
        <v>1355</v>
      </c>
      <c r="R463" s="15">
        <v>681797.89722556516</v>
      </c>
      <c r="S463" s="15">
        <v>23423.235841642145</v>
      </c>
    </row>
    <row r="464" spans="1:19">
      <c r="A464" s="8" t="s">
        <v>1413</v>
      </c>
      <c r="B464" s="9" t="s">
        <v>1103</v>
      </c>
      <c r="C464" s="39" t="s">
        <v>1409</v>
      </c>
      <c r="D464" s="40">
        <v>2009</v>
      </c>
      <c r="E464" s="9" t="s">
        <v>1408</v>
      </c>
      <c r="F464" s="15">
        <f t="shared" si="63"/>
        <v>66632</v>
      </c>
      <c r="G464" s="15">
        <f t="shared" si="64"/>
        <v>1332.6425907460475</v>
      </c>
      <c r="H464" s="15" t="s">
        <v>1368</v>
      </c>
      <c r="I464" s="21">
        <v>1</v>
      </c>
      <c r="J464" s="15" t="s">
        <v>1354</v>
      </c>
      <c r="K464" s="15">
        <v>66632</v>
      </c>
      <c r="L464" s="15">
        <v>1332.6425907460475</v>
      </c>
      <c r="M464" s="15">
        <f t="shared" si="55"/>
        <v>440687.47960067558</v>
      </c>
      <c r="N464" s="15">
        <f t="shared" si="56"/>
        <v>26637.039163072208</v>
      </c>
      <c r="O464" s="15" t="s">
        <v>1263</v>
      </c>
      <c r="P464" s="21">
        <v>1</v>
      </c>
      <c r="Q464" s="15" t="s">
        <v>1355</v>
      </c>
      <c r="R464" s="15">
        <v>440687.47960067558</v>
      </c>
      <c r="S464" s="15">
        <v>26637.039163072208</v>
      </c>
    </row>
    <row r="465" spans="1:19">
      <c r="A465" s="8" t="s">
        <v>1414</v>
      </c>
      <c r="B465" s="9" t="s">
        <v>1104</v>
      </c>
      <c r="C465" s="39" t="s">
        <v>1409</v>
      </c>
      <c r="D465" s="40">
        <v>2009</v>
      </c>
      <c r="E465" s="9" t="s">
        <v>1408</v>
      </c>
      <c r="F465" s="15">
        <f t="shared" si="63"/>
        <v>44700</v>
      </c>
      <c r="G465" s="15">
        <f t="shared" si="64"/>
        <v>893</v>
      </c>
      <c r="H465" s="15" t="s">
        <v>1368</v>
      </c>
      <c r="I465" s="21">
        <v>1</v>
      </c>
      <c r="J465" s="15" t="s">
        <v>1354</v>
      </c>
      <c r="K465" s="15">
        <v>44700</v>
      </c>
      <c r="L465" s="15">
        <v>893</v>
      </c>
      <c r="M465" s="15">
        <f t="shared" si="55"/>
        <v>334697.75225909508</v>
      </c>
      <c r="N465" s="15">
        <f t="shared" si="56"/>
        <v>20912.564257857091</v>
      </c>
      <c r="O465" s="15" t="s">
        <v>1263</v>
      </c>
      <c r="P465" s="21">
        <v>1</v>
      </c>
      <c r="Q465" s="15" t="s">
        <v>1355</v>
      </c>
      <c r="R465" s="15">
        <v>334697.75225909508</v>
      </c>
      <c r="S465" s="15">
        <v>20912.564257857091</v>
      </c>
    </row>
    <row r="466" spans="1:19">
      <c r="A466" s="8" t="s">
        <v>1415</v>
      </c>
      <c r="B466" s="9" t="s">
        <v>1099</v>
      </c>
      <c r="C466" s="39" t="s">
        <v>1409</v>
      </c>
      <c r="D466" s="40">
        <v>2009</v>
      </c>
      <c r="E466" s="9" t="s">
        <v>1408</v>
      </c>
      <c r="F466" s="15">
        <f t="shared" si="63"/>
        <v>1425072</v>
      </c>
      <c r="G466" s="15">
        <f t="shared" si="64"/>
        <v>28501.443341017886</v>
      </c>
      <c r="H466" s="15" t="s">
        <v>1368</v>
      </c>
      <c r="I466" s="21">
        <v>1</v>
      </c>
      <c r="J466" s="15" t="s">
        <v>1354</v>
      </c>
      <c r="K466" s="15">
        <v>1425072</v>
      </c>
      <c r="L466" s="15">
        <v>28501.443341017886</v>
      </c>
      <c r="M466" s="15">
        <f t="shared" si="55"/>
        <v>8038428.8067623898</v>
      </c>
      <c r="N466" s="15">
        <f t="shared" si="56"/>
        <v>151316.9991845027</v>
      </c>
      <c r="O466" s="15" t="s">
        <v>1263</v>
      </c>
      <c r="P466" s="21">
        <v>1</v>
      </c>
      <c r="Q466" s="15" t="s">
        <v>1355</v>
      </c>
      <c r="R466" s="15">
        <v>8038428.8067623898</v>
      </c>
      <c r="S466" s="15">
        <v>151316.9991845027</v>
      </c>
    </row>
    <row r="467" spans="1:19">
      <c r="A467" s="8" t="s">
        <v>1416</v>
      </c>
      <c r="B467" s="9" t="s">
        <v>1095</v>
      </c>
      <c r="C467" s="39" t="s">
        <v>1409</v>
      </c>
      <c r="D467" s="40">
        <v>2009</v>
      </c>
      <c r="E467" s="9" t="s">
        <v>1408</v>
      </c>
      <c r="F467" s="15">
        <f t="shared" si="63"/>
        <v>876654.9</v>
      </c>
      <c r="G467" s="15">
        <f t="shared" si="64"/>
        <v>17533.0983717868</v>
      </c>
      <c r="H467" s="15" t="s">
        <v>1368</v>
      </c>
      <c r="I467" s="21">
        <v>1</v>
      </c>
      <c r="J467" s="15" t="s">
        <v>1354</v>
      </c>
      <c r="K467" s="14">
        <v>876654.9</v>
      </c>
      <c r="L467" s="16">
        <v>17533.0983717868</v>
      </c>
      <c r="M467" s="15">
        <f t="shared" si="55"/>
        <v>4883297.8748871069</v>
      </c>
      <c r="N467" s="15">
        <f t="shared" si="56"/>
        <v>91316.384480400171</v>
      </c>
      <c r="O467" s="15" t="s">
        <v>1263</v>
      </c>
      <c r="P467" s="21">
        <v>1</v>
      </c>
      <c r="Q467" s="15" t="s">
        <v>1355</v>
      </c>
      <c r="R467" s="15">
        <v>4883297.8748871069</v>
      </c>
      <c r="S467" s="15">
        <v>91316.384480400171</v>
      </c>
    </row>
    <row r="468" spans="1:19">
      <c r="A468" s="8" t="s">
        <v>1417</v>
      </c>
      <c r="B468" s="9" t="s">
        <v>1097</v>
      </c>
      <c r="C468" s="39" t="s">
        <v>1409</v>
      </c>
      <c r="D468" s="40">
        <v>2009</v>
      </c>
      <c r="E468" s="9" t="s">
        <v>1408</v>
      </c>
      <c r="F468" s="15">
        <f t="shared" si="63"/>
        <v>123666.89</v>
      </c>
      <c r="G468" s="15">
        <f t="shared" si="64"/>
        <v>2473.3378135920016</v>
      </c>
      <c r="H468" s="15" t="s">
        <v>1368</v>
      </c>
      <c r="I468" s="21">
        <v>1</v>
      </c>
      <c r="J468" s="15" t="s">
        <v>1354</v>
      </c>
      <c r="K468" s="15">
        <v>123666.89</v>
      </c>
      <c r="L468" s="15">
        <v>2473.3378135920016</v>
      </c>
      <c r="M468" s="15">
        <f t="shared" si="55"/>
        <v>895116.67173047329</v>
      </c>
      <c r="N468" s="15">
        <f t="shared" si="56"/>
        <v>23809.930363191655</v>
      </c>
      <c r="O468" s="15" t="s">
        <v>1263</v>
      </c>
      <c r="P468" s="21">
        <v>1</v>
      </c>
      <c r="Q468" s="15" t="s">
        <v>1355</v>
      </c>
      <c r="R468" s="15">
        <v>895116.67173047329</v>
      </c>
      <c r="S468" s="15">
        <v>23809.930363191655</v>
      </c>
    </row>
    <row r="469" spans="1:19">
      <c r="A469" s="8" t="s">
        <v>1418</v>
      </c>
      <c r="B469" s="9" t="s">
        <v>1093</v>
      </c>
      <c r="C469" s="39" t="s">
        <v>1409</v>
      </c>
      <c r="D469" s="40">
        <v>2009</v>
      </c>
      <c r="E469" s="9" t="s">
        <v>1408</v>
      </c>
      <c r="F469" s="15">
        <f t="shared" si="63"/>
        <v>142399</v>
      </c>
      <c r="G469" s="15">
        <f t="shared" si="64"/>
        <v>2847.9889462332599</v>
      </c>
      <c r="H469" s="15" t="s">
        <v>1368</v>
      </c>
      <c r="I469" s="21">
        <v>1</v>
      </c>
      <c r="J469" s="15" t="s">
        <v>1354</v>
      </c>
      <c r="K469" s="15">
        <v>142399</v>
      </c>
      <c r="L469" s="15">
        <v>2847.9889462332599</v>
      </c>
      <c r="M469" s="15">
        <f t="shared" si="55"/>
        <v>827143.84324432537</v>
      </c>
      <c r="N469" s="15">
        <f t="shared" si="56"/>
        <v>21301.43257533852</v>
      </c>
      <c r="O469" s="15" t="s">
        <v>1263</v>
      </c>
      <c r="P469" s="21">
        <v>1</v>
      </c>
      <c r="Q469" s="15" t="s">
        <v>1355</v>
      </c>
      <c r="R469" s="15">
        <v>827143.84324432537</v>
      </c>
      <c r="S469" s="15">
        <v>21301.43257533852</v>
      </c>
    </row>
    <row r="470" spans="1:19">
      <c r="A470" s="8" t="s">
        <v>1419</v>
      </c>
      <c r="B470" s="9" t="s">
        <v>1096</v>
      </c>
      <c r="C470" s="39" t="s">
        <v>1409</v>
      </c>
      <c r="D470" s="40">
        <v>2009</v>
      </c>
      <c r="E470" s="9" t="s">
        <v>1408</v>
      </c>
      <c r="F470" s="15">
        <f t="shared" si="63"/>
        <v>488385</v>
      </c>
      <c r="G470" s="15">
        <f t="shared" si="64"/>
        <v>9767.7079272128885</v>
      </c>
      <c r="H470" s="15" t="s">
        <v>1368</v>
      </c>
      <c r="I470" s="21">
        <v>1</v>
      </c>
      <c r="J470" s="15" t="s">
        <v>1354</v>
      </c>
      <c r="K470" s="15">
        <v>488385</v>
      </c>
      <c r="L470" s="15">
        <v>9767.7079272128885</v>
      </c>
      <c r="M470" s="15">
        <f t="shared" si="55"/>
        <v>2911251.7305160677</v>
      </c>
      <c r="N470" s="15">
        <f t="shared" si="56"/>
        <v>53145.405315271688</v>
      </c>
      <c r="O470" s="15" t="s">
        <v>1263</v>
      </c>
      <c r="P470" s="21">
        <v>1</v>
      </c>
      <c r="Q470" s="15" t="s">
        <v>1355</v>
      </c>
      <c r="R470" s="15">
        <v>2911251.7305160677</v>
      </c>
      <c r="S470" s="15">
        <v>53145.405315271688</v>
      </c>
    </row>
    <row r="471" spans="1:19">
      <c r="A471" s="8" t="s">
        <v>1420</v>
      </c>
      <c r="B471" s="9" t="s">
        <v>1102</v>
      </c>
      <c r="C471" s="39" t="s">
        <v>1409</v>
      </c>
      <c r="D471" s="40">
        <v>2009</v>
      </c>
      <c r="E471" s="9" t="s">
        <v>1408</v>
      </c>
      <c r="F471" s="15">
        <f t="shared" si="63"/>
        <v>163612</v>
      </c>
      <c r="G471" s="15">
        <f t="shared" si="64"/>
        <v>3272.2474996369474</v>
      </c>
      <c r="H471" s="15" t="s">
        <v>1368</v>
      </c>
      <c r="I471" s="21">
        <v>1</v>
      </c>
      <c r="J471" s="15" t="s">
        <v>1354</v>
      </c>
      <c r="K471" s="15">
        <v>163612</v>
      </c>
      <c r="L471" s="15">
        <v>3272.2474996369474</v>
      </c>
      <c r="M471" s="15">
        <f t="shared" si="55"/>
        <v>1042923.8489761256</v>
      </c>
      <c r="N471" s="15">
        <f t="shared" si="56"/>
        <v>25625.546378440809</v>
      </c>
      <c r="O471" s="15" t="s">
        <v>1263</v>
      </c>
      <c r="P471" s="21">
        <v>1</v>
      </c>
      <c r="Q471" s="15" t="s">
        <v>1355</v>
      </c>
      <c r="R471" s="15">
        <v>1042923.8489761256</v>
      </c>
      <c r="S471" s="15">
        <v>25625.546378440809</v>
      </c>
    </row>
    <row r="472" spans="1:19">
      <c r="A472" s="8" t="s">
        <v>1421</v>
      </c>
      <c r="B472" s="9" t="s">
        <v>1092</v>
      </c>
      <c r="C472" s="39" t="s">
        <v>1409</v>
      </c>
      <c r="D472" s="40">
        <v>2009</v>
      </c>
      <c r="E472" s="9" t="s">
        <v>1408</v>
      </c>
      <c r="F472" s="15">
        <f t="shared" si="63"/>
        <v>502432.2</v>
      </c>
      <c r="G472" s="15">
        <f t="shared" si="64"/>
        <v>10048.645169808819</v>
      </c>
      <c r="H472" s="15" t="s">
        <v>1368</v>
      </c>
      <c r="I472" s="21">
        <v>1</v>
      </c>
      <c r="J472" s="15" t="s">
        <v>1354</v>
      </c>
      <c r="K472" s="15">
        <v>502432.2</v>
      </c>
      <c r="L472" s="18">
        <v>10048.645169808819</v>
      </c>
      <c r="M472" s="15">
        <f t="shared" si="55"/>
        <v>3255989.8259375677</v>
      </c>
      <c r="N472" s="15">
        <f t="shared" si="56"/>
        <v>66927.098853209041</v>
      </c>
      <c r="O472" s="15" t="s">
        <v>1263</v>
      </c>
      <c r="P472" s="21">
        <v>1</v>
      </c>
      <c r="Q472" s="15" t="s">
        <v>1355</v>
      </c>
      <c r="R472" s="15">
        <v>3255989.8259375677</v>
      </c>
      <c r="S472" s="15">
        <v>66927.098853209041</v>
      </c>
    </row>
    <row r="473" spans="1:19">
      <c r="A473" s="8" t="s">
        <v>1422</v>
      </c>
      <c r="B473" s="9" t="s">
        <v>1101</v>
      </c>
      <c r="C473" s="39" t="s">
        <v>1409</v>
      </c>
      <c r="D473" s="40">
        <v>2009</v>
      </c>
      <c r="E473" s="9" t="s">
        <v>1408</v>
      </c>
      <c r="F473" s="15">
        <f t="shared" si="63"/>
        <v>256130.5</v>
      </c>
      <c r="G473" s="15">
        <f t="shared" si="64"/>
        <v>5122.6112588149226</v>
      </c>
      <c r="H473" s="15" t="s">
        <v>1368</v>
      </c>
      <c r="I473" s="21">
        <v>1</v>
      </c>
      <c r="J473" s="15" t="s">
        <v>1354</v>
      </c>
      <c r="K473" s="15">
        <v>256130.5</v>
      </c>
      <c r="L473" s="15">
        <v>5122.6112588149226</v>
      </c>
      <c r="M473" s="15">
        <f t="shared" si="55"/>
        <v>1696324.632101232</v>
      </c>
      <c r="N473" s="15">
        <f t="shared" si="56"/>
        <v>51932.986066177175</v>
      </c>
      <c r="O473" s="15" t="s">
        <v>1263</v>
      </c>
      <c r="P473" s="21">
        <v>1</v>
      </c>
      <c r="Q473" s="15" t="s">
        <v>1355</v>
      </c>
      <c r="R473" s="15">
        <v>1696324.632101232</v>
      </c>
      <c r="S473" s="15">
        <v>51932.986066177175</v>
      </c>
    </row>
    <row r="474" spans="1:19">
      <c r="A474" s="8" t="s">
        <v>1423</v>
      </c>
      <c r="B474" s="9" t="s">
        <v>1094</v>
      </c>
      <c r="C474" s="39" t="s">
        <v>1409</v>
      </c>
      <c r="D474" s="40">
        <v>2009</v>
      </c>
      <c r="E474" s="9" t="s">
        <v>1408</v>
      </c>
      <c r="F474" s="15">
        <f t="shared" si="63"/>
        <v>401000</v>
      </c>
      <c r="G474" s="15">
        <f t="shared" si="64"/>
        <v>8020</v>
      </c>
      <c r="H474" s="15" t="s">
        <v>1368</v>
      </c>
      <c r="I474" s="21">
        <v>1</v>
      </c>
      <c r="J474" s="15" t="s">
        <v>1354</v>
      </c>
      <c r="K474" s="15">
        <v>401000</v>
      </c>
      <c r="L474" s="15">
        <v>8020</v>
      </c>
      <c r="M474" s="15">
        <f t="shared" si="55"/>
        <v>2368245.6831629868</v>
      </c>
      <c r="N474" s="15">
        <f t="shared" si="56"/>
        <v>78015.880747337564</v>
      </c>
      <c r="O474" s="15" t="s">
        <v>1263</v>
      </c>
      <c r="P474" s="21">
        <v>1</v>
      </c>
      <c r="Q474" s="15" t="s">
        <v>1355</v>
      </c>
      <c r="R474" s="15">
        <v>2368245.6831629868</v>
      </c>
      <c r="S474" s="15">
        <v>78015.880747337564</v>
      </c>
    </row>
    <row r="475" spans="1:19">
      <c r="A475" s="8" t="s">
        <v>1396</v>
      </c>
      <c r="B475" s="9" t="s">
        <v>1144</v>
      </c>
      <c r="C475" s="39" t="s">
        <v>1402</v>
      </c>
      <c r="D475" s="40">
        <v>2010</v>
      </c>
      <c r="E475" s="19" t="s">
        <v>1395</v>
      </c>
      <c r="F475" s="15">
        <f t="shared" ref="F475:F480" si="65">K475</f>
        <v>593000</v>
      </c>
      <c r="G475" s="15">
        <f t="shared" ref="G475:G480" si="66">L475</f>
        <v>11100</v>
      </c>
      <c r="H475" s="15" t="s">
        <v>1368</v>
      </c>
      <c r="I475" s="21">
        <v>1</v>
      </c>
      <c r="J475" s="15" t="s">
        <v>1354</v>
      </c>
      <c r="K475" s="14">
        <v>593000</v>
      </c>
      <c r="L475" s="14">
        <v>11100</v>
      </c>
      <c r="M475" s="15">
        <f t="shared" si="55"/>
        <v>4016964.8763054698</v>
      </c>
      <c r="N475" s="15">
        <f t="shared" si="56"/>
        <v>120496.06343505712</v>
      </c>
      <c r="O475" s="15" t="s">
        <v>1263</v>
      </c>
      <c r="P475" s="21">
        <v>1</v>
      </c>
      <c r="Q475" s="15" t="s">
        <v>1355</v>
      </c>
      <c r="R475" s="15">
        <v>4016964.8763054698</v>
      </c>
      <c r="S475" s="15">
        <v>120496.06343505712</v>
      </c>
    </row>
    <row r="476" spans="1:19">
      <c r="A476" s="8" t="s">
        <v>1397</v>
      </c>
      <c r="B476" s="9" t="s">
        <v>1142</v>
      </c>
      <c r="C476" s="39" t="s">
        <v>1402</v>
      </c>
      <c r="D476" s="40">
        <v>2010</v>
      </c>
      <c r="E476" s="19" t="s">
        <v>1395</v>
      </c>
      <c r="F476" s="15">
        <f t="shared" si="65"/>
        <v>23193.57</v>
      </c>
      <c r="G476" s="15">
        <f t="shared" si="66"/>
        <v>625.55600000000004</v>
      </c>
      <c r="H476" s="15" t="s">
        <v>1368</v>
      </c>
      <c r="I476" s="21">
        <v>1</v>
      </c>
      <c r="J476" s="15" t="s">
        <v>1354</v>
      </c>
      <c r="K476" s="15">
        <v>23193.57</v>
      </c>
      <c r="L476" s="15">
        <v>625.55600000000004</v>
      </c>
      <c r="M476" s="15">
        <f t="shared" si="55"/>
        <v>163053.52952416887</v>
      </c>
      <c r="N476" s="15">
        <f t="shared" si="56"/>
        <v>16052.532027260764</v>
      </c>
      <c r="O476" s="15" t="s">
        <v>1263</v>
      </c>
      <c r="P476" s="21">
        <v>1</v>
      </c>
      <c r="Q476" s="15" t="s">
        <v>1355</v>
      </c>
      <c r="R476" s="15">
        <v>163053.52952416887</v>
      </c>
      <c r="S476" s="15">
        <v>16052.532027260764</v>
      </c>
    </row>
    <row r="477" spans="1:19">
      <c r="A477" s="8" t="s">
        <v>1398</v>
      </c>
      <c r="B477" s="9" t="s">
        <v>1143</v>
      </c>
      <c r="C477" s="39" t="s">
        <v>1402</v>
      </c>
      <c r="D477" s="40">
        <v>2010</v>
      </c>
      <c r="E477" s="19" t="s">
        <v>1395</v>
      </c>
      <c r="F477" s="15">
        <f t="shared" si="65"/>
        <v>65960.604000000007</v>
      </c>
      <c r="G477" s="15">
        <f t="shared" si="66"/>
        <v>1902.999</v>
      </c>
      <c r="H477" s="15" t="s">
        <v>1368</v>
      </c>
      <c r="I477" s="21">
        <v>1</v>
      </c>
      <c r="J477" s="15" t="s">
        <v>1354</v>
      </c>
      <c r="K477" s="15">
        <v>65960.604000000007</v>
      </c>
      <c r="L477" s="15">
        <v>1902.999</v>
      </c>
      <c r="M477" s="15">
        <f t="shared" si="55"/>
        <v>419054.21034083923</v>
      </c>
      <c r="N477" s="15">
        <f t="shared" si="56"/>
        <v>22561.718039353847</v>
      </c>
      <c r="O477" s="15" t="s">
        <v>1263</v>
      </c>
      <c r="P477" s="21">
        <v>1</v>
      </c>
      <c r="Q477" s="15" t="s">
        <v>1355</v>
      </c>
      <c r="R477" s="15">
        <v>419054.21034083923</v>
      </c>
      <c r="S477" s="15">
        <v>22561.718039353847</v>
      </c>
    </row>
    <row r="478" spans="1:19">
      <c r="A478" s="8" t="s">
        <v>1399</v>
      </c>
      <c r="B478" s="9" t="s">
        <v>1141</v>
      </c>
      <c r="C478" s="39" t="s">
        <v>1402</v>
      </c>
      <c r="D478" s="40">
        <v>2010</v>
      </c>
      <c r="E478" s="19" t="s">
        <v>1395</v>
      </c>
      <c r="F478" s="15">
        <f t="shared" si="65"/>
        <v>207635.068</v>
      </c>
      <c r="G478" s="15">
        <f t="shared" si="66"/>
        <v>4726.1549999999997</v>
      </c>
      <c r="H478" s="15" t="s">
        <v>1368</v>
      </c>
      <c r="I478" s="21">
        <v>1</v>
      </c>
      <c r="J478" s="15" t="s">
        <v>1354</v>
      </c>
      <c r="K478" s="15">
        <v>207635.068</v>
      </c>
      <c r="L478" s="15">
        <v>4726.1549999999997</v>
      </c>
      <c r="M478" s="15">
        <f t="shared" si="55"/>
        <v>1436453.1029312741</v>
      </c>
      <c r="N478" s="15">
        <f t="shared" si="56"/>
        <v>37701.885981032647</v>
      </c>
      <c r="O478" s="15" t="s">
        <v>1263</v>
      </c>
      <c r="P478" s="21">
        <v>1</v>
      </c>
      <c r="Q478" s="15" t="s">
        <v>1355</v>
      </c>
      <c r="R478" s="15">
        <v>1436453.1029312741</v>
      </c>
      <c r="S478" s="15">
        <v>37701.885981032647</v>
      </c>
    </row>
    <row r="479" spans="1:19">
      <c r="A479" s="8" t="s">
        <v>1400</v>
      </c>
      <c r="B479" s="9" t="s">
        <v>1140</v>
      </c>
      <c r="C479" s="39" t="s">
        <v>1402</v>
      </c>
      <c r="D479" s="40">
        <v>2010</v>
      </c>
      <c r="E479" s="19" t="s">
        <v>1395</v>
      </c>
      <c r="F479" s="15">
        <f t="shared" si="65"/>
        <v>371511.07299999997</v>
      </c>
      <c r="G479" s="15">
        <f t="shared" si="66"/>
        <v>8413.0429999999997</v>
      </c>
      <c r="H479" s="15" t="s">
        <v>1368</v>
      </c>
      <c r="I479" s="21">
        <v>1</v>
      </c>
      <c r="J479" s="15" t="s">
        <v>1354</v>
      </c>
      <c r="K479" s="15">
        <v>371511.07299999997</v>
      </c>
      <c r="L479" s="15">
        <v>8413.0429999999997</v>
      </c>
      <c r="M479" s="15">
        <f t="shared" si="55"/>
        <v>2492418.1470652777</v>
      </c>
      <c r="N479" s="15">
        <f t="shared" si="56"/>
        <v>64201.119392252425</v>
      </c>
      <c r="O479" s="15" t="s">
        <v>1263</v>
      </c>
      <c r="P479" s="21">
        <v>1</v>
      </c>
      <c r="Q479" s="15" t="s">
        <v>1355</v>
      </c>
      <c r="R479" s="15">
        <v>2492418.1470652777</v>
      </c>
      <c r="S479" s="15">
        <v>64201.119392252425</v>
      </c>
    </row>
    <row r="480" spans="1:19">
      <c r="A480" s="8" t="s">
        <v>1401</v>
      </c>
      <c r="B480" s="9" t="s">
        <v>1139</v>
      </c>
      <c r="C480" s="39" t="s">
        <v>1402</v>
      </c>
      <c r="D480" s="40">
        <v>2010</v>
      </c>
      <c r="E480" s="19" t="s">
        <v>1395</v>
      </c>
      <c r="F480" s="15">
        <f t="shared" si="65"/>
        <v>29500</v>
      </c>
      <c r="G480" s="15">
        <f t="shared" si="66"/>
        <v>1150</v>
      </c>
      <c r="H480" s="15" t="s">
        <v>1368</v>
      </c>
      <c r="I480" s="21">
        <v>1</v>
      </c>
      <c r="J480" s="15" t="s">
        <v>1354</v>
      </c>
      <c r="K480" s="14">
        <v>29500</v>
      </c>
      <c r="L480" s="14">
        <v>1150</v>
      </c>
      <c r="M480" s="15">
        <f t="shared" si="55"/>
        <v>219935.81303233746</v>
      </c>
      <c r="N480" s="15">
        <f t="shared" si="56"/>
        <v>22142.613896401599</v>
      </c>
      <c r="O480" s="15" t="s">
        <v>1263</v>
      </c>
      <c r="P480" s="21">
        <v>1</v>
      </c>
      <c r="Q480" s="15" t="s">
        <v>1355</v>
      </c>
      <c r="R480" s="15">
        <v>219935.81303233746</v>
      </c>
      <c r="S480" s="15">
        <v>22142.613896401599</v>
      </c>
    </row>
    <row r="481" spans="1:19">
      <c r="A481" s="8" t="s">
        <v>1405</v>
      </c>
      <c r="B481" s="9" t="s">
        <v>1129</v>
      </c>
      <c r="C481" s="39" t="s">
        <v>1404</v>
      </c>
      <c r="D481" s="40">
        <v>2022</v>
      </c>
      <c r="E481" s="9" t="s">
        <v>1403</v>
      </c>
      <c r="F481" s="15">
        <f t="shared" ref="F481:F483" si="67">K481</f>
        <v>364000</v>
      </c>
      <c r="G481" s="15">
        <f t="shared" ref="G481:G483" si="68">L481</f>
        <v>6520</v>
      </c>
      <c r="H481" s="15" t="s">
        <v>1368</v>
      </c>
      <c r="I481" s="21">
        <v>1</v>
      </c>
      <c r="J481" s="15" t="s">
        <v>1354</v>
      </c>
      <c r="K481" s="15">
        <v>364000</v>
      </c>
      <c r="L481" s="15">
        <v>6520</v>
      </c>
      <c r="M481" s="15">
        <f t="shared" si="55"/>
        <v>2300935.463953088</v>
      </c>
      <c r="N481" s="15">
        <f t="shared" si="56"/>
        <v>100667.12106571106</v>
      </c>
      <c r="O481" s="15" t="s">
        <v>1263</v>
      </c>
      <c r="P481" s="21">
        <v>1</v>
      </c>
      <c r="Q481" s="15" t="s">
        <v>1355</v>
      </c>
      <c r="R481" s="15">
        <v>2300935.463953088</v>
      </c>
      <c r="S481" s="15">
        <v>100667.12106571106</v>
      </c>
    </row>
    <row r="482" spans="1:19">
      <c r="A482" s="8" t="s">
        <v>1406</v>
      </c>
      <c r="B482" s="9" t="s">
        <v>1130</v>
      </c>
      <c r="C482" s="39" t="s">
        <v>1404</v>
      </c>
      <c r="D482" s="40">
        <v>2022</v>
      </c>
      <c r="E482" s="9" t="s">
        <v>1403</v>
      </c>
      <c r="F482" s="15">
        <f t="shared" si="67"/>
        <v>397493.86646061257</v>
      </c>
      <c r="G482" s="15">
        <f t="shared" si="68"/>
        <v>11660.048024380623</v>
      </c>
      <c r="H482" s="15" t="s">
        <v>1368</v>
      </c>
      <c r="I482" s="21">
        <v>1</v>
      </c>
      <c r="J482" s="15" t="s">
        <v>1354</v>
      </c>
      <c r="K482" s="15">
        <v>397493.86646061257</v>
      </c>
      <c r="L482" s="15">
        <v>11660.048024380623</v>
      </c>
      <c r="M482" s="15">
        <f t="shared" si="55"/>
        <v>2405129.5526945516</v>
      </c>
      <c r="N482" s="15">
        <f t="shared" si="56"/>
        <v>61657.357722488101</v>
      </c>
      <c r="O482" s="15" t="s">
        <v>1263</v>
      </c>
      <c r="P482" s="21">
        <v>1</v>
      </c>
      <c r="Q482" s="15" t="s">
        <v>1355</v>
      </c>
      <c r="R482" s="15">
        <v>2405129.5526945516</v>
      </c>
      <c r="S482" s="15">
        <v>61657.357722488101</v>
      </c>
    </row>
    <row r="483" spans="1:19">
      <c r="A483" s="8" t="s">
        <v>1407</v>
      </c>
      <c r="B483" s="9" t="s">
        <v>1128</v>
      </c>
      <c r="C483" s="39" t="s">
        <v>1404</v>
      </c>
      <c r="D483" s="40">
        <v>2022</v>
      </c>
      <c r="E483" s="9" t="s">
        <v>1403</v>
      </c>
      <c r="F483" s="15">
        <f t="shared" si="67"/>
        <v>411000</v>
      </c>
      <c r="G483" s="15">
        <f t="shared" si="68"/>
        <v>9920</v>
      </c>
      <c r="H483" s="15" t="s">
        <v>1368</v>
      </c>
      <c r="I483" s="21">
        <v>1</v>
      </c>
      <c r="J483" s="15" t="s">
        <v>1354</v>
      </c>
      <c r="K483" s="15">
        <v>411000</v>
      </c>
      <c r="L483" s="15">
        <v>9920</v>
      </c>
      <c r="M483" s="15">
        <f t="shared" si="55"/>
        <v>2403136.0493010064</v>
      </c>
      <c r="N483" s="15">
        <f t="shared" si="56"/>
        <v>96982.280680011201</v>
      </c>
      <c r="O483" s="15" t="s">
        <v>1263</v>
      </c>
      <c r="P483" s="21">
        <v>1</v>
      </c>
      <c r="Q483" s="15" t="s">
        <v>1355</v>
      </c>
      <c r="R483" s="15">
        <v>2403136.0493010064</v>
      </c>
      <c r="S483" s="15">
        <v>96982.280680011201</v>
      </c>
    </row>
    <row r="484" spans="1:19">
      <c r="A484" s="9" t="s">
        <v>707</v>
      </c>
      <c r="B484" s="19" t="s">
        <v>73</v>
      </c>
      <c r="C484" s="12" t="s">
        <v>51</v>
      </c>
      <c r="D484" s="12">
        <v>2003</v>
      </c>
      <c r="E484" s="19" t="s">
        <v>1346</v>
      </c>
      <c r="F484" s="15">
        <v>19600</v>
      </c>
      <c r="G484" s="15">
        <v>2200</v>
      </c>
      <c r="H484" s="12" t="s">
        <v>1373</v>
      </c>
      <c r="I484" s="21">
        <v>0.91239999999999999</v>
      </c>
      <c r="J484" s="12" t="s">
        <v>1370</v>
      </c>
      <c r="K484" s="15">
        <v>17883.04</v>
      </c>
      <c r="L484" s="15">
        <v>2007.28</v>
      </c>
      <c r="M484" s="12">
        <v>151000</v>
      </c>
      <c r="N484" s="12">
        <v>49000</v>
      </c>
      <c r="O484" s="12" t="s">
        <v>1375</v>
      </c>
      <c r="P484" s="21">
        <v>0.91339999999999999</v>
      </c>
      <c r="Q484" s="15" t="s">
        <v>1370</v>
      </c>
      <c r="R484" s="15">
        <v>137923.4</v>
      </c>
      <c r="S484" s="15">
        <v>44756.6</v>
      </c>
    </row>
    <row r="485" spans="1:19">
      <c r="A485" s="9" t="s">
        <v>706</v>
      </c>
      <c r="B485" s="19" t="s">
        <v>62</v>
      </c>
      <c r="C485" s="12" t="s">
        <v>51</v>
      </c>
      <c r="D485" s="12">
        <v>2003</v>
      </c>
      <c r="E485" s="19" t="s">
        <v>1346</v>
      </c>
      <c r="F485" s="15">
        <v>11400</v>
      </c>
      <c r="G485" s="15">
        <v>1500</v>
      </c>
      <c r="H485" s="12" t="s">
        <v>1373</v>
      </c>
      <c r="I485" s="21">
        <v>0.91239999999999999</v>
      </c>
      <c r="J485" s="12" t="s">
        <v>1370</v>
      </c>
      <c r="K485" s="15">
        <v>10401.36</v>
      </c>
      <c r="L485" s="15">
        <v>1368.6</v>
      </c>
      <c r="M485" s="12">
        <v>143000</v>
      </c>
      <c r="N485" s="12">
        <v>28000</v>
      </c>
      <c r="O485" s="12" t="s">
        <v>1375</v>
      </c>
      <c r="P485" s="21">
        <v>0.91339999999999999</v>
      </c>
      <c r="Q485" s="15" t="s">
        <v>1370</v>
      </c>
      <c r="R485" s="15">
        <v>130616.2</v>
      </c>
      <c r="S485" s="15">
        <v>25575.200000000001</v>
      </c>
    </row>
    <row r="486" spans="1:19">
      <c r="A486" s="9" t="s">
        <v>708</v>
      </c>
      <c r="B486" s="19" t="s">
        <v>50</v>
      </c>
      <c r="C486" s="12" t="s">
        <v>51</v>
      </c>
      <c r="D486" s="12">
        <v>2003</v>
      </c>
      <c r="E486" s="19" t="s">
        <v>1346</v>
      </c>
      <c r="F486" s="15">
        <v>19100</v>
      </c>
      <c r="G486" s="15">
        <v>2000</v>
      </c>
      <c r="H486" s="12" t="s">
        <v>1373</v>
      </c>
      <c r="I486" s="21">
        <v>0.91239999999999999</v>
      </c>
      <c r="J486" s="12" t="s">
        <v>1370</v>
      </c>
      <c r="K486" s="15">
        <v>17426.84</v>
      </c>
      <c r="L486" s="15">
        <v>1824.8</v>
      </c>
      <c r="M486" s="12">
        <v>96600</v>
      </c>
      <c r="N486" s="12">
        <v>16000</v>
      </c>
      <c r="O486" s="12" t="s">
        <v>1375</v>
      </c>
      <c r="P486" s="21">
        <v>0.91339999999999999</v>
      </c>
      <c r="Q486" s="15" t="s">
        <v>1370</v>
      </c>
      <c r="R486" s="15">
        <v>88234.44</v>
      </c>
      <c r="S486" s="15">
        <v>14614.4</v>
      </c>
    </row>
    <row r="487" spans="1:19">
      <c r="A487" s="9" t="s">
        <v>705</v>
      </c>
      <c r="B487" s="19" t="s">
        <v>67</v>
      </c>
      <c r="C487" s="12" t="s">
        <v>51</v>
      </c>
      <c r="D487" s="12">
        <v>2003</v>
      </c>
      <c r="E487" s="19" t="s">
        <v>1346</v>
      </c>
      <c r="F487" s="15">
        <v>11400</v>
      </c>
      <c r="G487" s="15">
        <v>1300</v>
      </c>
      <c r="H487" s="12" t="s">
        <v>1373</v>
      </c>
      <c r="I487" s="21">
        <v>0.91239999999999999</v>
      </c>
      <c r="J487" s="12" t="s">
        <v>1370</v>
      </c>
      <c r="K487" s="15">
        <v>10401.36</v>
      </c>
      <c r="L487" s="15">
        <v>1186.1199999999999</v>
      </c>
      <c r="M487" s="12">
        <v>76900</v>
      </c>
      <c r="N487" s="12">
        <v>11400</v>
      </c>
      <c r="O487" s="12" t="s">
        <v>1375</v>
      </c>
      <c r="P487" s="21">
        <v>0.91339999999999999</v>
      </c>
      <c r="Q487" s="15" t="s">
        <v>1370</v>
      </c>
      <c r="R487" s="15">
        <v>70240.460000000006</v>
      </c>
      <c r="S487" s="15">
        <v>10412.76</v>
      </c>
    </row>
    <row r="488" spans="1:19">
      <c r="A488" s="9" t="s">
        <v>704</v>
      </c>
      <c r="B488" s="19" t="s">
        <v>93</v>
      </c>
      <c r="C488" s="12" t="s">
        <v>51</v>
      </c>
      <c r="D488" s="12">
        <v>2003</v>
      </c>
      <c r="E488" s="19" t="s">
        <v>1346</v>
      </c>
      <c r="F488" s="15">
        <v>26100</v>
      </c>
      <c r="G488" s="15">
        <v>2700</v>
      </c>
      <c r="H488" s="12" t="s">
        <v>1373</v>
      </c>
      <c r="I488" s="21">
        <v>0.91239999999999999</v>
      </c>
      <c r="J488" s="12" t="s">
        <v>1370</v>
      </c>
      <c r="K488" s="15">
        <v>23813.64</v>
      </c>
      <c r="L488" s="15">
        <v>2463.48</v>
      </c>
      <c r="M488" s="12">
        <v>183000</v>
      </c>
      <c r="N488" s="12">
        <v>30000</v>
      </c>
      <c r="O488" s="12" t="s">
        <v>1375</v>
      </c>
      <c r="P488" s="21">
        <v>0.91339999999999999</v>
      </c>
      <c r="Q488" s="15" t="s">
        <v>1370</v>
      </c>
      <c r="R488" s="15">
        <v>167152.20000000001</v>
      </c>
      <c r="S488" s="15">
        <v>27402</v>
      </c>
    </row>
    <row r="489" spans="1:19">
      <c r="A489" s="9" t="s">
        <v>766</v>
      </c>
      <c r="B489" s="19" t="s">
        <v>209</v>
      </c>
      <c r="C489" s="12" t="s">
        <v>192</v>
      </c>
      <c r="D489" s="12">
        <v>2012</v>
      </c>
      <c r="E489" s="19" t="s">
        <v>1347</v>
      </c>
      <c r="F489" s="15">
        <v>1420000</v>
      </c>
      <c r="G489" s="15">
        <v>56900</v>
      </c>
      <c r="H489" s="12" t="s">
        <v>1261</v>
      </c>
      <c r="I489" s="21">
        <v>1</v>
      </c>
      <c r="J489" s="12" t="s">
        <v>1355</v>
      </c>
      <c r="K489" s="15">
        <v>1420000</v>
      </c>
      <c r="L489" s="15">
        <v>56900</v>
      </c>
      <c r="M489" s="12">
        <v>8279999.9999999991</v>
      </c>
      <c r="N489" s="12">
        <v>490000.00000000006</v>
      </c>
      <c r="O489" s="12" t="s">
        <v>1263</v>
      </c>
      <c r="P489" s="21">
        <v>1</v>
      </c>
      <c r="Q489" s="15" t="s">
        <v>1355</v>
      </c>
      <c r="R489" s="15">
        <v>8279999.9999999991</v>
      </c>
      <c r="S489" s="15">
        <v>490000.00000000006</v>
      </c>
    </row>
    <row r="490" spans="1:19">
      <c r="A490" s="9" t="s">
        <v>767</v>
      </c>
      <c r="B490" s="19" t="s">
        <v>191</v>
      </c>
      <c r="C490" s="12" t="s">
        <v>192</v>
      </c>
      <c r="D490" s="12">
        <v>2012</v>
      </c>
      <c r="E490" s="19" t="s">
        <v>1347</v>
      </c>
      <c r="F490" s="15">
        <v>2400000</v>
      </c>
      <c r="G490" s="15">
        <v>73900</v>
      </c>
      <c r="H490" s="12" t="s">
        <v>1261</v>
      </c>
      <c r="I490" s="21">
        <v>1</v>
      </c>
      <c r="J490" s="12" t="s">
        <v>1355</v>
      </c>
      <c r="K490" s="15">
        <v>2400000</v>
      </c>
      <c r="L490" s="15">
        <v>73900</v>
      </c>
      <c r="M490" s="12">
        <v>17600000</v>
      </c>
      <c r="N490" s="12">
        <v>1560000</v>
      </c>
      <c r="O490" s="12" t="s">
        <v>1263</v>
      </c>
      <c r="P490" s="21">
        <v>1</v>
      </c>
      <c r="Q490" s="15" t="s">
        <v>1355</v>
      </c>
      <c r="R490" s="15">
        <v>17600000</v>
      </c>
      <c r="S490" s="15">
        <v>1560000</v>
      </c>
    </row>
    <row r="491" spans="1:19">
      <c r="A491" s="9" t="s">
        <v>768</v>
      </c>
      <c r="B491" s="19" t="s">
        <v>208</v>
      </c>
      <c r="C491" s="12" t="s">
        <v>192</v>
      </c>
      <c r="D491" s="12">
        <v>2012</v>
      </c>
      <c r="E491" s="19" t="s">
        <v>1347</v>
      </c>
      <c r="F491" s="15">
        <v>3050000</v>
      </c>
      <c r="G491" s="15">
        <v>161000</v>
      </c>
      <c r="H491" s="12" t="s">
        <v>1261</v>
      </c>
      <c r="I491" s="21">
        <v>1</v>
      </c>
      <c r="J491" s="12" t="s">
        <v>1355</v>
      </c>
      <c r="K491" s="15">
        <v>3050000</v>
      </c>
      <c r="L491" s="15">
        <v>161000</v>
      </c>
      <c r="M491" s="12">
        <v>21100000</v>
      </c>
      <c r="N491" s="12">
        <v>2230000</v>
      </c>
      <c r="O491" s="12" t="s">
        <v>1263</v>
      </c>
      <c r="P491" s="21">
        <v>1</v>
      </c>
      <c r="Q491" s="15" t="s">
        <v>1355</v>
      </c>
      <c r="R491" s="15">
        <v>21100000</v>
      </c>
      <c r="S491" s="15">
        <v>2230000</v>
      </c>
    </row>
    <row r="492" spans="1:19">
      <c r="A492" s="9" t="s">
        <v>769</v>
      </c>
      <c r="B492" s="19" t="s">
        <v>196</v>
      </c>
      <c r="C492" s="12" t="s">
        <v>192</v>
      </c>
      <c r="D492" s="12">
        <v>2012</v>
      </c>
      <c r="E492" s="19" t="s">
        <v>1347</v>
      </c>
      <c r="F492" s="15">
        <v>159000</v>
      </c>
      <c r="G492" s="15">
        <v>9040</v>
      </c>
      <c r="H492" s="12" t="s">
        <v>1261</v>
      </c>
      <c r="I492" s="21">
        <v>1</v>
      </c>
      <c r="J492" s="12" t="s">
        <v>1355</v>
      </c>
      <c r="K492" s="15">
        <v>159000</v>
      </c>
      <c r="L492" s="15">
        <v>9040</v>
      </c>
      <c r="M492" s="12">
        <v>1140000</v>
      </c>
      <c r="N492" s="12">
        <v>1190000</v>
      </c>
      <c r="O492" s="12" t="s">
        <v>1263</v>
      </c>
      <c r="P492" s="21">
        <v>1</v>
      </c>
      <c r="Q492" s="15" t="s">
        <v>1355</v>
      </c>
      <c r="R492" s="15">
        <v>1140000</v>
      </c>
      <c r="S492" s="15">
        <v>1190000</v>
      </c>
    </row>
    <row r="493" spans="1:19">
      <c r="A493" s="9" t="s">
        <v>770</v>
      </c>
      <c r="B493" s="19" t="s">
        <v>197</v>
      </c>
      <c r="C493" s="12" t="s">
        <v>192</v>
      </c>
      <c r="D493" s="12">
        <v>2012</v>
      </c>
      <c r="E493" s="19" t="s">
        <v>1347</v>
      </c>
      <c r="F493" s="15">
        <v>198000</v>
      </c>
      <c r="G493" s="15">
        <v>20500</v>
      </c>
      <c r="H493" s="12" t="s">
        <v>1261</v>
      </c>
      <c r="I493" s="21">
        <v>1</v>
      </c>
      <c r="J493" s="12" t="s">
        <v>1355</v>
      </c>
      <c r="K493" s="15">
        <v>198000</v>
      </c>
      <c r="L493" s="15">
        <v>20500</v>
      </c>
      <c r="M493" s="12">
        <v>1250000</v>
      </c>
      <c r="N493" s="12">
        <v>343000</v>
      </c>
      <c r="O493" s="12" t="s">
        <v>1263</v>
      </c>
      <c r="P493" s="21">
        <v>1</v>
      </c>
      <c r="Q493" s="15" t="s">
        <v>1355</v>
      </c>
      <c r="R493" s="15">
        <v>1250000</v>
      </c>
      <c r="S493" s="15">
        <v>343000</v>
      </c>
    </row>
    <row r="494" spans="1:19">
      <c r="A494" s="9" t="s">
        <v>771</v>
      </c>
      <c r="B494" s="19" t="s">
        <v>195</v>
      </c>
      <c r="C494" s="12" t="s">
        <v>192</v>
      </c>
      <c r="D494" s="12">
        <v>2012</v>
      </c>
      <c r="E494" s="19" t="s">
        <v>1347</v>
      </c>
      <c r="F494" s="15">
        <v>108000</v>
      </c>
      <c r="G494" s="15">
        <v>7440</v>
      </c>
      <c r="H494" s="12" t="s">
        <v>1261</v>
      </c>
      <c r="I494" s="21">
        <v>1</v>
      </c>
      <c r="J494" s="12" t="s">
        <v>1355</v>
      </c>
      <c r="K494" s="15">
        <v>108000</v>
      </c>
      <c r="L494" s="15">
        <v>7440</v>
      </c>
      <c r="M494" s="12">
        <v>803999.99999999988</v>
      </c>
      <c r="N494" s="12">
        <v>289000</v>
      </c>
      <c r="O494" s="12" t="s">
        <v>1263</v>
      </c>
      <c r="P494" s="21">
        <v>1</v>
      </c>
      <c r="Q494" s="15" t="s">
        <v>1355</v>
      </c>
      <c r="R494" s="15">
        <v>803999.99999999988</v>
      </c>
      <c r="S494" s="15">
        <v>289000</v>
      </c>
    </row>
    <row r="495" spans="1:19">
      <c r="A495" s="9" t="s">
        <v>589</v>
      </c>
      <c r="B495" s="19" t="s">
        <v>11</v>
      </c>
      <c r="C495" s="12" t="s">
        <v>12</v>
      </c>
      <c r="D495" s="12">
        <v>2017</v>
      </c>
      <c r="E495" s="19" t="s">
        <v>1348</v>
      </c>
      <c r="F495" s="15">
        <f>K495</f>
        <v>125600</v>
      </c>
      <c r="G495" s="15">
        <f>L495</f>
        <v>7700</v>
      </c>
      <c r="H495" s="12" t="s">
        <v>1261</v>
      </c>
      <c r="I495" s="21">
        <v>1</v>
      </c>
      <c r="J495" s="15" t="s">
        <v>1354</v>
      </c>
      <c r="K495" s="15">
        <v>125600</v>
      </c>
      <c r="L495" s="15">
        <v>7700</v>
      </c>
      <c r="M495" s="15">
        <f>R495</f>
        <v>683000</v>
      </c>
      <c r="N495" s="15">
        <f>S495</f>
        <v>66000</v>
      </c>
      <c r="O495" s="12" t="s">
        <v>1263</v>
      </c>
      <c r="P495" s="21">
        <v>1</v>
      </c>
      <c r="Q495" s="15" t="s">
        <v>1354</v>
      </c>
      <c r="R495" s="15">
        <v>683000</v>
      </c>
      <c r="S495" s="15">
        <v>66000</v>
      </c>
    </row>
    <row r="496" spans="1:19">
      <c r="A496" s="9" t="s">
        <v>590</v>
      </c>
      <c r="B496" s="19" t="s">
        <v>13</v>
      </c>
      <c r="C496" s="12" t="s">
        <v>12</v>
      </c>
      <c r="D496" s="12">
        <v>2017</v>
      </c>
      <c r="E496" s="19" t="s">
        <v>1348</v>
      </c>
      <c r="F496" s="15">
        <f>K496</f>
        <v>47700</v>
      </c>
      <c r="G496" s="15">
        <f>L496</f>
        <v>3900</v>
      </c>
      <c r="H496" s="12" t="s">
        <v>1261</v>
      </c>
      <c r="I496" s="21">
        <v>1</v>
      </c>
      <c r="J496" s="15" t="s">
        <v>1354</v>
      </c>
      <c r="K496" s="15">
        <v>47700</v>
      </c>
      <c r="L496" s="15">
        <v>3900</v>
      </c>
      <c r="M496" s="15">
        <f>R496</f>
        <v>330000</v>
      </c>
      <c r="N496" s="15">
        <f>S496</f>
        <v>40000</v>
      </c>
      <c r="O496" s="12" t="s">
        <v>1263</v>
      </c>
      <c r="P496" s="21">
        <v>1</v>
      </c>
      <c r="Q496" s="15" t="s">
        <v>1354</v>
      </c>
      <c r="R496" s="15">
        <v>330000</v>
      </c>
      <c r="S496" s="15">
        <v>40000</v>
      </c>
    </row>
    <row r="497" spans="1:19">
      <c r="A497" s="9" t="s">
        <v>982</v>
      </c>
      <c r="B497" s="19" t="s">
        <v>379</v>
      </c>
      <c r="C497" s="12" t="s">
        <v>33</v>
      </c>
      <c r="D497" s="12">
        <v>2011</v>
      </c>
      <c r="E497" s="19" t="s">
        <v>1349</v>
      </c>
      <c r="F497" s="15">
        <v>83161.620342080365</v>
      </c>
      <c r="G497" s="15">
        <v>3970.912509905987</v>
      </c>
      <c r="H497" s="12" t="s">
        <v>1373</v>
      </c>
      <c r="I497" s="21">
        <v>0.91239999999999999</v>
      </c>
      <c r="J497" s="12" t="s">
        <v>1370</v>
      </c>
      <c r="K497" s="15">
        <v>75876.662400114117</v>
      </c>
      <c r="L497" s="15">
        <v>3623.0605740382225</v>
      </c>
      <c r="M497" s="12">
        <v>346000</v>
      </c>
      <c r="N497" s="12">
        <v>102700</v>
      </c>
      <c r="O497" s="12" t="s">
        <v>1378</v>
      </c>
      <c r="P497" s="21">
        <v>0.91339999999999999</v>
      </c>
      <c r="Q497" s="15" t="s">
        <v>1370</v>
      </c>
      <c r="R497" s="15">
        <v>316036.40000000002</v>
      </c>
      <c r="S497" s="15">
        <v>93806.18</v>
      </c>
    </row>
    <row r="498" spans="1:19">
      <c r="A498" s="9" t="s">
        <v>1009</v>
      </c>
      <c r="B498" s="19" t="s">
        <v>406</v>
      </c>
      <c r="C498" s="12" t="s">
        <v>33</v>
      </c>
      <c r="D498" s="12">
        <v>2011</v>
      </c>
      <c r="E498" s="19" t="s">
        <v>1349</v>
      </c>
      <c r="F498" s="15">
        <v>350961.297718608</v>
      </c>
      <c r="G498" s="15">
        <v>15572.320022802787</v>
      </c>
      <c r="H498" s="12" t="s">
        <v>1373</v>
      </c>
      <c r="I498" s="21">
        <v>0.91239999999999999</v>
      </c>
      <c r="J498" s="12" t="s">
        <v>1370</v>
      </c>
      <c r="K498" s="15">
        <v>320217.08803845791</v>
      </c>
      <c r="L498" s="15">
        <v>14208.184788805263</v>
      </c>
      <c r="M498" s="12">
        <v>2160300</v>
      </c>
      <c r="N498" s="12">
        <v>151500</v>
      </c>
      <c r="O498" s="12" t="s">
        <v>1378</v>
      </c>
      <c r="P498" s="21">
        <v>0.91339999999999999</v>
      </c>
      <c r="Q498" s="15" t="s">
        <v>1370</v>
      </c>
      <c r="R498" s="15">
        <v>1973218.02</v>
      </c>
      <c r="S498" s="15">
        <v>138380.1</v>
      </c>
    </row>
    <row r="499" spans="1:19">
      <c r="A499" s="9" t="s">
        <v>1008</v>
      </c>
      <c r="B499" s="19" t="s">
        <v>405</v>
      </c>
      <c r="C499" s="12" t="s">
        <v>33</v>
      </c>
      <c r="D499" s="12">
        <v>2011</v>
      </c>
      <c r="E499" s="19" t="s">
        <v>1349</v>
      </c>
      <c r="F499" s="15">
        <v>319868.25003620482</v>
      </c>
      <c r="G499" s="15">
        <v>15476.101617336655</v>
      </c>
      <c r="H499" s="12" t="s">
        <v>1373</v>
      </c>
      <c r="I499" s="21">
        <v>0.91239999999999999</v>
      </c>
      <c r="J499" s="12" t="s">
        <v>1370</v>
      </c>
      <c r="K499" s="15">
        <v>291847.7913330333</v>
      </c>
      <c r="L499" s="15">
        <v>14120.395115657964</v>
      </c>
      <c r="M499" s="12">
        <v>1856399.9999999998</v>
      </c>
      <c r="N499" s="12">
        <v>167399.99999999997</v>
      </c>
      <c r="O499" s="12" t="s">
        <v>1378</v>
      </c>
      <c r="P499" s="21">
        <v>0.91339999999999999</v>
      </c>
      <c r="Q499" s="15" t="s">
        <v>1370</v>
      </c>
      <c r="R499" s="15">
        <v>1695635.7599999998</v>
      </c>
      <c r="S499" s="15">
        <v>152903.15999999997</v>
      </c>
    </row>
    <row r="500" spans="1:19">
      <c r="A500" s="9" t="s">
        <v>1006</v>
      </c>
      <c r="B500" s="19" t="s">
        <v>403</v>
      </c>
      <c r="C500" s="12" t="s">
        <v>33</v>
      </c>
      <c r="D500" s="12">
        <v>2011</v>
      </c>
      <c r="E500" s="19" t="s">
        <v>1349</v>
      </c>
      <c r="F500" s="15">
        <v>469067.03339483083</v>
      </c>
      <c r="G500" s="15">
        <v>39451.927367048862</v>
      </c>
      <c r="H500" s="12" t="s">
        <v>1373</v>
      </c>
      <c r="I500" s="21">
        <v>0.91239999999999999</v>
      </c>
      <c r="J500" s="12" t="s">
        <v>1370</v>
      </c>
      <c r="K500" s="15">
        <v>427976.76126944367</v>
      </c>
      <c r="L500" s="15">
        <v>35995.938529695384</v>
      </c>
      <c r="M500" s="12">
        <v>1832600</v>
      </c>
      <c r="N500" s="12">
        <v>171600</v>
      </c>
      <c r="O500" s="12" t="s">
        <v>1378</v>
      </c>
      <c r="P500" s="21">
        <v>0.91339999999999999</v>
      </c>
      <c r="Q500" s="15" t="s">
        <v>1370</v>
      </c>
      <c r="R500" s="15">
        <v>1673896.84</v>
      </c>
      <c r="S500" s="15">
        <v>156739.44</v>
      </c>
    </row>
    <row r="501" spans="1:19">
      <c r="A501" s="9" t="s">
        <v>1007</v>
      </c>
      <c r="B501" s="19" t="s">
        <v>404</v>
      </c>
      <c r="C501" s="12" t="s">
        <v>33</v>
      </c>
      <c r="D501" s="12">
        <v>2011</v>
      </c>
      <c r="E501" s="19" t="s">
        <v>1349</v>
      </c>
      <c r="F501" s="15">
        <v>338695.39844019985</v>
      </c>
      <c r="G501" s="15">
        <v>22157.247136200745</v>
      </c>
      <c r="H501" s="12" t="s">
        <v>1373</v>
      </c>
      <c r="I501" s="21">
        <v>0.91239999999999999</v>
      </c>
      <c r="J501" s="12" t="s">
        <v>1370</v>
      </c>
      <c r="K501" s="15">
        <v>309025.68153683835</v>
      </c>
      <c r="L501" s="15">
        <v>20216.272287069562</v>
      </c>
      <c r="M501" s="12">
        <v>1897800</v>
      </c>
      <c r="N501" s="12">
        <v>120100</v>
      </c>
      <c r="O501" s="12" t="s">
        <v>1378</v>
      </c>
      <c r="P501" s="21">
        <v>0.91339999999999999</v>
      </c>
      <c r="Q501" s="15" t="s">
        <v>1370</v>
      </c>
      <c r="R501" s="15">
        <v>1733450.52</v>
      </c>
      <c r="S501" s="15">
        <v>109699.34</v>
      </c>
    </row>
    <row r="502" spans="1:19">
      <c r="A502" s="9" t="s">
        <v>1005</v>
      </c>
      <c r="B502" s="19" t="s">
        <v>402</v>
      </c>
      <c r="C502" s="12" t="s">
        <v>33</v>
      </c>
      <c r="D502" s="12">
        <v>2011</v>
      </c>
      <c r="E502" s="19" t="s">
        <v>1349</v>
      </c>
      <c r="F502" s="15">
        <v>321950.27840217139</v>
      </c>
      <c r="G502" s="15">
        <v>21013.604819455355</v>
      </c>
      <c r="H502" s="12" t="s">
        <v>1373</v>
      </c>
      <c r="I502" s="21">
        <v>0.91239999999999999</v>
      </c>
      <c r="J502" s="12" t="s">
        <v>1370</v>
      </c>
      <c r="K502" s="15">
        <v>293747.43401414115</v>
      </c>
      <c r="L502" s="15">
        <v>19172.813037271066</v>
      </c>
      <c r="M502" s="12">
        <v>1696200</v>
      </c>
      <c r="N502" s="12">
        <v>121400</v>
      </c>
      <c r="O502" s="12" t="s">
        <v>1378</v>
      </c>
      <c r="P502" s="21">
        <v>0.91339999999999999</v>
      </c>
      <c r="Q502" s="15" t="s">
        <v>1370</v>
      </c>
      <c r="R502" s="15">
        <v>1549309.08</v>
      </c>
      <c r="S502" s="15">
        <v>110886.76</v>
      </c>
    </row>
    <row r="503" spans="1:19">
      <c r="A503" s="9" t="s">
        <v>1013</v>
      </c>
      <c r="B503" s="19" t="s">
        <v>410</v>
      </c>
      <c r="C503" s="12" t="s">
        <v>33</v>
      </c>
      <c r="D503" s="12">
        <v>2011</v>
      </c>
      <c r="E503" s="19" t="s">
        <v>1349</v>
      </c>
      <c r="F503" s="15">
        <v>122253.22064141987</v>
      </c>
      <c r="G503" s="15">
        <v>8958.2171370754513</v>
      </c>
      <c r="H503" s="12" t="s">
        <v>1373</v>
      </c>
      <c r="I503" s="21">
        <v>0.91239999999999999</v>
      </c>
      <c r="J503" s="12" t="s">
        <v>1370</v>
      </c>
      <c r="K503" s="15">
        <v>111543.83851323149</v>
      </c>
      <c r="L503" s="15">
        <v>8173.4773158676417</v>
      </c>
      <c r="M503" s="12">
        <v>731400</v>
      </c>
      <c r="N503" s="12">
        <v>90399.999999999985</v>
      </c>
      <c r="O503" s="12" t="s">
        <v>1378</v>
      </c>
      <c r="P503" s="21">
        <v>0.91339999999999999</v>
      </c>
      <c r="Q503" s="15" t="s">
        <v>1370</v>
      </c>
      <c r="R503" s="15">
        <v>668060.76</v>
      </c>
      <c r="S503" s="15">
        <v>82571.359999999986</v>
      </c>
    </row>
    <row r="504" spans="1:19">
      <c r="A504" s="9" t="s">
        <v>1014</v>
      </c>
      <c r="B504" s="19" t="s">
        <v>411</v>
      </c>
      <c r="C504" s="12" t="s">
        <v>33</v>
      </c>
      <c r="D504" s="12">
        <v>2011</v>
      </c>
      <c r="E504" s="19" t="s">
        <v>1349</v>
      </c>
      <c r="F504" s="15">
        <v>161600.83644650065</v>
      </c>
      <c r="G504" s="15">
        <v>8710.3804270629589</v>
      </c>
      <c r="H504" s="12" t="s">
        <v>1373</v>
      </c>
      <c r="I504" s="21">
        <v>0.91239999999999999</v>
      </c>
      <c r="J504" s="12" t="s">
        <v>1370</v>
      </c>
      <c r="K504" s="15">
        <v>147444.60317378718</v>
      </c>
      <c r="L504" s="15">
        <v>7947.3511016522434</v>
      </c>
      <c r="M504" s="12">
        <v>1018800</v>
      </c>
      <c r="N504" s="12">
        <v>69400</v>
      </c>
      <c r="O504" s="12" t="s">
        <v>1378</v>
      </c>
      <c r="P504" s="21">
        <v>0.91339999999999999</v>
      </c>
      <c r="Q504" s="15" t="s">
        <v>1370</v>
      </c>
      <c r="R504" s="15">
        <v>930571.92</v>
      </c>
      <c r="S504" s="15">
        <v>63389.96</v>
      </c>
    </row>
    <row r="505" spans="1:19">
      <c r="A505" s="9" t="s">
        <v>1015</v>
      </c>
      <c r="B505" s="19" t="s">
        <v>412</v>
      </c>
      <c r="C505" s="12" t="s">
        <v>33</v>
      </c>
      <c r="D505" s="12">
        <v>2011</v>
      </c>
      <c r="E505" s="19" t="s">
        <v>1349</v>
      </c>
      <c r="F505" s="15">
        <v>377871.88559305662</v>
      </c>
      <c r="G505" s="15">
        <v>39685.484831861708</v>
      </c>
      <c r="H505" s="12" t="s">
        <v>1373</v>
      </c>
      <c r="I505" s="21">
        <v>0.91239999999999999</v>
      </c>
      <c r="J505" s="12" t="s">
        <v>1370</v>
      </c>
      <c r="K505" s="15">
        <v>344770.30841510487</v>
      </c>
      <c r="L505" s="15">
        <v>36209.036360590624</v>
      </c>
      <c r="M505" s="12">
        <v>1847100</v>
      </c>
      <c r="N505" s="12">
        <v>143900</v>
      </c>
      <c r="O505" s="12" t="s">
        <v>1378</v>
      </c>
      <c r="P505" s="21">
        <v>0.91339999999999999</v>
      </c>
      <c r="Q505" s="15" t="s">
        <v>1370</v>
      </c>
      <c r="R505" s="15">
        <v>1687141.14</v>
      </c>
      <c r="S505" s="15">
        <v>131438.26</v>
      </c>
    </row>
    <row r="506" spans="1:19">
      <c r="A506" s="9" t="s">
        <v>1010</v>
      </c>
      <c r="B506" s="19" t="s">
        <v>407</v>
      </c>
      <c r="C506" s="12" t="s">
        <v>33</v>
      </c>
      <c r="D506" s="12">
        <v>2011</v>
      </c>
      <c r="E506" s="19" t="s">
        <v>1349</v>
      </c>
      <c r="F506" s="15">
        <v>117504.26584782948</v>
      </c>
      <c r="G506" s="15">
        <v>10706.577317235824</v>
      </c>
      <c r="H506" s="12" t="s">
        <v>1373</v>
      </c>
      <c r="I506" s="21">
        <v>0.91239999999999999</v>
      </c>
      <c r="J506" s="12" t="s">
        <v>1370</v>
      </c>
      <c r="K506" s="15">
        <v>107210.89215955962</v>
      </c>
      <c r="L506" s="15">
        <v>9768.6811442459657</v>
      </c>
      <c r="M506" s="12">
        <v>784400</v>
      </c>
      <c r="N506" s="12">
        <v>76100</v>
      </c>
      <c r="O506" s="12" t="s">
        <v>1378</v>
      </c>
      <c r="P506" s="21">
        <v>0.91339999999999999</v>
      </c>
      <c r="Q506" s="15" t="s">
        <v>1370</v>
      </c>
      <c r="R506" s="15">
        <v>716470.96</v>
      </c>
      <c r="S506" s="15">
        <v>69509.740000000005</v>
      </c>
    </row>
    <row r="507" spans="1:19">
      <c r="A507" s="9" t="s">
        <v>1012</v>
      </c>
      <c r="B507" s="19" t="s">
        <v>409</v>
      </c>
      <c r="C507" s="12" t="s">
        <v>33</v>
      </c>
      <c r="D507" s="12">
        <v>2011</v>
      </c>
      <c r="E507" s="19" t="s">
        <v>1349</v>
      </c>
      <c r="F507" s="15">
        <v>174951.56673772604</v>
      </c>
      <c r="G507" s="15">
        <v>9516.4954379089631</v>
      </c>
      <c r="H507" s="12" t="s">
        <v>1373</v>
      </c>
      <c r="I507" s="21">
        <v>0.91239999999999999</v>
      </c>
      <c r="J507" s="12" t="s">
        <v>1370</v>
      </c>
      <c r="K507" s="15">
        <v>159625.80949150125</v>
      </c>
      <c r="L507" s="15">
        <v>8682.8504375481371</v>
      </c>
      <c r="M507" s="12">
        <v>992700</v>
      </c>
      <c r="N507" s="12">
        <v>86600</v>
      </c>
      <c r="O507" s="12" t="s">
        <v>1378</v>
      </c>
      <c r="P507" s="21">
        <v>0.91339999999999999</v>
      </c>
      <c r="Q507" s="15" t="s">
        <v>1370</v>
      </c>
      <c r="R507" s="15">
        <v>906732.17999999993</v>
      </c>
      <c r="S507" s="15">
        <v>79100.44</v>
      </c>
    </row>
    <row r="508" spans="1:19">
      <c r="A508" s="9" t="s">
        <v>1016</v>
      </c>
      <c r="B508" s="19" t="s">
        <v>413</v>
      </c>
      <c r="C508" s="12" t="s">
        <v>33</v>
      </c>
      <c r="D508" s="12">
        <v>2011</v>
      </c>
      <c r="E508" s="19" t="s">
        <v>1349</v>
      </c>
      <c r="F508" s="15">
        <v>329035.44728998945</v>
      </c>
      <c r="G508" s="15">
        <v>40395.288756824215</v>
      </c>
      <c r="H508" s="12" t="s">
        <v>1373</v>
      </c>
      <c r="I508" s="21">
        <v>0.91239999999999999</v>
      </c>
      <c r="J508" s="12" t="s">
        <v>1370</v>
      </c>
      <c r="K508" s="15">
        <v>300211.94210738636</v>
      </c>
      <c r="L508" s="15">
        <v>36856.661461726413</v>
      </c>
      <c r="M508" s="12">
        <v>1647000</v>
      </c>
      <c r="N508" s="12">
        <v>146400</v>
      </c>
      <c r="O508" s="12" t="s">
        <v>1378</v>
      </c>
      <c r="P508" s="21">
        <v>0.91339999999999999</v>
      </c>
      <c r="Q508" s="15" t="s">
        <v>1370</v>
      </c>
      <c r="R508" s="15">
        <v>1504369.8</v>
      </c>
      <c r="S508" s="15">
        <v>133721.76</v>
      </c>
    </row>
    <row r="509" spans="1:19">
      <c r="A509" s="9" t="s">
        <v>1011</v>
      </c>
      <c r="B509" s="19" t="s">
        <v>408</v>
      </c>
      <c r="C509" s="12" t="s">
        <v>33</v>
      </c>
      <c r="D509" s="12">
        <v>2011</v>
      </c>
      <c r="E509" s="19" t="s">
        <v>1349</v>
      </c>
      <c r="F509" s="15">
        <v>224535.79045784255</v>
      </c>
      <c r="G509" s="15">
        <v>9577.3906773218787</v>
      </c>
      <c r="H509" s="12" t="s">
        <v>1373</v>
      </c>
      <c r="I509" s="21">
        <v>0.91239999999999999</v>
      </c>
      <c r="J509" s="12" t="s">
        <v>1370</v>
      </c>
      <c r="K509" s="15">
        <v>204866.45521373555</v>
      </c>
      <c r="L509" s="15">
        <v>8738.4112539884827</v>
      </c>
      <c r="M509" s="12">
        <v>1147500</v>
      </c>
      <c r="N509" s="12">
        <v>62699.999999999993</v>
      </c>
      <c r="O509" s="12" t="s">
        <v>1378</v>
      </c>
      <c r="P509" s="21">
        <v>0.91339999999999999</v>
      </c>
      <c r="Q509" s="15" t="s">
        <v>1370</v>
      </c>
      <c r="R509" s="15">
        <v>1048126.5</v>
      </c>
      <c r="S509" s="15">
        <v>57270.179999999993</v>
      </c>
    </row>
    <row r="510" spans="1:19">
      <c r="A510" s="9" t="s">
        <v>986</v>
      </c>
      <c r="B510" s="19" t="s">
        <v>383</v>
      </c>
      <c r="C510" s="12" t="s">
        <v>33</v>
      </c>
      <c r="D510" s="12">
        <v>2011</v>
      </c>
      <c r="E510" s="19" t="s">
        <v>1349</v>
      </c>
      <c r="F510" s="15">
        <v>87683.859374763895</v>
      </c>
      <c r="G510" s="15">
        <v>5639.5936343626354</v>
      </c>
      <c r="H510" s="12" t="s">
        <v>1373</v>
      </c>
      <c r="I510" s="21">
        <v>0.91239999999999999</v>
      </c>
      <c r="J510" s="12" t="s">
        <v>1370</v>
      </c>
      <c r="K510" s="15">
        <v>80002.753293534581</v>
      </c>
      <c r="L510" s="15">
        <v>5145.5652319924684</v>
      </c>
      <c r="M510" s="12">
        <v>493600</v>
      </c>
      <c r="N510" s="12">
        <v>161800</v>
      </c>
      <c r="O510" s="12" t="s">
        <v>1378</v>
      </c>
      <c r="P510" s="21">
        <v>0.91339999999999999</v>
      </c>
      <c r="Q510" s="15" t="s">
        <v>1370</v>
      </c>
      <c r="R510" s="15">
        <v>450854.24</v>
      </c>
      <c r="S510" s="15">
        <v>147788.12</v>
      </c>
    </row>
    <row r="511" spans="1:19">
      <c r="A511" s="9" t="s">
        <v>985</v>
      </c>
      <c r="B511" s="19" t="s">
        <v>382</v>
      </c>
      <c r="C511" s="12" t="s">
        <v>33</v>
      </c>
      <c r="D511" s="12">
        <v>2011</v>
      </c>
      <c r="E511" s="19" t="s">
        <v>1349</v>
      </c>
      <c r="F511" s="15">
        <v>133118.57140578784</v>
      </c>
      <c r="G511" s="15">
        <v>4690.1869932701757</v>
      </c>
      <c r="H511" s="12" t="s">
        <v>1373</v>
      </c>
      <c r="I511" s="21">
        <v>0.91239999999999999</v>
      </c>
      <c r="J511" s="12" t="s">
        <v>1370</v>
      </c>
      <c r="K511" s="15">
        <v>121457.38455064083</v>
      </c>
      <c r="L511" s="15">
        <v>4279.3266126597082</v>
      </c>
      <c r="M511" s="12">
        <v>928600</v>
      </c>
      <c r="N511" s="12">
        <v>82600</v>
      </c>
      <c r="O511" s="12" t="s">
        <v>1378</v>
      </c>
      <c r="P511" s="21">
        <v>0.91339999999999999</v>
      </c>
      <c r="Q511" s="15" t="s">
        <v>1370</v>
      </c>
      <c r="R511" s="15">
        <v>848183.24</v>
      </c>
      <c r="S511" s="15">
        <v>75446.84</v>
      </c>
    </row>
    <row r="512" spans="1:19">
      <c r="A512" s="9" t="s">
        <v>987</v>
      </c>
      <c r="B512" s="19" t="s">
        <v>384</v>
      </c>
      <c r="C512" s="12" t="s">
        <v>33</v>
      </c>
      <c r="D512" s="12">
        <v>2011</v>
      </c>
      <c r="E512" s="19" t="s">
        <v>1349</v>
      </c>
      <c r="F512" s="15">
        <v>89414.295710336359</v>
      </c>
      <c r="G512" s="15">
        <v>4569.5278933957579</v>
      </c>
      <c r="H512" s="12" t="s">
        <v>1373</v>
      </c>
      <c r="I512" s="21">
        <v>0.91239999999999999</v>
      </c>
      <c r="J512" s="12" t="s">
        <v>1370</v>
      </c>
      <c r="K512" s="15">
        <v>81581.603406110895</v>
      </c>
      <c r="L512" s="15">
        <v>4169.2372499342891</v>
      </c>
      <c r="M512" s="12">
        <v>471200</v>
      </c>
      <c r="N512" s="12">
        <v>82600</v>
      </c>
      <c r="O512" s="12" t="s">
        <v>1378</v>
      </c>
      <c r="P512" s="21">
        <v>0.91339999999999999</v>
      </c>
      <c r="Q512" s="15" t="s">
        <v>1370</v>
      </c>
      <c r="R512" s="15">
        <v>430394.08</v>
      </c>
      <c r="S512" s="15">
        <v>75446.84</v>
      </c>
    </row>
    <row r="513" spans="1:19">
      <c r="A513" s="9" t="s">
        <v>988</v>
      </c>
      <c r="B513" s="19" t="s">
        <v>385</v>
      </c>
      <c r="C513" s="12" t="s">
        <v>33</v>
      </c>
      <c r="D513" s="12">
        <v>2011</v>
      </c>
      <c r="E513" s="19" t="s">
        <v>1349</v>
      </c>
      <c r="F513" s="15">
        <v>144358.68673876749</v>
      </c>
      <c r="G513" s="15">
        <v>7203.1733705220204</v>
      </c>
      <c r="H513" s="12" t="s">
        <v>1373</v>
      </c>
      <c r="I513" s="21">
        <v>0.91239999999999999</v>
      </c>
      <c r="J513" s="12" t="s">
        <v>1370</v>
      </c>
      <c r="K513" s="15">
        <v>131712.86578045145</v>
      </c>
      <c r="L513" s="15">
        <v>6572.1753832642917</v>
      </c>
      <c r="M513" s="12">
        <v>645600</v>
      </c>
      <c r="N513" s="12">
        <v>49200</v>
      </c>
      <c r="O513" s="12" t="s">
        <v>1378</v>
      </c>
      <c r="P513" s="21">
        <v>0.91339999999999999</v>
      </c>
      <c r="Q513" s="15" t="s">
        <v>1370</v>
      </c>
      <c r="R513" s="15">
        <v>589691.04</v>
      </c>
      <c r="S513" s="15">
        <v>44939.28</v>
      </c>
    </row>
    <row r="514" spans="1:19">
      <c r="A514" s="9" t="s">
        <v>989</v>
      </c>
      <c r="B514" s="19" t="s">
        <v>386</v>
      </c>
      <c r="C514" s="12" t="s">
        <v>33</v>
      </c>
      <c r="D514" s="12">
        <v>2011</v>
      </c>
      <c r="E514" s="19" t="s">
        <v>1349</v>
      </c>
      <c r="F514" s="15">
        <v>100985.4326072221</v>
      </c>
      <c r="G514" s="15">
        <v>4358.6226291969897</v>
      </c>
      <c r="H514" s="12" t="s">
        <v>1373</v>
      </c>
      <c r="I514" s="21">
        <v>0.91239999999999999</v>
      </c>
      <c r="J514" s="12" t="s">
        <v>1370</v>
      </c>
      <c r="K514" s="15">
        <v>92139.108710829445</v>
      </c>
      <c r="L514" s="15">
        <v>3976.8072868793333</v>
      </c>
      <c r="M514" s="12">
        <v>383400.00000000006</v>
      </c>
      <c r="N514" s="12">
        <v>80800</v>
      </c>
      <c r="O514" s="12" t="s">
        <v>1378</v>
      </c>
      <c r="P514" s="21">
        <v>0.91339999999999999</v>
      </c>
      <c r="Q514" s="15" t="s">
        <v>1370</v>
      </c>
      <c r="R514" s="15">
        <v>350197.56000000006</v>
      </c>
      <c r="S514" s="15">
        <v>73802.720000000001</v>
      </c>
    </row>
    <row r="515" spans="1:19">
      <c r="A515" s="9" t="s">
        <v>990</v>
      </c>
      <c r="B515" s="19" t="s">
        <v>387</v>
      </c>
      <c r="C515" s="12" t="s">
        <v>33</v>
      </c>
      <c r="D515" s="12">
        <v>2011</v>
      </c>
      <c r="E515" s="19" t="s">
        <v>1349</v>
      </c>
      <c r="F515" s="15">
        <v>155044.5857791022</v>
      </c>
      <c r="G515" s="15">
        <v>5684.2219255456675</v>
      </c>
      <c r="H515" s="12" t="s">
        <v>1373</v>
      </c>
      <c r="I515" s="21">
        <v>0.91239999999999999</v>
      </c>
      <c r="J515" s="12" t="s">
        <v>1370</v>
      </c>
      <c r="K515" s="15">
        <v>141462.68006485284</v>
      </c>
      <c r="L515" s="15">
        <v>5186.284084867867</v>
      </c>
      <c r="M515" s="12">
        <v>723600</v>
      </c>
      <c r="N515" s="12">
        <v>59800.000000000007</v>
      </c>
      <c r="O515" s="12" t="s">
        <v>1378</v>
      </c>
      <c r="P515" s="21">
        <v>0.91339999999999999</v>
      </c>
      <c r="Q515" s="15" t="s">
        <v>1370</v>
      </c>
      <c r="R515" s="15">
        <v>660936.24</v>
      </c>
      <c r="S515" s="15">
        <v>54621.320000000007</v>
      </c>
    </row>
    <row r="516" spans="1:19">
      <c r="A516" s="9" t="s">
        <v>995</v>
      </c>
      <c r="B516" s="19" t="s">
        <v>392</v>
      </c>
      <c r="C516" s="12" t="s">
        <v>33</v>
      </c>
      <c r="D516" s="12">
        <v>2011</v>
      </c>
      <c r="E516" s="19" t="s">
        <v>1349</v>
      </c>
      <c r="F516" s="15">
        <v>218043.07238349289</v>
      </c>
      <c r="G516" s="15">
        <v>9719.3411652240811</v>
      </c>
      <c r="H516" s="12" t="s">
        <v>1373</v>
      </c>
      <c r="I516" s="21">
        <v>0.91239999999999999</v>
      </c>
      <c r="J516" s="12" t="s">
        <v>1370</v>
      </c>
      <c r="K516" s="15">
        <v>198942.49924269892</v>
      </c>
      <c r="L516" s="15">
        <v>8867.926879150451</v>
      </c>
      <c r="M516" s="12">
        <v>1043700</v>
      </c>
      <c r="N516" s="12">
        <v>103600</v>
      </c>
      <c r="O516" s="12" t="s">
        <v>1378</v>
      </c>
      <c r="P516" s="21">
        <v>0.91339999999999999</v>
      </c>
      <c r="Q516" s="15" t="s">
        <v>1370</v>
      </c>
      <c r="R516" s="15">
        <v>953315.58</v>
      </c>
      <c r="S516" s="15">
        <v>94628.24</v>
      </c>
    </row>
    <row r="517" spans="1:19">
      <c r="A517" s="9" t="s">
        <v>996</v>
      </c>
      <c r="B517" s="19" t="s">
        <v>393</v>
      </c>
      <c r="C517" s="12" t="s">
        <v>33</v>
      </c>
      <c r="D517" s="12">
        <v>2011</v>
      </c>
      <c r="E517" s="19" t="s">
        <v>1349</v>
      </c>
      <c r="F517" s="15">
        <v>65642.4068846351</v>
      </c>
      <c r="G517" s="15">
        <v>3750.4275766934193</v>
      </c>
      <c r="H517" s="12" t="s">
        <v>1373</v>
      </c>
      <c r="I517" s="21">
        <v>0.91239999999999999</v>
      </c>
      <c r="J517" s="12" t="s">
        <v>1370</v>
      </c>
      <c r="K517" s="15">
        <v>59892.132041541066</v>
      </c>
      <c r="L517" s="15">
        <v>3421.8901209750757</v>
      </c>
      <c r="M517" s="12">
        <v>436500</v>
      </c>
      <c r="N517" s="12">
        <v>163100</v>
      </c>
      <c r="O517" s="12" t="s">
        <v>1378</v>
      </c>
      <c r="P517" s="21">
        <v>0.91339999999999999</v>
      </c>
      <c r="Q517" s="15" t="s">
        <v>1370</v>
      </c>
      <c r="R517" s="15">
        <v>398699.1</v>
      </c>
      <c r="S517" s="15">
        <v>148975.54</v>
      </c>
    </row>
    <row r="518" spans="1:19">
      <c r="A518" s="9" t="s">
        <v>991</v>
      </c>
      <c r="B518" s="19" t="s">
        <v>388</v>
      </c>
      <c r="C518" s="12" t="s">
        <v>33</v>
      </c>
      <c r="D518" s="12">
        <v>2011</v>
      </c>
      <c r="E518" s="19" t="s">
        <v>1349</v>
      </c>
      <c r="F518" s="15">
        <v>63681.219869413231</v>
      </c>
      <c r="G518" s="15">
        <v>3993.935140889927</v>
      </c>
      <c r="H518" s="12" t="s">
        <v>1373</v>
      </c>
      <c r="I518" s="21">
        <v>0.91239999999999999</v>
      </c>
      <c r="J518" s="12" t="s">
        <v>1370</v>
      </c>
      <c r="K518" s="15">
        <v>58102.745008852631</v>
      </c>
      <c r="L518" s="15">
        <v>3644.0664225479695</v>
      </c>
      <c r="M518" s="12">
        <v>539400</v>
      </c>
      <c r="N518" s="12">
        <v>205799.99999999997</v>
      </c>
      <c r="O518" s="12" t="s">
        <v>1378</v>
      </c>
      <c r="P518" s="21">
        <v>0.91339999999999999</v>
      </c>
      <c r="Q518" s="15" t="s">
        <v>1370</v>
      </c>
      <c r="R518" s="15">
        <v>492687.96</v>
      </c>
      <c r="S518" s="15">
        <v>187977.71999999997</v>
      </c>
    </row>
    <row r="519" spans="1:19">
      <c r="A519" s="9" t="s">
        <v>992</v>
      </c>
      <c r="B519" s="19" t="s">
        <v>389</v>
      </c>
      <c r="C519" s="12" t="s">
        <v>33</v>
      </c>
      <c r="D519" s="12">
        <v>2011</v>
      </c>
      <c r="E519" s="19" t="s">
        <v>1349</v>
      </c>
      <c r="F519" s="15">
        <v>75995.46101434945</v>
      </c>
      <c r="G519" s="15">
        <v>3326.7303942301187</v>
      </c>
      <c r="H519" s="12" t="s">
        <v>1373</v>
      </c>
      <c r="I519" s="21">
        <v>0.91239999999999999</v>
      </c>
      <c r="J519" s="12" t="s">
        <v>1370</v>
      </c>
      <c r="K519" s="15">
        <v>69338.25862949244</v>
      </c>
      <c r="L519" s="15">
        <v>3035.3088116955601</v>
      </c>
      <c r="M519" s="12">
        <v>328100</v>
      </c>
      <c r="N519" s="12">
        <v>87400</v>
      </c>
      <c r="O519" s="12" t="s">
        <v>1378</v>
      </c>
      <c r="P519" s="21">
        <v>0.91339999999999999</v>
      </c>
      <c r="Q519" s="15" t="s">
        <v>1370</v>
      </c>
      <c r="R519" s="15">
        <v>299686.53999999998</v>
      </c>
      <c r="S519" s="15">
        <v>79831.16</v>
      </c>
    </row>
    <row r="520" spans="1:19">
      <c r="A520" s="9" t="s">
        <v>993</v>
      </c>
      <c r="B520" s="19" t="s">
        <v>390</v>
      </c>
      <c r="C520" s="12" t="s">
        <v>33</v>
      </c>
      <c r="D520" s="12">
        <v>2011</v>
      </c>
      <c r="E520" s="19" t="s">
        <v>1349</v>
      </c>
      <c r="F520" s="15">
        <v>80124.208161740244</v>
      </c>
      <c r="G520" s="15">
        <v>6948.2069795239113</v>
      </c>
      <c r="H520" s="12" t="s">
        <v>1373</v>
      </c>
      <c r="I520" s="21">
        <v>0.91239999999999999</v>
      </c>
      <c r="J520" s="12" t="s">
        <v>1370</v>
      </c>
      <c r="K520" s="15">
        <v>73105.327526771798</v>
      </c>
      <c r="L520" s="15">
        <v>6339.5440481176165</v>
      </c>
      <c r="M520" s="12">
        <v>480900.00000000006</v>
      </c>
      <c r="N520" s="12">
        <v>46600</v>
      </c>
      <c r="O520" s="12" t="s">
        <v>1378</v>
      </c>
      <c r="P520" s="21">
        <v>0.91339999999999999</v>
      </c>
      <c r="Q520" s="15" t="s">
        <v>1370</v>
      </c>
      <c r="R520" s="15">
        <v>439254.06000000006</v>
      </c>
      <c r="S520" s="15">
        <v>42564.44</v>
      </c>
    </row>
    <row r="521" spans="1:19">
      <c r="A521" s="9" t="s">
        <v>994</v>
      </c>
      <c r="B521" s="19" t="s">
        <v>391</v>
      </c>
      <c r="C521" s="12" t="s">
        <v>33</v>
      </c>
      <c r="D521" s="12">
        <v>2011</v>
      </c>
      <c r="E521" s="19" t="s">
        <v>1349</v>
      </c>
      <c r="F521" s="15">
        <v>61463.266131277196</v>
      </c>
      <c r="G521" s="15">
        <v>6965.7342626421523</v>
      </c>
      <c r="H521" s="12" t="s">
        <v>1373</v>
      </c>
      <c r="I521" s="21">
        <v>0.91239999999999999</v>
      </c>
      <c r="J521" s="12" t="s">
        <v>1370</v>
      </c>
      <c r="K521" s="15">
        <v>56079.084018177316</v>
      </c>
      <c r="L521" s="15">
        <v>6355.5359412346997</v>
      </c>
      <c r="M521" s="12">
        <v>333800</v>
      </c>
      <c r="N521" s="12">
        <v>41100</v>
      </c>
      <c r="O521" s="12" t="s">
        <v>1378</v>
      </c>
      <c r="P521" s="21">
        <v>0.91339999999999999</v>
      </c>
      <c r="Q521" s="15" t="s">
        <v>1370</v>
      </c>
      <c r="R521" s="15">
        <v>304892.92</v>
      </c>
      <c r="S521" s="15">
        <v>37540.74</v>
      </c>
    </row>
    <row r="522" spans="1:19">
      <c r="A522" s="9" t="s">
        <v>1001</v>
      </c>
      <c r="B522" s="19" t="s">
        <v>398</v>
      </c>
      <c r="C522" s="12" t="s">
        <v>33</v>
      </c>
      <c r="D522" s="12">
        <v>2011</v>
      </c>
      <c r="E522" s="19" t="s">
        <v>1349</v>
      </c>
      <c r="F522" s="15">
        <v>80545.268766215217</v>
      </c>
      <c r="G522" s="15">
        <v>6503.7657578048884</v>
      </c>
      <c r="H522" s="12" t="s">
        <v>1373</v>
      </c>
      <c r="I522" s="21">
        <v>0.91239999999999999</v>
      </c>
      <c r="J522" s="12" t="s">
        <v>1370</v>
      </c>
      <c r="K522" s="15">
        <v>73489.503222294763</v>
      </c>
      <c r="L522" s="15">
        <v>5934.03587742118</v>
      </c>
      <c r="M522" s="12">
        <v>325500</v>
      </c>
      <c r="N522" s="12">
        <v>25600</v>
      </c>
      <c r="O522" s="12" t="s">
        <v>1378</v>
      </c>
      <c r="P522" s="21">
        <v>0.91339999999999999</v>
      </c>
      <c r="Q522" s="15" t="s">
        <v>1370</v>
      </c>
      <c r="R522" s="15">
        <v>297311.7</v>
      </c>
      <c r="S522" s="15">
        <v>23383.040000000001</v>
      </c>
    </row>
    <row r="523" spans="1:19">
      <c r="A523" s="9" t="s">
        <v>1000</v>
      </c>
      <c r="B523" s="19" t="s">
        <v>397</v>
      </c>
      <c r="C523" s="12" t="s">
        <v>33</v>
      </c>
      <c r="D523" s="12">
        <v>2011</v>
      </c>
      <c r="E523" s="19" t="s">
        <v>1349</v>
      </c>
      <c r="F523" s="15">
        <v>74542.850563880784</v>
      </c>
      <c r="G523" s="15">
        <v>3865.3352327581838</v>
      </c>
      <c r="H523" s="12" t="s">
        <v>1373</v>
      </c>
      <c r="I523" s="21">
        <v>0.91239999999999999</v>
      </c>
      <c r="J523" s="12" t="s">
        <v>1370</v>
      </c>
      <c r="K523" s="15">
        <v>68012.896854484832</v>
      </c>
      <c r="L523" s="15">
        <v>3526.7318663685669</v>
      </c>
      <c r="M523" s="12">
        <v>321000</v>
      </c>
      <c r="N523" s="12">
        <v>25900</v>
      </c>
      <c r="O523" s="12" t="s">
        <v>1378</v>
      </c>
      <c r="P523" s="21">
        <v>0.91339999999999999</v>
      </c>
      <c r="Q523" s="15" t="s">
        <v>1370</v>
      </c>
      <c r="R523" s="15">
        <v>293201.40000000002</v>
      </c>
      <c r="S523" s="15">
        <v>23657.06</v>
      </c>
    </row>
    <row r="524" spans="1:19">
      <c r="A524" s="9" t="s">
        <v>999</v>
      </c>
      <c r="B524" s="19" t="s">
        <v>396</v>
      </c>
      <c r="C524" s="12" t="s">
        <v>33</v>
      </c>
      <c r="D524" s="12">
        <v>2011</v>
      </c>
      <c r="E524" s="19" t="s">
        <v>1349</v>
      </c>
      <c r="F524" s="15">
        <v>102773.88629149368</v>
      </c>
      <c r="G524" s="15">
        <v>4664.2540677854377</v>
      </c>
      <c r="H524" s="12" t="s">
        <v>1373</v>
      </c>
      <c r="I524" s="21">
        <v>0.91239999999999999</v>
      </c>
      <c r="J524" s="12" t="s">
        <v>1370</v>
      </c>
      <c r="K524" s="15">
        <v>93770.893852358829</v>
      </c>
      <c r="L524" s="15">
        <v>4255.6654114474331</v>
      </c>
      <c r="M524" s="12">
        <v>476599.99999999994</v>
      </c>
      <c r="N524" s="12">
        <v>33500</v>
      </c>
      <c r="O524" s="12" t="s">
        <v>1378</v>
      </c>
      <c r="P524" s="21">
        <v>0.91339999999999999</v>
      </c>
      <c r="Q524" s="15" t="s">
        <v>1370</v>
      </c>
      <c r="R524" s="15">
        <v>435326.43999999994</v>
      </c>
      <c r="S524" s="15">
        <v>30598.9</v>
      </c>
    </row>
    <row r="525" spans="1:19">
      <c r="A525" s="9" t="s">
        <v>998</v>
      </c>
      <c r="B525" s="19" t="s">
        <v>395</v>
      </c>
      <c r="C525" s="12" t="s">
        <v>33</v>
      </c>
      <c r="D525" s="12">
        <v>2011</v>
      </c>
      <c r="E525" s="19" t="s">
        <v>1349</v>
      </c>
      <c r="F525" s="15">
        <v>91404.594934012173</v>
      </c>
      <c r="G525" s="15">
        <v>5661.4681098092569</v>
      </c>
      <c r="H525" s="12" t="s">
        <v>1373</v>
      </c>
      <c r="I525" s="21">
        <v>0.91239999999999999</v>
      </c>
      <c r="J525" s="12" t="s">
        <v>1370</v>
      </c>
      <c r="K525" s="15">
        <v>83397.5524177927</v>
      </c>
      <c r="L525" s="15">
        <v>5165.5235033899662</v>
      </c>
      <c r="M525" s="12">
        <v>475400</v>
      </c>
      <c r="N525" s="12">
        <v>32100</v>
      </c>
      <c r="O525" s="12" t="s">
        <v>1378</v>
      </c>
      <c r="P525" s="21">
        <v>0.91339999999999999</v>
      </c>
      <c r="Q525" s="15" t="s">
        <v>1370</v>
      </c>
      <c r="R525" s="15">
        <v>434230.36</v>
      </c>
      <c r="S525" s="15">
        <v>29320.14</v>
      </c>
    </row>
    <row r="526" spans="1:19">
      <c r="A526" s="9" t="s">
        <v>984</v>
      </c>
      <c r="B526" s="19" t="s">
        <v>381</v>
      </c>
      <c r="C526" s="12" t="s">
        <v>33</v>
      </c>
      <c r="D526" s="12">
        <v>2011</v>
      </c>
      <c r="E526" s="19" t="s">
        <v>1349</v>
      </c>
      <c r="F526" s="15">
        <v>61986.814485139716</v>
      </c>
      <c r="G526" s="15">
        <v>3623.446925563017</v>
      </c>
      <c r="H526" s="12" t="s">
        <v>1373</v>
      </c>
      <c r="I526" s="21">
        <v>0.91239999999999999</v>
      </c>
      <c r="J526" s="12" t="s">
        <v>1370</v>
      </c>
      <c r="K526" s="15">
        <v>56556.769536241474</v>
      </c>
      <c r="L526" s="15">
        <v>3306.0329748836966</v>
      </c>
      <c r="M526" s="12">
        <v>364900</v>
      </c>
      <c r="N526" s="12">
        <v>41400</v>
      </c>
      <c r="O526" s="12" t="s">
        <v>1378</v>
      </c>
      <c r="P526" s="21">
        <v>0.91339999999999999</v>
      </c>
      <c r="Q526" s="15" t="s">
        <v>1370</v>
      </c>
      <c r="R526" s="15">
        <v>333299.65999999997</v>
      </c>
      <c r="S526" s="15">
        <v>37814.76</v>
      </c>
    </row>
    <row r="527" spans="1:19">
      <c r="A527" s="9" t="s">
        <v>983</v>
      </c>
      <c r="B527" s="19" t="s">
        <v>380</v>
      </c>
      <c r="C527" s="12" t="s">
        <v>33</v>
      </c>
      <c r="D527" s="12">
        <v>2011</v>
      </c>
      <c r="E527" s="19" t="s">
        <v>1349</v>
      </c>
      <c r="F527" s="15">
        <v>68262.735743022</v>
      </c>
      <c r="G527" s="15">
        <v>6198.3284466259465</v>
      </c>
      <c r="H527" s="12" t="s">
        <v>1373</v>
      </c>
      <c r="I527" s="21">
        <v>0.91239999999999999</v>
      </c>
      <c r="J527" s="12" t="s">
        <v>1370</v>
      </c>
      <c r="K527" s="15">
        <v>62282.920091933272</v>
      </c>
      <c r="L527" s="15">
        <v>5655.3548747015138</v>
      </c>
      <c r="M527" s="12">
        <v>440500</v>
      </c>
      <c r="N527" s="12">
        <v>207300</v>
      </c>
      <c r="O527" s="12" t="s">
        <v>1378</v>
      </c>
      <c r="P527" s="21">
        <v>0.91339999999999999</v>
      </c>
      <c r="Q527" s="15" t="s">
        <v>1370</v>
      </c>
      <c r="R527" s="15">
        <v>402352.7</v>
      </c>
      <c r="S527" s="15">
        <v>189347.82</v>
      </c>
    </row>
    <row r="528" spans="1:19">
      <c r="A528" s="9" t="s">
        <v>997</v>
      </c>
      <c r="B528" s="19" t="s">
        <v>394</v>
      </c>
      <c r="C528" s="12" t="s">
        <v>33</v>
      </c>
      <c r="D528" s="12">
        <v>2011</v>
      </c>
      <c r="E528" s="19" t="s">
        <v>1349</v>
      </c>
      <c r="F528" s="15">
        <v>80372.675418124243</v>
      </c>
      <c r="G528" s="15">
        <v>8453.6070063376246</v>
      </c>
      <c r="H528" s="12" t="s">
        <v>1373</v>
      </c>
      <c r="I528" s="21">
        <v>0.91239999999999999</v>
      </c>
      <c r="J528" s="12" t="s">
        <v>1370</v>
      </c>
      <c r="K528" s="15">
        <v>73332.02905149656</v>
      </c>
      <c r="L528" s="15">
        <v>7713.0710325824484</v>
      </c>
      <c r="M528" s="12">
        <v>492900</v>
      </c>
      <c r="N528" s="12">
        <v>58500</v>
      </c>
      <c r="O528" s="12" t="s">
        <v>1378</v>
      </c>
      <c r="P528" s="21">
        <v>0.91339999999999999</v>
      </c>
      <c r="Q528" s="15" t="s">
        <v>1370</v>
      </c>
      <c r="R528" s="15">
        <v>450214.86</v>
      </c>
      <c r="S528" s="15">
        <v>53433.9</v>
      </c>
    </row>
    <row r="529" spans="1:19">
      <c r="A529" s="9" t="s">
        <v>1004</v>
      </c>
      <c r="B529" s="19" t="s">
        <v>401</v>
      </c>
      <c r="C529" s="12" t="s">
        <v>33</v>
      </c>
      <c r="D529" s="12">
        <v>2011</v>
      </c>
      <c r="E529" s="19" t="s">
        <v>1349</v>
      </c>
      <c r="F529" s="15">
        <v>50301.07389732849</v>
      </c>
      <c r="G529" s="15">
        <v>3910.2678828283761</v>
      </c>
      <c r="H529" s="12" t="s">
        <v>1373</v>
      </c>
      <c r="I529" s="21">
        <v>0.91239999999999999</v>
      </c>
      <c r="J529" s="12" t="s">
        <v>1370</v>
      </c>
      <c r="K529" s="15">
        <v>45894.699823922514</v>
      </c>
      <c r="L529" s="15">
        <v>3567.7284162926103</v>
      </c>
      <c r="M529" s="12">
        <v>343100</v>
      </c>
      <c r="N529" s="12">
        <v>74800</v>
      </c>
      <c r="O529" s="12" t="s">
        <v>1378</v>
      </c>
      <c r="P529" s="21">
        <v>0.91339999999999999</v>
      </c>
      <c r="Q529" s="15" t="s">
        <v>1370</v>
      </c>
      <c r="R529" s="15">
        <v>313387.53999999998</v>
      </c>
      <c r="S529" s="15">
        <v>68322.319999999992</v>
      </c>
    </row>
    <row r="530" spans="1:19">
      <c r="A530" s="9" t="s">
        <v>1003</v>
      </c>
      <c r="B530" s="19" t="s">
        <v>400</v>
      </c>
      <c r="C530" s="12" t="s">
        <v>33</v>
      </c>
      <c r="D530" s="12">
        <v>2011</v>
      </c>
      <c r="E530" s="19" t="s">
        <v>1349</v>
      </c>
      <c r="F530" s="15">
        <v>105442.71722420755</v>
      </c>
      <c r="G530" s="15">
        <v>6452.6813300383119</v>
      </c>
      <c r="H530" s="12" t="s">
        <v>1373</v>
      </c>
      <c r="I530" s="21">
        <v>0.91239999999999999</v>
      </c>
      <c r="J530" s="12" t="s">
        <v>1370</v>
      </c>
      <c r="K530" s="15">
        <v>96205.935195366968</v>
      </c>
      <c r="L530" s="15">
        <v>5887.4264455269558</v>
      </c>
      <c r="M530" s="12">
        <v>712200</v>
      </c>
      <c r="N530" s="12">
        <v>44800.000000000007</v>
      </c>
      <c r="O530" s="12" t="s">
        <v>1378</v>
      </c>
      <c r="P530" s="21">
        <v>0.91339999999999999</v>
      </c>
      <c r="Q530" s="15" t="s">
        <v>1370</v>
      </c>
      <c r="R530" s="15">
        <v>650523.48</v>
      </c>
      <c r="S530" s="15">
        <v>40920.320000000007</v>
      </c>
    </row>
    <row r="531" spans="1:19">
      <c r="A531" s="9" t="s">
        <v>1002</v>
      </c>
      <c r="B531" s="19" t="s">
        <v>399</v>
      </c>
      <c r="C531" s="12" t="s">
        <v>33</v>
      </c>
      <c r="D531" s="12">
        <v>2011</v>
      </c>
      <c r="E531" s="19" t="s">
        <v>1349</v>
      </c>
      <c r="F531" s="15">
        <v>88519.586680479028</v>
      </c>
      <c r="G531" s="15">
        <v>5577.6061955089099</v>
      </c>
      <c r="H531" s="12" t="s">
        <v>1373</v>
      </c>
      <c r="I531" s="21">
        <v>0.91239999999999999</v>
      </c>
      <c r="J531" s="12" t="s">
        <v>1370</v>
      </c>
      <c r="K531" s="15">
        <v>80765.270887269071</v>
      </c>
      <c r="L531" s="15">
        <v>5089.0078927823297</v>
      </c>
      <c r="M531" s="12">
        <v>505600</v>
      </c>
      <c r="N531" s="12">
        <v>41600</v>
      </c>
      <c r="O531" s="12" t="s">
        <v>1378</v>
      </c>
      <c r="P531" s="21">
        <v>0.91339999999999999</v>
      </c>
      <c r="Q531" s="15" t="s">
        <v>1370</v>
      </c>
      <c r="R531" s="15">
        <v>461815.03999999998</v>
      </c>
      <c r="S531" s="15">
        <v>37997.440000000002</v>
      </c>
    </row>
    <row r="532" spans="1:19">
      <c r="A532" s="9" t="s">
        <v>799</v>
      </c>
      <c r="B532" s="19" t="s">
        <v>35</v>
      </c>
      <c r="C532" s="12" t="s">
        <v>33</v>
      </c>
      <c r="D532" s="12">
        <v>2016</v>
      </c>
      <c r="E532" s="19" t="s">
        <v>1350</v>
      </c>
      <c r="F532" s="15">
        <v>26400</v>
      </c>
      <c r="G532" s="15">
        <v>1700</v>
      </c>
      <c r="H532" s="12" t="s">
        <v>1261</v>
      </c>
      <c r="I532" s="21">
        <v>1</v>
      </c>
      <c r="J532" s="12" t="s">
        <v>1366</v>
      </c>
      <c r="K532" s="15">
        <v>26400</v>
      </c>
      <c r="L532" s="15">
        <v>1700</v>
      </c>
      <c r="M532" s="15">
        <v>236000</v>
      </c>
      <c r="N532" s="15">
        <v>65000</v>
      </c>
      <c r="O532" s="12" t="s">
        <v>1379</v>
      </c>
      <c r="P532" s="21">
        <v>1</v>
      </c>
      <c r="Q532" s="15" t="s">
        <v>1366</v>
      </c>
      <c r="R532" s="15">
        <v>236000</v>
      </c>
      <c r="S532" s="15">
        <v>65000</v>
      </c>
    </row>
    <row r="533" spans="1:19">
      <c r="A533" s="9" t="s">
        <v>800</v>
      </c>
      <c r="B533" s="19" t="s">
        <v>32</v>
      </c>
      <c r="C533" s="12" t="s">
        <v>33</v>
      </c>
      <c r="D533" s="12">
        <v>2016</v>
      </c>
      <c r="E533" s="19" t="s">
        <v>1350</v>
      </c>
      <c r="F533" s="15">
        <v>21900</v>
      </c>
      <c r="G533" s="15">
        <v>1200</v>
      </c>
      <c r="H533" s="12" t="s">
        <v>1261</v>
      </c>
      <c r="I533" s="21">
        <v>1</v>
      </c>
      <c r="J533" s="12" t="s">
        <v>1366</v>
      </c>
      <c r="K533" s="15">
        <v>21900</v>
      </c>
      <c r="L533" s="15">
        <v>1200</v>
      </c>
      <c r="M533" s="15">
        <v>131900</v>
      </c>
      <c r="N533" s="15">
        <v>6400</v>
      </c>
      <c r="O533" s="12" t="s">
        <v>1379</v>
      </c>
      <c r="P533" s="21">
        <v>1</v>
      </c>
      <c r="Q533" s="15" t="s">
        <v>1366</v>
      </c>
      <c r="R533" s="15">
        <v>131900</v>
      </c>
      <c r="S533" s="15">
        <v>6400</v>
      </c>
    </row>
    <row r="534" spans="1:19">
      <c r="A534" s="9" t="s">
        <v>801</v>
      </c>
      <c r="B534" s="19" t="s">
        <v>34</v>
      </c>
      <c r="C534" s="12" t="s">
        <v>33</v>
      </c>
      <c r="D534" s="12">
        <v>2016</v>
      </c>
      <c r="E534" s="19" t="s">
        <v>1350</v>
      </c>
      <c r="F534" s="15">
        <v>22600</v>
      </c>
      <c r="G534" s="15">
        <v>1400</v>
      </c>
      <c r="H534" s="12" t="s">
        <v>1261</v>
      </c>
      <c r="I534" s="21">
        <v>1</v>
      </c>
      <c r="J534" s="12" t="s">
        <v>1366</v>
      </c>
      <c r="K534" s="15">
        <v>22600</v>
      </c>
      <c r="L534" s="15">
        <v>1400</v>
      </c>
      <c r="M534" s="15">
        <v>132000</v>
      </c>
      <c r="N534" s="15">
        <v>32000</v>
      </c>
      <c r="O534" s="12" t="s">
        <v>1379</v>
      </c>
      <c r="P534" s="21">
        <v>1</v>
      </c>
      <c r="Q534" s="15" t="s">
        <v>1366</v>
      </c>
      <c r="R534" s="15">
        <v>132000</v>
      </c>
      <c r="S534" s="15">
        <v>32000</v>
      </c>
    </row>
    <row r="535" spans="1:19">
      <c r="A535" s="9" t="s">
        <v>795</v>
      </c>
      <c r="B535" s="19" t="s">
        <v>46</v>
      </c>
      <c r="C535" s="12" t="s">
        <v>33</v>
      </c>
      <c r="D535" s="12">
        <v>2016</v>
      </c>
      <c r="E535" s="19" t="s">
        <v>1350</v>
      </c>
      <c r="F535" s="15">
        <v>33000</v>
      </c>
      <c r="G535" s="15">
        <v>1600</v>
      </c>
      <c r="H535" s="12" t="s">
        <v>1261</v>
      </c>
      <c r="I535" s="21">
        <v>1</v>
      </c>
      <c r="J535" s="12" t="s">
        <v>1366</v>
      </c>
      <c r="K535" s="15">
        <v>33000</v>
      </c>
      <c r="L535" s="15">
        <v>1600</v>
      </c>
      <c r="M535" s="15">
        <v>202000</v>
      </c>
      <c r="N535" s="15">
        <v>21000</v>
      </c>
      <c r="O535" s="12" t="s">
        <v>1379</v>
      </c>
      <c r="P535" s="21">
        <v>1</v>
      </c>
      <c r="Q535" s="15" t="s">
        <v>1366</v>
      </c>
      <c r="R535" s="15">
        <v>202000</v>
      </c>
      <c r="S535" s="15">
        <v>21000</v>
      </c>
    </row>
    <row r="536" spans="1:19">
      <c r="A536" s="9" t="s">
        <v>796</v>
      </c>
      <c r="B536" s="19" t="s">
        <v>59</v>
      </c>
      <c r="C536" s="12" t="s">
        <v>33</v>
      </c>
      <c r="D536" s="12">
        <v>2016</v>
      </c>
      <c r="E536" s="19" t="s">
        <v>1350</v>
      </c>
      <c r="F536" s="15">
        <v>32100</v>
      </c>
      <c r="G536" s="15">
        <v>1400</v>
      </c>
      <c r="H536" s="12" t="s">
        <v>1261</v>
      </c>
      <c r="I536" s="21">
        <v>1</v>
      </c>
      <c r="J536" s="12" t="s">
        <v>1366</v>
      </c>
      <c r="K536" s="15">
        <v>32100</v>
      </c>
      <c r="L536" s="15">
        <v>1400</v>
      </c>
      <c r="M536" s="15">
        <v>203000</v>
      </c>
      <c r="N536" s="15">
        <v>29000</v>
      </c>
      <c r="O536" s="12" t="s">
        <v>1379</v>
      </c>
      <c r="P536" s="21">
        <v>1</v>
      </c>
      <c r="Q536" s="15" t="s">
        <v>1366</v>
      </c>
      <c r="R536" s="15">
        <v>203000</v>
      </c>
      <c r="S536" s="15">
        <v>29000</v>
      </c>
    </row>
    <row r="537" spans="1:19">
      <c r="A537" s="9" t="s">
        <v>797</v>
      </c>
      <c r="B537" s="19" t="s">
        <v>42</v>
      </c>
      <c r="C537" s="12" t="s">
        <v>33</v>
      </c>
      <c r="D537" s="12">
        <v>2016</v>
      </c>
      <c r="E537" s="19" t="s">
        <v>1350</v>
      </c>
      <c r="F537" s="15">
        <v>36600</v>
      </c>
      <c r="G537" s="15">
        <v>1900</v>
      </c>
      <c r="H537" s="12" t="s">
        <v>1261</v>
      </c>
      <c r="I537" s="21">
        <v>1</v>
      </c>
      <c r="J537" s="12" t="s">
        <v>1366</v>
      </c>
      <c r="K537" s="15">
        <v>36600</v>
      </c>
      <c r="L537" s="15">
        <v>1900</v>
      </c>
      <c r="M537" s="15">
        <v>236000</v>
      </c>
      <c r="N537" s="15">
        <v>27000</v>
      </c>
      <c r="O537" s="12" t="s">
        <v>1379</v>
      </c>
      <c r="P537" s="21">
        <v>1</v>
      </c>
      <c r="Q537" s="15" t="s">
        <v>1366</v>
      </c>
      <c r="R537" s="15">
        <v>236000</v>
      </c>
      <c r="S537" s="15">
        <v>27000</v>
      </c>
    </row>
    <row r="538" spans="1:19">
      <c r="A538" s="9" t="s">
        <v>798</v>
      </c>
      <c r="B538" s="19" t="s">
        <v>39</v>
      </c>
      <c r="C538" s="12" t="s">
        <v>33</v>
      </c>
      <c r="D538" s="12">
        <v>2016</v>
      </c>
      <c r="E538" s="19" t="s">
        <v>1350</v>
      </c>
      <c r="F538" s="15">
        <v>29800</v>
      </c>
      <c r="G538" s="15">
        <v>2500</v>
      </c>
      <c r="H538" s="12" t="s">
        <v>1261</v>
      </c>
      <c r="I538" s="21">
        <v>1</v>
      </c>
      <c r="J538" s="12" t="s">
        <v>1366</v>
      </c>
      <c r="K538" s="15">
        <v>29800</v>
      </c>
      <c r="L538" s="15">
        <v>2500</v>
      </c>
      <c r="M538" s="15">
        <v>174000</v>
      </c>
      <c r="N538" s="15">
        <v>21000</v>
      </c>
      <c r="O538" s="12" t="s">
        <v>1379</v>
      </c>
      <c r="P538" s="21">
        <v>1</v>
      </c>
      <c r="Q538" s="15" t="s">
        <v>1366</v>
      </c>
      <c r="R538" s="15">
        <v>174000</v>
      </c>
      <c r="S538" s="15">
        <v>21000</v>
      </c>
    </row>
    <row r="539" spans="1:19">
      <c r="A539" s="9" t="s">
        <v>789</v>
      </c>
      <c r="B539" s="19" t="s">
        <v>89</v>
      </c>
      <c r="C539" s="12" t="s">
        <v>33</v>
      </c>
      <c r="D539" s="12">
        <v>2016</v>
      </c>
      <c r="E539" s="19" t="s">
        <v>1350</v>
      </c>
      <c r="F539" s="15">
        <v>13400</v>
      </c>
      <c r="G539" s="15">
        <v>1500</v>
      </c>
      <c r="H539" s="12" t="s">
        <v>1261</v>
      </c>
      <c r="I539" s="21">
        <v>1</v>
      </c>
      <c r="J539" s="12" t="s">
        <v>1366</v>
      </c>
      <c r="K539" s="15">
        <v>13400</v>
      </c>
      <c r="L539" s="15">
        <v>1500</v>
      </c>
      <c r="M539" s="15">
        <v>90000</v>
      </c>
      <c r="N539" s="15">
        <v>11000</v>
      </c>
      <c r="O539" s="12" t="s">
        <v>1379</v>
      </c>
      <c r="P539" s="21">
        <v>1</v>
      </c>
      <c r="Q539" s="15" t="s">
        <v>1366</v>
      </c>
      <c r="R539" s="15">
        <v>90000</v>
      </c>
      <c r="S539" s="15">
        <v>11000</v>
      </c>
    </row>
    <row r="540" spans="1:19">
      <c r="A540" s="9" t="s">
        <v>790</v>
      </c>
      <c r="B540" s="19" t="s">
        <v>116</v>
      </c>
      <c r="C540" s="12" t="s">
        <v>33</v>
      </c>
      <c r="D540" s="12">
        <v>2016</v>
      </c>
      <c r="E540" s="19" t="s">
        <v>1350</v>
      </c>
      <c r="F540" s="15">
        <v>62300</v>
      </c>
      <c r="G540" s="15">
        <v>2800</v>
      </c>
      <c r="H540" s="12" t="s">
        <v>1261</v>
      </c>
      <c r="I540" s="21">
        <v>1</v>
      </c>
      <c r="J540" s="12" t="s">
        <v>1366</v>
      </c>
      <c r="K540" s="15">
        <v>62300</v>
      </c>
      <c r="L540" s="15">
        <v>2800</v>
      </c>
      <c r="M540" s="15">
        <v>356000</v>
      </c>
      <c r="N540" s="15">
        <v>24000</v>
      </c>
      <c r="O540" s="12" t="s">
        <v>1379</v>
      </c>
      <c r="P540" s="21">
        <v>1</v>
      </c>
      <c r="Q540" s="15" t="s">
        <v>1366</v>
      </c>
      <c r="R540" s="15">
        <v>356000</v>
      </c>
      <c r="S540" s="15">
        <v>24000</v>
      </c>
    </row>
    <row r="541" spans="1:19">
      <c r="A541" s="9" t="s">
        <v>791</v>
      </c>
      <c r="B541" s="19" t="s">
        <v>107</v>
      </c>
      <c r="C541" s="12" t="s">
        <v>33</v>
      </c>
      <c r="D541" s="12">
        <v>2016</v>
      </c>
      <c r="E541" s="19" t="s">
        <v>1350</v>
      </c>
      <c r="F541" s="15">
        <v>56400</v>
      </c>
      <c r="G541" s="15">
        <v>2500</v>
      </c>
      <c r="H541" s="12" t="s">
        <v>1261</v>
      </c>
      <c r="I541" s="21">
        <v>1</v>
      </c>
      <c r="J541" s="12" t="s">
        <v>1366</v>
      </c>
      <c r="K541" s="15">
        <v>56400</v>
      </c>
      <c r="L541" s="15">
        <v>2500</v>
      </c>
      <c r="M541" s="15">
        <v>343000</v>
      </c>
      <c r="N541" s="15">
        <v>34000</v>
      </c>
      <c r="O541" s="12" t="s">
        <v>1379</v>
      </c>
      <c r="P541" s="21">
        <v>1</v>
      </c>
      <c r="Q541" s="15" t="s">
        <v>1366</v>
      </c>
      <c r="R541" s="15">
        <v>343000</v>
      </c>
      <c r="S541" s="15">
        <v>34000</v>
      </c>
    </row>
    <row r="542" spans="1:19">
      <c r="A542" s="9" t="s">
        <v>792</v>
      </c>
      <c r="B542" s="19" t="s">
        <v>90</v>
      </c>
      <c r="C542" s="12" t="s">
        <v>33</v>
      </c>
      <c r="D542" s="12">
        <v>2016</v>
      </c>
      <c r="E542" s="19" t="s">
        <v>1350</v>
      </c>
      <c r="F542" s="15">
        <v>31000</v>
      </c>
      <c r="G542" s="15">
        <v>1400</v>
      </c>
      <c r="H542" s="12" t="s">
        <v>1261</v>
      </c>
      <c r="I542" s="21">
        <v>1</v>
      </c>
      <c r="J542" s="12" t="s">
        <v>1366</v>
      </c>
      <c r="K542" s="15">
        <v>31000</v>
      </c>
      <c r="L542" s="15">
        <v>1400</v>
      </c>
      <c r="M542" s="15">
        <v>186000</v>
      </c>
      <c r="N542" s="15">
        <v>34000</v>
      </c>
      <c r="O542" s="12" t="s">
        <v>1379</v>
      </c>
      <c r="P542" s="21">
        <v>1</v>
      </c>
      <c r="Q542" s="15" t="s">
        <v>1366</v>
      </c>
      <c r="R542" s="15">
        <v>186000</v>
      </c>
      <c r="S542" s="15">
        <v>34000</v>
      </c>
    </row>
    <row r="543" spans="1:19">
      <c r="A543" s="9" t="s">
        <v>793</v>
      </c>
      <c r="B543" s="19" t="s">
        <v>105</v>
      </c>
      <c r="C543" s="12" t="s">
        <v>33</v>
      </c>
      <c r="D543" s="12">
        <v>2016</v>
      </c>
      <c r="E543" s="19" t="s">
        <v>1350</v>
      </c>
      <c r="F543" s="15">
        <v>11200</v>
      </c>
      <c r="G543" s="15">
        <v>2400</v>
      </c>
      <c r="H543" s="12" t="s">
        <v>1261</v>
      </c>
      <c r="I543" s="21">
        <v>1</v>
      </c>
      <c r="J543" s="12" t="s">
        <v>1366</v>
      </c>
      <c r="K543" s="15">
        <v>11200</v>
      </c>
      <c r="L543" s="15">
        <v>2400</v>
      </c>
      <c r="M543" s="15">
        <v>185000</v>
      </c>
      <c r="N543" s="15">
        <v>44000</v>
      </c>
      <c r="O543" s="12" t="s">
        <v>1379</v>
      </c>
      <c r="P543" s="21">
        <v>1</v>
      </c>
      <c r="Q543" s="15" t="s">
        <v>1366</v>
      </c>
      <c r="R543" s="15">
        <v>185000</v>
      </c>
      <c r="S543" s="15">
        <v>44000</v>
      </c>
    </row>
    <row r="544" spans="1:19">
      <c r="A544" s="9" t="s">
        <v>794</v>
      </c>
      <c r="B544" s="19" t="s">
        <v>95</v>
      </c>
      <c r="C544" s="12" t="s">
        <v>33</v>
      </c>
      <c r="D544" s="12">
        <v>2016</v>
      </c>
      <c r="E544" s="19" t="s">
        <v>1350</v>
      </c>
      <c r="F544" s="15">
        <v>9200</v>
      </c>
      <c r="G544" s="15">
        <v>2800</v>
      </c>
      <c r="H544" s="12" t="s">
        <v>1261</v>
      </c>
      <c r="I544" s="21">
        <v>1</v>
      </c>
      <c r="J544" s="12" t="s">
        <v>1366</v>
      </c>
      <c r="K544" s="15">
        <v>9200</v>
      </c>
      <c r="L544" s="15">
        <v>2800</v>
      </c>
      <c r="M544" s="15">
        <v>91000</v>
      </c>
      <c r="N544" s="15">
        <v>17000</v>
      </c>
      <c r="O544" s="12" t="s">
        <v>1379</v>
      </c>
      <c r="P544" s="21">
        <v>1</v>
      </c>
      <c r="Q544" s="15" t="s">
        <v>1366</v>
      </c>
      <c r="R544" s="15">
        <v>91000</v>
      </c>
      <c r="S544" s="15">
        <v>17000</v>
      </c>
    </row>
    <row r="545" spans="1:19">
      <c r="A545" s="9" t="s">
        <v>598</v>
      </c>
      <c r="B545" s="19">
        <v>1</v>
      </c>
      <c r="C545" s="12" t="s">
        <v>33</v>
      </c>
      <c r="D545" s="12">
        <v>2020</v>
      </c>
      <c r="E545" s="19" t="s">
        <v>1351</v>
      </c>
      <c r="F545" s="12">
        <v>41500</v>
      </c>
      <c r="G545" s="12">
        <v>2000</v>
      </c>
      <c r="H545" s="12" t="s">
        <v>1261</v>
      </c>
      <c r="I545" s="21">
        <v>1</v>
      </c>
      <c r="J545" s="12" t="s">
        <v>1366</v>
      </c>
      <c r="K545" s="15">
        <v>41500</v>
      </c>
      <c r="L545" s="15">
        <v>2000</v>
      </c>
      <c r="M545" s="12">
        <v>268000</v>
      </c>
      <c r="N545" s="12">
        <v>33000</v>
      </c>
      <c r="O545" s="12" t="s">
        <v>1263</v>
      </c>
      <c r="P545" s="21">
        <v>1</v>
      </c>
      <c r="Q545" s="15" t="s">
        <v>1366</v>
      </c>
      <c r="R545" s="15">
        <v>268000</v>
      </c>
      <c r="S545" s="15">
        <v>33000</v>
      </c>
    </row>
    <row r="546" spans="1:19">
      <c r="A546" s="9" t="s">
        <v>619</v>
      </c>
      <c r="B546" s="19">
        <v>10</v>
      </c>
      <c r="C546" s="12" t="s">
        <v>33</v>
      </c>
      <c r="D546" s="12">
        <v>2020</v>
      </c>
      <c r="E546" s="19" t="s">
        <v>1351</v>
      </c>
      <c r="F546" s="12">
        <v>312000</v>
      </c>
      <c r="G546" s="12">
        <v>11000</v>
      </c>
      <c r="H546" s="12" t="s">
        <v>1261</v>
      </c>
      <c r="I546" s="21">
        <v>1</v>
      </c>
      <c r="J546" s="12" t="s">
        <v>1366</v>
      </c>
      <c r="K546" s="15">
        <v>312000</v>
      </c>
      <c r="L546" s="15">
        <v>11000</v>
      </c>
      <c r="M546" s="12">
        <v>2020000</v>
      </c>
      <c r="N546" s="12">
        <v>109000</v>
      </c>
      <c r="O546" s="12" t="s">
        <v>1263</v>
      </c>
      <c r="P546" s="21">
        <v>1</v>
      </c>
      <c r="Q546" s="15" t="s">
        <v>1366</v>
      </c>
      <c r="R546" s="15">
        <v>2020000</v>
      </c>
      <c r="S546" s="15">
        <v>109000</v>
      </c>
    </row>
    <row r="547" spans="1:19">
      <c r="A547" s="9" t="s">
        <v>632</v>
      </c>
      <c r="B547" s="19">
        <v>11</v>
      </c>
      <c r="C547" s="12" t="s">
        <v>33</v>
      </c>
      <c r="D547" s="12">
        <v>2020</v>
      </c>
      <c r="E547" s="19" t="s">
        <v>1351</v>
      </c>
      <c r="F547" s="12">
        <v>43900</v>
      </c>
      <c r="G547" s="12">
        <v>2200</v>
      </c>
      <c r="H547" s="12" t="s">
        <v>1261</v>
      </c>
      <c r="I547" s="21">
        <v>1</v>
      </c>
      <c r="J547" s="12" t="s">
        <v>1366</v>
      </c>
      <c r="K547" s="15">
        <v>43900</v>
      </c>
      <c r="L547" s="15">
        <v>2200</v>
      </c>
      <c r="M547" s="12">
        <v>223000</v>
      </c>
      <c r="N547" s="12">
        <v>23000</v>
      </c>
      <c r="O547" s="12" t="s">
        <v>1263</v>
      </c>
      <c r="P547" s="21">
        <v>1</v>
      </c>
      <c r="Q547" s="15" t="s">
        <v>1366</v>
      </c>
      <c r="R547" s="15">
        <v>223000</v>
      </c>
      <c r="S547" s="15">
        <v>23000</v>
      </c>
    </row>
    <row r="548" spans="1:19">
      <c r="A548" s="9" t="s">
        <v>592</v>
      </c>
      <c r="B548" s="19">
        <v>12</v>
      </c>
      <c r="C548" s="12" t="s">
        <v>33</v>
      </c>
      <c r="D548" s="12">
        <v>2020</v>
      </c>
      <c r="E548" s="19" t="s">
        <v>1351</v>
      </c>
      <c r="F548" s="12">
        <v>81400</v>
      </c>
      <c r="G548" s="12">
        <v>3200</v>
      </c>
      <c r="H548" s="12" t="s">
        <v>1261</v>
      </c>
      <c r="I548" s="21">
        <v>1</v>
      </c>
      <c r="J548" s="12" t="s">
        <v>1366</v>
      </c>
      <c r="K548" s="15">
        <v>81400</v>
      </c>
      <c r="L548" s="15">
        <v>3200</v>
      </c>
      <c r="M548" s="12">
        <v>735000</v>
      </c>
      <c r="N548" s="12">
        <v>179000</v>
      </c>
      <c r="O548" s="12" t="s">
        <v>1263</v>
      </c>
      <c r="P548" s="21">
        <v>1</v>
      </c>
      <c r="Q548" s="15" t="s">
        <v>1366</v>
      </c>
      <c r="R548" s="15">
        <v>735000</v>
      </c>
      <c r="S548" s="15">
        <v>179000</v>
      </c>
    </row>
    <row r="549" spans="1:19">
      <c r="A549" s="9" t="s">
        <v>628</v>
      </c>
      <c r="B549" s="19">
        <v>15</v>
      </c>
      <c r="C549" s="12" t="s">
        <v>33</v>
      </c>
      <c r="D549" s="12">
        <v>2020</v>
      </c>
      <c r="E549" s="19" t="s">
        <v>1351</v>
      </c>
      <c r="F549" s="12">
        <v>108000</v>
      </c>
      <c r="G549" s="12">
        <v>4000</v>
      </c>
      <c r="H549" s="12" t="s">
        <v>1261</v>
      </c>
      <c r="I549" s="21">
        <v>1</v>
      </c>
      <c r="J549" s="12" t="s">
        <v>1366</v>
      </c>
      <c r="K549" s="15">
        <v>108000</v>
      </c>
      <c r="L549" s="15">
        <v>4000</v>
      </c>
      <c r="M549" s="12">
        <v>691000</v>
      </c>
      <c r="N549" s="12">
        <v>29000</v>
      </c>
      <c r="O549" s="12" t="s">
        <v>1263</v>
      </c>
      <c r="P549" s="21">
        <v>1</v>
      </c>
      <c r="Q549" s="15" t="s">
        <v>1366</v>
      </c>
      <c r="R549" s="15">
        <v>691000</v>
      </c>
      <c r="S549" s="15">
        <v>29000</v>
      </c>
    </row>
    <row r="550" spans="1:19">
      <c r="A550" s="9" t="s">
        <v>624</v>
      </c>
      <c r="B550" s="19">
        <v>16</v>
      </c>
      <c r="C550" s="12" t="s">
        <v>33</v>
      </c>
      <c r="D550" s="12">
        <v>2020</v>
      </c>
      <c r="E550" s="19" t="s">
        <v>1351</v>
      </c>
      <c r="F550" s="12">
        <v>57600</v>
      </c>
      <c r="G550" s="12">
        <v>2400</v>
      </c>
      <c r="H550" s="12" t="s">
        <v>1261</v>
      </c>
      <c r="I550" s="21">
        <v>1</v>
      </c>
      <c r="J550" s="12" t="s">
        <v>1366</v>
      </c>
      <c r="K550" s="15">
        <v>57600</v>
      </c>
      <c r="L550" s="15">
        <v>2400</v>
      </c>
      <c r="M550" s="12">
        <v>523000</v>
      </c>
      <c r="N550" s="12">
        <v>52000</v>
      </c>
      <c r="O550" s="12" t="s">
        <v>1263</v>
      </c>
      <c r="P550" s="21">
        <v>1</v>
      </c>
      <c r="Q550" s="15" t="s">
        <v>1366</v>
      </c>
      <c r="R550" s="15">
        <v>523000</v>
      </c>
      <c r="S550" s="15">
        <v>52000</v>
      </c>
    </row>
    <row r="551" spans="1:19">
      <c r="A551" s="9" t="s">
        <v>630</v>
      </c>
      <c r="B551" s="19">
        <v>18</v>
      </c>
      <c r="C551" s="12" t="s">
        <v>33</v>
      </c>
      <c r="D551" s="12">
        <v>2020</v>
      </c>
      <c r="E551" s="19" t="s">
        <v>1351</v>
      </c>
      <c r="F551" s="12">
        <v>71600</v>
      </c>
      <c r="G551" s="12">
        <v>2500</v>
      </c>
      <c r="H551" s="12" t="s">
        <v>1261</v>
      </c>
      <c r="I551" s="21">
        <v>1</v>
      </c>
      <c r="J551" s="12" t="s">
        <v>1366</v>
      </c>
      <c r="K551" s="15">
        <v>71600</v>
      </c>
      <c r="L551" s="15">
        <v>2500</v>
      </c>
      <c r="M551" s="12">
        <v>528000</v>
      </c>
      <c r="N551" s="12">
        <v>65000</v>
      </c>
      <c r="O551" s="12" t="s">
        <v>1263</v>
      </c>
      <c r="P551" s="21">
        <v>1</v>
      </c>
      <c r="Q551" s="15" t="s">
        <v>1366</v>
      </c>
      <c r="R551" s="15">
        <v>528000</v>
      </c>
      <c r="S551" s="15">
        <v>65000</v>
      </c>
    </row>
    <row r="552" spans="1:19">
      <c r="A552" s="9" t="s">
        <v>620</v>
      </c>
      <c r="B552" s="19">
        <v>19</v>
      </c>
      <c r="C552" s="12" t="s">
        <v>33</v>
      </c>
      <c r="D552" s="12">
        <v>2020</v>
      </c>
      <c r="E552" s="19" t="s">
        <v>1351</v>
      </c>
      <c r="F552" s="12">
        <v>35800</v>
      </c>
      <c r="G552" s="12">
        <v>2500</v>
      </c>
      <c r="H552" s="12" t="s">
        <v>1261</v>
      </c>
      <c r="I552" s="21">
        <v>1</v>
      </c>
      <c r="J552" s="12" t="s">
        <v>1366</v>
      </c>
      <c r="K552" s="15">
        <v>35800</v>
      </c>
      <c r="L552" s="15">
        <v>2500</v>
      </c>
      <c r="M552" s="12">
        <v>254000</v>
      </c>
      <c r="N552" s="12">
        <v>24000</v>
      </c>
      <c r="O552" s="12" t="s">
        <v>1263</v>
      </c>
      <c r="P552" s="21">
        <v>1</v>
      </c>
      <c r="Q552" s="15" t="s">
        <v>1366</v>
      </c>
      <c r="R552" s="15">
        <v>254000</v>
      </c>
      <c r="S552" s="15">
        <v>24000</v>
      </c>
    </row>
    <row r="553" spans="1:19">
      <c r="A553" s="9" t="s">
        <v>627</v>
      </c>
      <c r="B553" s="19">
        <v>2</v>
      </c>
      <c r="C553" s="12" t="s">
        <v>33</v>
      </c>
      <c r="D553" s="12">
        <v>2020</v>
      </c>
      <c r="E553" s="19" t="s">
        <v>1351</v>
      </c>
      <c r="F553" s="12">
        <v>45200</v>
      </c>
      <c r="G553" s="12">
        <v>2900</v>
      </c>
      <c r="H553" s="12" t="s">
        <v>1261</v>
      </c>
      <c r="I553" s="21">
        <v>1</v>
      </c>
      <c r="J553" s="12" t="s">
        <v>1366</v>
      </c>
      <c r="K553" s="15">
        <v>45200</v>
      </c>
      <c r="L553" s="15">
        <v>2900</v>
      </c>
      <c r="M553" s="12">
        <v>245000</v>
      </c>
      <c r="N553" s="12">
        <v>34000</v>
      </c>
      <c r="O553" s="12" t="s">
        <v>1263</v>
      </c>
      <c r="P553" s="21">
        <v>1</v>
      </c>
      <c r="Q553" s="15" t="s">
        <v>1366</v>
      </c>
      <c r="R553" s="15">
        <v>245000</v>
      </c>
      <c r="S553" s="15">
        <v>34000</v>
      </c>
    </row>
    <row r="554" spans="1:19">
      <c r="A554" s="9" t="s">
        <v>635</v>
      </c>
      <c r="B554" s="19">
        <v>20</v>
      </c>
      <c r="C554" s="12" t="s">
        <v>33</v>
      </c>
      <c r="D554" s="12">
        <v>2020</v>
      </c>
      <c r="E554" s="19" t="s">
        <v>1351</v>
      </c>
      <c r="F554" s="12">
        <v>12300</v>
      </c>
      <c r="G554" s="12">
        <v>900</v>
      </c>
      <c r="H554" s="12" t="s">
        <v>1261</v>
      </c>
      <c r="I554" s="21">
        <v>1</v>
      </c>
      <c r="J554" s="12" t="s">
        <v>1366</v>
      </c>
      <c r="K554" s="15">
        <v>12300</v>
      </c>
      <c r="L554" s="15">
        <v>900</v>
      </c>
      <c r="M554" s="12">
        <v>116000</v>
      </c>
      <c r="N554" s="12">
        <v>13000</v>
      </c>
      <c r="O554" s="12" t="s">
        <v>1263</v>
      </c>
      <c r="P554" s="21">
        <v>1</v>
      </c>
      <c r="Q554" s="15" t="s">
        <v>1366</v>
      </c>
      <c r="R554" s="15">
        <v>116000</v>
      </c>
      <c r="S554" s="15">
        <v>13000</v>
      </c>
    </row>
    <row r="555" spans="1:19">
      <c r="A555" s="9" t="s">
        <v>625</v>
      </c>
      <c r="B555" s="19">
        <v>21</v>
      </c>
      <c r="C555" s="12" t="s">
        <v>33</v>
      </c>
      <c r="D555" s="12">
        <v>2020</v>
      </c>
      <c r="E555" s="19" t="s">
        <v>1351</v>
      </c>
      <c r="F555" s="12">
        <v>39900</v>
      </c>
      <c r="G555" s="12">
        <v>3600</v>
      </c>
      <c r="H555" s="12" t="s">
        <v>1261</v>
      </c>
      <c r="I555" s="21">
        <v>1</v>
      </c>
      <c r="J555" s="12" t="s">
        <v>1366</v>
      </c>
      <c r="K555" s="15">
        <v>39900</v>
      </c>
      <c r="L555" s="15">
        <v>3600</v>
      </c>
      <c r="M555" s="12">
        <v>266000</v>
      </c>
      <c r="N555" s="12">
        <v>24000</v>
      </c>
      <c r="O555" s="12" t="s">
        <v>1263</v>
      </c>
      <c r="P555" s="21">
        <v>1</v>
      </c>
      <c r="Q555" s="15" t="s">
        <v>1366</v>
      </c>
      <c r="R555" s="15">
        <v>266000</v>
      </c>
      <c r="S555" s="15">
        <v>24000</v>
      </c>
    </row>
    <row r="556" spans="1:19">
      <c r="A556" s="9" t="s">
        <v>602</v>
      </c>
      <c r="B556" s="19">
        <v>22</v>
      </c>
      <c r="C556" s="12" t="s">
        <v>33</v>
      </c>
      <c r="D556" s="12">
        <v>2020</v>
      </c>
      <c r="E556" s="19" t="s">
        <v>1351</v>
      </c>
      <c r="F556" s="12">
        <v>163000</v>
      </c>
      <c r="G556" s="12">
        <v>6500</v>
      </c>
      <c r="H556" s="12" t="s">
        <v>1261</v>
      </c>
      <c r="I556" s="21">
        <v>1</v>
      </c>
      <c r="J556" s="12" t="s">
        <v>1366</v>
      </c>
      <c r="K556" s="15">
        <v>163000</v>
      </c>
      <c r="L556" s="15">
        <v>6500</v>
      </c>
      <c r="M556" s="12">
        <v>900000</v>
      </c>
      <c r="N556" s="12">
        <v>60000</v>
      </c>
      <c r="O556" s="12" t="s">
        <v>1263</v>
      </c>
      <c r="P556" s="21">
        <v>1</v>
      </c>
      <c r="Q556" s="15" t="s">
        <v>1366</v>
      </c>
      <c r="R556" s="15">
        <v>900000</v>
      </c>
      <c r="S556" s="15">
        <v>60000</v>
      </c>
    </row>
    <row r="557" spans="1:19">
      <c r="A557" s="9" t="s">
        <v>637</v>
      </c>
      <c r="B557" s="19">
        <v>23</v>
      </c>
      <c r="C557" s="12" t="s">
        <v>33</v>
      </c>
      <c r="D557" s="12">
        <v>2020</v>
      </c>
      <c r="E557" s="19" t="s">
        <v>1351</v>
      </c>
      <c r="F557" s="12">
        <v>66900</v>
      </c>
      <c r="G557" s="12">
        <v>2700</v>
      </c>
      <c r="H557" s="12" t="s">
        <v>1261</v>
      </c>
      <c r="I557" s="21">
        <v>1</v>
      </c>
      <c r="J557" s="12" t="s">
        <v>1366</v>
      </c>
      <c r="K557" s="15">
        <v>66900</v>
      </c>
      <c r="L557" s="15">
        <v>2700</v>
      </c>
      <c r="M557" s="12">
        <v>148000</v>
      </c>
      <c r="N557" s="12">
        <v>11000</v>
      </c>
      <c r="O557" s="12" t="s">
        <v>1263</v>
      </c>
      <c r="P557" s="21">
        <v>1</v>
      </c>
      <c r="Q557" s="15" t="s">
        <v>1366</v>
      </c>
      <c r="R557" s="15">
        <v>148000</v>
      </c>
      <c r="S557" s="15">
        <v>11000</v>
      </c>
    </row>
    <row r="558" spans="1:19">
      <c r="A558" s="9" t="s">
        <v>623</v>
      </c>
      <c r="B558" s="19">
        <v>24</v>
      </c>
      <c r="C558" s="12" t="s">
        <v>33</v>
      </c>
      <c r="D558" s="12">
        <v>2020</v>
      </c>
      <c r="E558" s="19" t="s">
        <v>1351</v>
      </c>
      <c r="F558" s="12">
        <v>65600</v>
      </c>
      <c r="G558" s="12">
        <v>2600</v>
      </c>
      <c r="H558" s="12" t="s">
        <v>1261</v>
      </c>
      <c r="I558" s="21">
        <v>1</v>
      </c>
      <c r="J558" s="12" t="s">
        <v>1366</v>
      </c>
      <c r="K558" s="15">
        <v>65600</v>
      </c>
      <c r="L558" s="15">
        <v>2600</v>
      </c>
      <c r="M558" s="12">
        <v>338000</v>
      </c>
      <c r="N558" s="12">
        <v>53000</v>
      </c>
      <c r="O558" s="12" t="s">
        <v>1263</v>
      </c>
      <c r="P558" s="21">
        <v>1</v>
      </c>
      <c r="Q558" s="15" t="s">
        <v>1366</v>
      </c>
      <c r="R558" s="15">
        <v>338000</v>
      </c>
      <c r="S558" s="15">
        <v>53000</v>
      </c>
    </row>
    <row r="559" spans="1:19">
      <c r="A559" s="9" t="s">
        <v>636</v>
      </c>
      <c r="B559" s="19">
        <v>26</v>
      </c>
      <c r="C559" s="12" t="s">
        <v>33</v>
      </c>
      <c r="D559" s="12">
        <v>2020</v>
      </c>
      <c r="E559" s="19" t="s">
        <v>1351</v>
      </c>
      <c r="F559" s="12">
        <v>39900</v>
      </c>
      <c r="G559" s="12">
        <v>1900</v>
      </c>
      <c r="H559" s="12" t="s">
        <v>1261</v>
      </c>
      <c r="I559" s="21">
        <v>1</v>
      </c>
      <c r="J559" s="12" t="s">
        <v>1366</v>
      </c>
      <c r="K559" s="15">
        <v>39900</v>
      </c>
      <c r="L559" s="15">
        <v>1900</v>
      </c>
      <c r="M559" s="12">
        <v>205000</v>
      </c>
      <c r="N559" s="12">
        <v>27000</v>
      </c>
      <c r="O559" s="12" t="s">
        <v>1263</v>
      </c>
      <c r="P559" s="21">
        <v>1</v>
      </c>
      <c r="Q559" s="15" t="s">
        <v>1366</v>
      </c>
      <c r="R559" s="15">
        <v>205000</v>
      </c>
      <c r="S559" s="15">
        <v>27000</v>
      </c>
    </row>
    <row r="560" spans="1:19">
      <c r="A560" s="9" t="s">
        <v>638</v>
      </c>
      <c r="B560" s="19">
        <v>28</v>
      </c>
      <c r="C560" s="12" t="s">
        <v>33</v>
      </c>
      <c r="D560" s="12">
        <v>2020</v>
      </c>
      <c r="E560" s="19" t="s">
        <v>1351</v>
      </c>
      <c r="F560" s="12">
        <v>248000</v>
      </c>
      <c r="G560" s="12">
        <v>7800</v>
      </c>
      <c r="H560" s="12" t="s">
        <v>1261</v>
      </c>
      <c r="I560" s="21">
        <v>1</v>
      </c>
      <c r="J560" s="12" t="s">
        <v>1366</v>
      </c>
      <c r="K560" s="15">
        <v>248000</v>
      </c>
      <c r="L560" s="15">
        <v>7800</v>
      </c>
      <c r="M560" s="12">
        <v>1012000</v>
      </c>
      <c r="N560" s="12">
        <v>43000</v>
      </c>
      <c r="O560" s="12" t="s">
        <v>1263</v>
      </c>
      <c r="P560" s="21">
        <v>1</v>
      </c>
      <c r="Q560" s="15" t="s">
        <v>1366</v>
      </c>
      <c r="R560" s="15">
        <v>1012000</v>
      </c>
      <c r="S560" s="15">
        <v>43000</v>
      </c>
    </row>
    <row r="561" spans="1:19">
      <c r="A561" s="9" t="s">
        <v>595</v>
      </c>
      <c r="B561" s="19">
        <v>29</v>
      </c>
      <c r="C561" s="12" t="s">
        <v>33</v>
      </c>
      <c r="D561" s="12">
        <v>2020</v>
      </c>
      <c r="E561" s="19" t="s">
        <v>1351</v>
      </c>
      <c r="F561" s="12">
        <v>43400</v>
      </c>
      <c r="G561" s="12">
        <v>1500</v>
      </c>
      <c r="H561" s="12" t="s">
        <v>1261</v>
      </c>
      <c r="I561" s="21">
        <v>1</v>
      </c>
      <c r="J561" s="12" t="s">
        <v>1366</v>
      </c>
      <c r="K561" s="15">
        <v>43400</v>
      </c>
      <c r="L561" s="15">
        <v>1500</v>
      </c>
      <c r="M561" s="12">
        <v>68000</v>
      </c>
      <c r="N561" s="12">
        <v>5000</v>
      </c>
      <c r="O561" s="12" t="s">
        <v>1263</v>
      </c>
      <c r="P561" s="21">
        <v>1</v>
      </c>
      <c r="Q561" s="15" t="s">
        <v>1366</v>
      </c>
      <c r="R561" s="15">
        <v>68000</v>
      </c>
      <c r="S561" s="15">
        <v>5000</v>
      </c>
    </row>
    <row r="562" spans="1:19">
      <c r="A562" s="9" t="s">
        <v>608</v>
      </c>
      <c r="B562" s="19">
        <v>3</v>
      </c>
      <c r="C562" s="12" t="s">
        <v>33</v>
      </c>
      <c r="D562" s="12">
        <v>2020</v>
      </c>
      <c r="E562" s="19" t="s">
        <v>1351</v>
      </c>
      <c r="F562" s="12">
        <v>35000</v>
      </c>
      <c r="G562" s="12">
        <v>1700</v>
      </c>
      <c r="H562" s="12" t="s">
        <v>1261</v>
      </c>
      <c r="I562" s="21">
        <v>1</v>
      </c>
      <c r="J562" s="12" t="s">
        <v>1366</v>
      </c>
      <c r="K562" s="15">
        <v>35000</v>
      </c>
      <c r="L562" s="15">
        <v>1700</v>
      </c>
      <c r="M562" s="12">
        <v>201000</v>
      </c>
      <c r="N562" s="12">
        <v>28000</v>
      </c>
      <c r="O562" s="12" t="s">
        <v>1263</v>
      </c>
      <c r="P562" s="21">
        <v>1</v>
      </c>
      <c r="Q562" s="15" t="s">
        <v>1366</v>
      </c>
      <c r="R562" s="15">
        <v>201000</v>
      </c>
      <c r="S562" s="15">
        <v>28000</v>
      </c>
    </row>
    <row r="563" spans="1:19">
      <c r="A563" s="9" t="s">
        <v>626</v>
      </c>
      <c r="B563" s="19">
        <v>32</v>
      </c>
      <c r="C563" s="12" t="s">
        <v>33</v>
      </c>
      <c r="D563" s="12">
        <v>2020</v>
      </c>
      <c r="E563" s="19" t="s">
        <v>1351</v>
      </c>
      <c r="F563" s="12">
        <v>11100</v>
      </c>
      <c r="G563" s="12">
        <v>500</v>
      </c>
      <c r="H563" s="12" t="s">
        <v>1261</v>
      </c>
      <c r="I563" s="21">
        <v>1</v>
      </c>
      <c r="J563" s="12" t="s">
        <v>1366</v>
      </c>
      <c r="K563" s="15">
        <v>11100</v>
      </c>
      <c r="L563" s="15">
        <v>500</v>
      </c>
      <c r="M563" s="12">
        <v>76000</v>
      </c>
      <c r="N563" s="12">
        <v>10000</v>
      </c>
      <c r="O563" s="12" t="s">
        <v>1263</v>
      </c>
      <c r="P563" s="21">
        <v>1</v>
      </c>
      <c r="Q563" s="15" t="s">
        <v>1366</v>
      </c>
      <c r="R563" s="15">
        <v>76000</v>
      </c>
      <c r="S563" s="15">
        <v>10000</v>
      </c>
    </row>
    <row r="564" spans="1:19">
      <c r="A564" s="9" t="s">
        <v>600</v>
      </c>
      <c r="B564" s="19">
        <v>33</v>
      </c>
      <c r="C564" s="12" t="s">
        <v>33</v>
      </c>
      <c r="D564" s="12">
        <v>2020</v>
      </c>
      <c r="E564" s="19" t="s">
        <v>1351</v>
      </c>
      <c r="F564" s="12">
        <v>32800</v>
      </c>
      <c r="G564" s="12">
        <v>2500</v>
      </c>
      <c r="H564" s="12" t="s">
        <v>1261</v>
      </c>
      <c r="I564" s="21">
        <v>1</v>
      </c>
      <c r="J564" s="12" t="s">
        <v>1366</v>
      </c>
      <c r="K564" s="15">
        <v>32800</v>
      </c>
      <c r="L564" s="15">
        <v>2500</v>
      </c>
      <c r="M564" s="12">
        <v>282000</v>
      </c>
      <c r="N564" s="12">
        <v>69000</v>
      </c>
      <c r="O564" s="12" t="s">
        <v>1263</v>
      </c>
      <c r="P564" s="21">
        <v>1</v>
      </c>
      <c r="Q564" s="15" t="s">
        <v>1366</v>
      </c>
      <c r="R564" s="15">
        <v>282000</v>
      </c>
      <c r="S564" s="15">
        <v>69000</v>
      </c>
    </row>
    <row r="565" spans="1:19">
      <c r="A565" s="9" t="s">
        <v>599</v>
      </c>
      <c r="B565" s="19">
        <v>34</v>
      </c>
      <c r="C565" s="12" t="s">
        <v>33</v>
      </c>
      <c r="D565" s="12">
        <v>2020</v>
      </c>
      <c r="E565" s="19" t="s">
        <v>1351</v>
      </c>
      <c r="F565" s="12">
        <v>16800</v>
      </c>
      <c r="G565" s="12">
        <v>1200</v>
      </c>
      <c r="H565" s="12" t="s">
        <v>1261</v>
      </c>
      <c r="I565" s="21">
        <v>1</v>
      </c>
      <c r="J565" s="12" t="s">
        <v>1366</v>
      </c>
      <c r="K565" s="15">
        <v>16800</v>
      </c>
      <c r="L565" s="15">
        <v>1200</v>
      </c>
      <c r="M565" s="12">
        <v>52000</v>
      </c>
      <c r="N565" s="12">
        <v>9000</v>
      </c>
      <c r="O565" s="12" t="s">
        <v>1263</v>
      </c>
      <c r="P565" s="21">
        <v>1</v>
      </c>
      <c r="Q565" s="15" t="s">
        <v>1366</v>
      </c>
      <c r="R565" s="15">
        <v>52000</v>
      </c>
      <c r="S565" s="15">
        <v>9000</v>
      </c>
    </row>
    <row r="566" spans="1:19">
      <c r="A566" s="9" t="s">
        <v>612</v>
      </c>
      <c r="B566" s="19">
        <v>35</v>
      </c>
      <c r="C566" s="12" t="s">
        <v>33</v>
      </c>
      <c r="D566" s="12">
        <v>2020</v>
      </c>
      <c r="E566" s="19" t="s">
        <v>1351</v>
      </c>
      <c r="F566" s="12">
        <v>24700</v>
      </c>
      <c r="G566" s="12">
        <v>1800</v>
      </c>
      <c r="H566" s="12" t="s">
        <v>1261</v>
      </c>
      <c r="I566" s="21">
        <v>1</v>
      </c>
      <c r="J566" s="12" t="s">
        <v>1366</v>
      </c>
      <c r="K566" s="15">
        <v>24700</v>
      </c>
      <c r="L566" s="15">
        <v>1800</v>
      </c>
      <c r="M566" s="12">
        <v>180000</v>
      </c>
      <c r="N566" s="12">
        <v>31000</v>
      </c>
      <c r="O566" s="12" t="s">
        <v>1263</v>
      </c>
      <c r="P566" s="21">
        <v>1</v>
      </c>
      <c r="Q566" s="15" t="s">
        <v>1366</v>
      </c>
      <c r="R566" s="15">
        <v>180000</v>
      </c>
      <c r="S566" s="15">
        <v>31000</v>
      </c>
    </row>
    <row r="567" spans="1:19">
      <c r="A567" s="9" t="s">
        <v>605</v>
      </c>
      <c r="B567" s="19">
        <v>36</v>
      </c>
      <c r="C567" s="12" t="s">
        <v>33</v>
      </c>
      <c r="D567" s="12">
        <v>2020</v>
      </c>
      <c r="E567" s="19" t="s">
        <v>1351</v>
      </c>
      <c r="F567" s="12">
        <v>120000</v>
      </c>
      <c r="G567" s="12">
        <v>4500</v>
      </c>
      <c r="H567" s="12" t="s">
        <v>1261</v>
      </c>
      <c r="I567" s="21">
        <v>1</v>
      </c>
      <c r="J567" s="12" t="s">
        <v>1366</v>
      </c>
      <c r="K567" s="15">
        <v>120000</v>
      </c>
      <c r="L567" s="15">
        <v>4500</v>
      </c>
      <c r="M567" s="12">
        <v>949000</v>
      </c>
      <c r="N567" s="12">
        <v>115000</v>
      </c>
      <c r="O567" s="12" t="s">
        <v>1263</v>
      </c>
      <c r="P567" s="21">
        <v>1</v>
      </c>
      <c r="Q567" s="15" t="s">
        <v>1366</v>
      </c>
      <c r="R567" s="15">
        <v>949000</v>
      </c>
      <c r="S567" s="15">
        <v>115000</v>
      </c>
    </row>
    <row r="568" spans="1:19">
      <c r="A568" s="9" t="s">
        <v>633</v>
      </c>
      <c r="B568" s="19">
        <v>37</v>
      </c>
      <c r="C568" s="12" t="s">
        <v>33</v>
      </c>
      <c r="D568" s="12">
        <v>2020</v>
      </c>
      <c r="E568" s="19" t="s">
        <v>1351</v>
      </c>
      <c r="F568" s="12">
        <v>48100</v>
      </c>
      <c r="G568" s="12">
        <v>2300</v>
      </c>
      <c r="H568" s="12" t="s">
        <v>1261</v>
      </c>
      <c r="I568" s="21">
        <v>1</v>
      </c>
      <c r="J568" s="12" t="s">
        <v>1366</v>
      </c>
      <c r="K568" s="15">
        <v>48100</v>
      </c>
      <c r="L568" s="15">
        <v>2300</v>
      </c>
      <c r="M568" s="12">
        <v>399000</v>
      </c>
      <c r="N568" s="12">
        <v>57000</v>
      </c>
      <c r="O568" s="12" t="s">
        <v>1263</v>
      </c>
      <c r="P568" s="21">
        <v>1</v>
      </c>
      <c r="Q568" s="15" t="s">
        <v>1366</v>
      </c>
      <c r="R568" s="15">
        <v>399000</v>
      </c>
      <c r="S568" s="15">
        <v>57000</v>
      </c>
    </row>
    <row r="569" spans="1:19">
      <c r="A569" s="9" t="s">
        <v>621</v>
      </c>
      <c r="B569" s="19">
        <v>38</v>
      </c>
      <c r="C569" s="12" t="s">
        <v>33</v>
      </c>
      <c r="D569" s="12">
        <v>2020</v>
      </c>
      <c r="E569" s="19" t="s">
        <v>1351</v>
      </c>
      <c r="F569" s="12">
        <v>79400</v>
      </c>
      <c r="G569" s="12">
        <v>3600</v>
      </c>
      <c r="H569" s="12" t="s">
        <v>1261</v>
      </c>
      <c r="I569" s="21">
        <v>1</v>
      </c>
      <c r="J569" s="12" t="s">
        <v>1366</v>
      </c>
      <c r="K569" s="15">
        <v>79400</v>
      </c>
      <c r="L569" s="15">
        <v>3600</v>
      </c>
      <c r="M569" s="12">
        <v>525000</v>
      </c>
      <c r="N569" s="12">
        <v>87000</v>
      </c>
      <c r="O569" s="12" t="s">
        <v>1263</v>
      </c>
      <c r="P569" s="21">
        <v>1</v>
      </c>
      <c r="Q569" s="15" t="s">
        <v>1366</v>
      </c>
      <c r="R569" s="15">
        <v>525000</v>
      </c>
      <c r="S569" s="15">
        <v>87000</v>
      </c>
    </row>
    <row r="570" spans="1:19">
      <c r="A570" s="9" t="s">
        <v>610</v>
      </c>
      <c r="B570" s="19">
        <v>39</v>
      </c>
      <c r="C570" s="12" t="s">
        <v>33</v>
      </c>
      <c r="D570" s="12">
        <v>2020</v>
      </c>
      <c r="E570" s="19" t="s">
        <v>1351</v>
      </c>
      <c r="F570" s="12">
        <v>150000</v>
      </c>
      <c r="G570" s="12">
        <v>2300</v>
      </c>
      <c r="H570" s="12" t="s">
        <v>1261</v>
      </c>
      <c r="I570" s="21">
        <v>1</v>
      </c>
      <c r="J570" s="12" t="s">
        <v>1366</v>
      </c>
      <c r="K570" s="15">
        <v>150000</v>
      </c>
      <c r="L570" s="15">
        <v>2300</v>
      </c>
      <c r="M570" s="12">
        <v>1060000</v>
      </c>
      <c r="N570" s="12">
        <v>90000</v>
      </c>
      <c r="O570" s="12" t="s">
        <v>1263</v>
      </c>
      <c r="P570" s="21">
        <v>1</v>
      </c>
      <c r="Q570" s="15" t="s">
        <v>1366</v>
      </c>
      <c r="R570" s="15">
        <v>1060000</v>
      </c>
      <c r="S570" s="15">
        <v>90000</v>
      </c>
    </row>
    <row r="571" spans="1:19">
      <c r="A571" s="9" t="s">
        <v>615</v>
      </c>
      <c r="B571" s="19">
        <v>4</v>
      </c>
      <c r="C571" s="12" t="s">
        <v>33</v>
      </c>
      <c r="D571" s="12">
        <v>2020</v>
      </c>
      <c r="E571" s="19" t="s">
        <v>1351</v>
      </c>
      <c r="F571" s="12">
        <v>33900</v>
      </c>
      <c r="G571" s="12">
        <v>1600</v>
      </c>
      <c r="H571" s="12" t="s">
        <v>1261</v>
      </c>
      <c r="I571" s="21">
        <v>1</v>
      </c>
      <c r="J571" s="12" t="s">
        <v>1366</v>
      </c>
      <c r="K571" s="15">
        <v>33900</v>
      </c>
      <c r="L571" s="15">
        <v>1600</v>
      </c>
      <c r="M571" s="12">
        <v>205000</v>
      </c>
      <c r="N571" s="12">
        <v>29000</v>
      </c>
      <c r="O571" s="12" t="s">
        <v>1263</v>
      </c>
      <c r="P571" s="21">
        <v>1</v>
      </c>
      <c r="Q571" s="15" t="s">
        <v>1366</v>
      </c>
      <c r="R571" s="15">
        <v>205000</v>
      </c>
      <c r="S571" s="15">
        <v>29000</v>
      </c>
    </row>
    <row r="572" spans="1:19">
      <c r="A572" s="9" t="s">
        <v>611</v>
      </c>
      <c r="B572" s="19">
        <v>41</v>
      </c>
      <c r="C572" s="12" t="s">
        <v>33</v>
      </c>
      <c r="D572" s="12">
        <v>2020</v>
      </c>
      <c r="E572" s="19" t="s">
        <v>1351</v>
      </c>
      <c r="F572" s="12">
        <v>133000</v>
      </c>
      <c r="G572" s="12">
        <v>41100</v>
      </c>
      <c r="H572" s="12" t="s">
        <v>1261</v>
      </c>
      <c r="I572" s="21">
        <v>1</v>
      </c>
      <c r="J572" s="12" t="s">
        <v>1366</v>
      </c>
      <c r="K572" s="15">
        <v>133000</v>
      </c>
      <c r="L572" s="15">
        <v>41100</v>
      </c>
      <c r="M572" s="12">
        <v>1024000</v>
      </c>
      <c r="N572" s="12">
        <v>41000</v>
      </c>
      <c r="O572" s="12" t="s">
        <v>1263</v>
      </c>
      <c r="P572" s="21">
        <v>1</v>
      </c>
      <c r="Q572" s="15" t="s">
        <v>1366</v>
      </c>
      <c r="R572" s="15">
        <v>1024000</v>
      </c>
      <c r="S572" s="15">
        <v>41000</v>
      </c>
    </row>
    <row r="573" spans="1:19">
      <c r="A573" s="9" t="s">
        <v>601</v>
      </c>
      <c r="B573" s="19">
        <v>42</v>
      </c>
      <c r="C573" s="12" t="s">
        <v>33</v>
      </c>
      <c r="D573" s="12">
        <v>2020</v>
      </c>
      <c r="E573" s="19" t="s">
        <v>1351</v>
      </c>
      <c r="F573" s="12">
        <v>384000</v>
      </c>
      <c r="G573" s="12">
        <v>4300</v>
      </c>
      <c r="H573" s="12" t="s">
        <v>1261</v>
      </c>
      <c r="I573" s="21">
        <v>1</v>
      </c>
      <c r="J573" s="12" t="s">
        <v>1366</v>
      </c>
      <c r="K573" s="15">
        <v>384000</v>
      </c>
      <c r="L573" s="15">
        <v>4300</v>
      </c>
      <c r="M573" s="12">
        <v>3020000</v>
      </c>
      <c r="N573" s="12">
        <v>165000</v>
      </c>
      <c r="O573" s="12" t="s">
        <v>1263</v>
      </c>
      <c r="P573" s="21">
        <v>1</v>
      </c>
      <c r="Q573" s="15" t="s">
        <v>1366</v>
      </c>
      <c r="R573" s="15">
        <v>3020000</v>
      </c>
      <c r="S573" s="15">
        <v>165000</v>
      </c>
    </row>
    <row r="574" spans="1:19">
      <c r="A574" s="9" t="s">
        <v>597</v>
      </c>
      <c r="B574" s="19">
        <v>44</v>
      </c>
      <c r="C574" s="12" t="s">
        <v>33</v>
      </c>
      <c r="D574" s="12">
        <v>2020</v>
      </c>
      <c r="E574" s="19" t="s">
        <v>1351</v>
      </c>
      <c r="F574" s="12">
        <v>184000</v>
      </c>
      <c r="G574" s="12">
        <v>31400</v>
      </c>
      <c r="H574" s="12" t="s">
        <v>1261</v>
      </c>
      <c r="I574" s="21">
        <v>1</v>
      </c>
      <c r="J574" s="12" t="s">
        <v>1366</v>
      </c>
      <c r="K574" s="15">
        <v>184000</v>
      </c>
      <c r="L574" s="15">
        <v>31400</v>
      </c>
      <c r="M574" s="12">
        <v>1010000</v>
      </c>
      <c r="N574" s="12">
        <v>123000</v>
      </c>
      <c r="O574" s="12" t="s">
        <v>1263</v>
      </c>
      <c r="P574" s="21">
        <v>1</v>
      </c>
      <c r="Q574" s="15" t="s">
        <v>1366</v>
      </c>
      <c r="R574" s="15">
        <v>1010000</v>
      </c>
      <c r="S574" s="15">
        <v>123000</v>
      </c>
    </row>
    <row r="575" spans="1:19">
      <c r="A575" s="9" t="s">
        <v>617</v>
      </c>
      <c r="B575" s="19">
        <v>45</v>
      </c>
      <c r="C575" s="12" t="s">
        <v>33</v>
      </c>
      <c r="D575" s="12">
        <v>2020</v>
      </c>
      <c r="E575" s="19" t="s">
        <v>1351</v>
      </c>
      <c r="F575" s="12">
        <v>106000</v>
      </c>
      <c r="G575" s="12">
        <v>3700</v>
      </c>
      <c r="H575" s="12" t="s">
        <v>1261</v>
      </c>
      <c r="I575" s="21">
        <v>1</v>
      </c>
      <c r="J575" s="12" t="s">
        <v>1366</v>
      </c>
      <c r="K575" s="15">
        <v>106000</v>
      </c>
      <c r="L575" s="15">
        <v>3700</v>
      </c>
      <c r="M575" s="12">
        <v>490000</v>
      </c>
      <c r="N575" s="12">
        <v>12000</v>
      </c>
      <c r="O575" s="12" t="s">
        <v>1263</v>
      </c>
      <c r="P575" s="21">
        <v>1</v>
      </c>
      <c r="Q575" s="15" t="s">
        <v>1366</v>
      </c>
      <c r="R575" s="15">
        <v>490000</v>
      </c>
      <c r="S575" s="15">
        <v>12000</v>
      </c>
    </row>
    <row r="576" spans="1:19">
      <c r="A576" s="9" t="s">
        <v>606</v>
      </c>
      <c r="B576" s="19">
        <v>46</v>
      </c>
      <c r="C576" s="12" t="s">
        <v>33</v>
      </c>
      <c r="D576" s="12">
        <v>2020</v>
      </c>
      <c r="E576" s="19" t="s">
        <v>1351</v>
      </c>
      <c r="F576" s="12">
        <v>46500</v>
      </c>
      <c r="G576" s="12">
        <v>1700</v>
      </c>
      <c r="H576" s="12" t="s">
        <v>1261</v>
      </c>
      <c r="I576" s="21">
        <v>1</v>
      </c>
      <c r="J576" s="12" t="s">
        <v>1366</v>
      </c>
      <c r="K576" s="15">
        <v>46500</v>
      </c>
      <c r="L576" s="15">
        <v>1700</v>
      </c>
      <c r="M576" s="12">
        <v>311000</v>
      </c>
      <c r="N576" s="12">
        <v>63000</v>
      </c>
      <c r="O576" s="12" t="s">
        <v>1263</v>
      </c>
      <c r="P576" s="21">
        <v>1</v>
      </c>
      <c r="Q576" s="15" t="s">
        <v>1366</v>
      </c>
      <c r="R576" s="15">
        <v>311000</v>
      </c>
      <c r="S576" s="15">
        <v>63000</v>
      </c>
    </row>
    <row r="577" spans="1:19">
      <c r="A577" s="9" t="s">
        <v>629</v>
      </c>
      <c r="B577" s="19">
        <v>47</v>
      </c>
      <c r="C577" s="12" t="s">
        <v>33</v>
      </c>
      <c r="D577" s="12">
        <v>2020</v>
      </c>
      <c r="E577" s="19" t="s">
        <v>1351</v>
      </c>
      <c r="F577" s="12">
        <v>461000</v>
      </c>
      <c r="G577" s="12">
        <v>15200</v>
      </c>
      <c r="H577" s="12" t="s">
        <v>1261</v>
      </c>
      <c r="I577" s="21">
        <v>1</v>
      </c>
      <c r="J577" s="12" t="s">
        <v>1366</v>
      </c>
      <c r="K577" s="15">
        <v>461000</v>
      </c>
      <c r="L577" s="15">
        <v>15200</v>
      </c>
      <c r="M577" s="12">
        <v>2900000</v>
      </c>
      <c r="N577" s="12">
        <v>37000</v>
      </c>
      <c r="O577" s="12" t="s">
        <v>1263</v>
      </c>
      <c r="P577" s="21">
        <v>1</v>
      </c>
      <c r="Q577" s="15" t="s">
        <v>1366</v>
      </c>
      <c r="R577" s="15">
        <v>2900000</v>
      </c>
      <c r="S577" s="15">
        <v>37000</v>
      </c>
    </row>
    <row r="578" spans="1:19">
      <c r="A578" s="9" t="s">
        <v>607</v>
      </c>
      <c r="B578" s="19">
        <v>48</v>
      </c>
      <c r="C578" s="12" t="s">
        <v>33</v>
      </c>
      <c r="D578" s="12">
        <v>2020</v>
      </c>
      <c r="E578" s="19" t="s">
        <v>1351</v>
      </c>
      <c r="F578" s="12">
        <v>519000</v>
      </c>
      <c r="G578" s="12">
        <v>16400</v>
      </c>
      <c r="H578" s="12" t="s">
        <v>1261</v>
      </c>
      <c r="I578" s="21">
        <v>1</v>
      </c>
      <c r="J578" s="12" t="s">
        <v>1366</v>
      </c>
      <c r="K578" s="15">
        <v>519000</v>
      </c>
      <c r="L578" s="15">
        <v>16400</v>
      </c>
      <c r="M578" s="12">
        <v>2340000</v>
      </c>
      <c r="N578" s="12">
        <v>74000</v>
      </c>
      <c r="O578" s="12" t="s">
        <v>1263</v>
      </c>
      <c r="P578" s="21">
        <v>1</v>
      </c>
      <c r="Q578" s="15" t="s">
        <v>1366</v>
      </c>
      <c r="R578" s="15">
        <v>2340000</v>
      </c>
      <c r="S578" s="15">
        <v>74000</v>
      </c>
    </row>
    <row r="579" spans="1:19">
      <c r="A579" s="9" t="s">
        <v>591</v>
      </c>
      <c r="B579" s="19">
        <v>49</v>
      </c>
      <c r="C579" s="12" t="s">
        <v>33</v>
      </c>
      <c r="D579" s="12">
        <v>2020</v>
      </c>
      <c r="E579" s="19" t="s">
        <v>1351</v>
      </c>
      <c r="F579" s="12">
        <v>110000</v>
      </c>
      <c r="G579" s="12">
        <v>3900</v>
      </c>
      <c r="H579" s="12" t="s">
        <v>1261</v>
      </c>
      <c r="I579" s="21">
        <v>1</v>
      </c>
      <c r="J579" s="12" t="s">
        <v>1366</v>
      </c>
      <c r="K579" s="15">
        <v>110000</v>
      </c>
      <c r="L579" s="15">
        <v>3900</v>
      </c>
      <c r="M579" s="12">
        <v>510000</v>
      </c>
      <c r="N579" s="12">
        <v>35000</v>
      </c>
      <c r="O579" s="12" t="s">
        <v>1263</v>
      </c>
      <c r="P579" s="21">
        <v>1</v>
      </c>
      <c r="Q579" s="15" t="s">
        <v>1366</v>
      </c>
      <c r="R579" s="15">
        <v>510000</v>
      </c>
      <c r="S579" s="15">
        <v>35000</v>
      </c>
    </row>
    <row r="580" spans="1:19">
      <c r="A580" s="9" t="s">
        <v>631</v>
      </c>
      <c r="B580" s="19">
        <v>5</v>
      </c>
      <c r="C580" s="12" t="s">
        <v>33</v>
      </c>
      <c r="D580" s="12">
        <v>2020</v>
      </c>
      <c r="E580" s="19" t="s">
        <v>1351</v>
      </c>
      <c r="F580" s="12">
        <v>36200</v>
      </c>
      <c r="G580" s="12">
        <v>1900</v>
      </c>
      <c r="H580" s="12" t="s">
        <v>1261</v>
      </c>
      <c r="I580" s="21">
        <v>1</v>
      </c>
      <c r="J580" s="12" t="s">
        <v>1366</v>
      </c>
      <c r="K580" s="15">
        <v>36200</v>
      </c>
      <c r="L580" s="15">
        <v>1900</v>
      </c>
      <c r="M580" s="12">
        <v>186000</v>
      </c>
      <c r="N580" s="12">
        <v>33000</v>
      </c>
      <c r="O580" s="12" t="s">
        <v>1263</v>
      </c>
      <c r="P580" s="21">
        <v>1</v>
      </c>
      <c r="Q580" s="15" t="s">
        <v>1366</v>
      </c>
      <c r="R580" s="15">
        <v>186000</v>
      </c>
      <c r="S580" s="15">
        <v>33000</v>
      </c>
    </row>
    <row r="581" spans="1:19">
      <c r="A581" s="9" t="s">
        <v>596</v>
      </c>
      <c r="B581" s="19">
        <v>50</v>
      </c>
      <c r="C581" s="12" t="s">
        <v>33</v>
      </c>
      <c r="D581" s="12">
        <v>2020</v>
      </c>
      <c r="E581" s="19" t="s">
        <v>1351</v>
      </c>
      <c r="F581" s="12">
        <v>231000</v>
      </c>
      <c r="G581" s="12">
        <v>7800</v>
      </c>
      <c r="H581" s="12" t="s">
        <v>1261</v>
      </c>
      <c r="I581" s="21">
        <v>1</v>
      </c>
      <c r="J581" s="12" t="s">
        <v>1366</v>
      </c>
      <c r="K581" s="15">
        <v>231000</v>
      </c>
      <c r="L581" s="15">
        <v>7800</v>
      </c>
      <c r="M581" s="12">
        <v>1150000</v>
      </c>
      <c r="N581" s="12">
        <v>72000</v>
      </c>
      <c r="O581" s="12" t="s">
        <v>1263</v>
      </c>
      <c r="P581" s="21">
        <v>1</v>
      </c>
      <c r="Q581" s="15" t="s">
        <v>1366</v>
      </c>
      <c r="R581" s="15">
        <v>1150000</v>
      </c>
      <c r="S581" s="15">
        <v>72000</v>
      </c>
    </row>
    <row r="582" spans="1:19">
      <c r="A582" s="9" t="s">
        <v>613</v>
      </c>
      <c r="B582" s="19">
        <v>51</v>
      </c>
      <c r="C582" s="12" t="s">
        <v>33</v>
      </c>
      <c r="D582" s="12">
        <v>2020</v>
      </c>
      <c r="E582" s="19" t="s">
        <v>1351</v>
      </c>
      <c r="F582" s="12">
        <v>338000</v>
      </c>
      <c r="G582" s="12">
        <v>10900</v>
      </c>
      <c r="H582" s="12" t="s">
        <v>1261</v>
      </c>
      <c r="I582" s="21">
        <v>1</v>
      </c>
      <c r="J582" s="12" t="s">
        <v>1366</v>
      </c>
      <c r="K582" s="15">
        <v>338000</v>
      </c>
      <c r="L582" s="15">
        <v>10900</v>
      </c>
      <c r="M582" s="12">
        <v>2127000</v>
      </c>
      <c r="N582" s="12">
        <v>154000</v>
      </c>
      <c r="O582" s="12" t="s">
        <v>1263</v>
      </c>
      <c r="P582" s="21">
        <v>1</v>
      </c>
      <c r="Q582" s="15" t="s">
        <v>1366</v>
      </c>
      <c r="R582" s="15">
        <v>2127000</v>
      </c>
      <c r="S582" s="15">
        <v>154000</v>
      </c>
    </row>
    <row r="583" spans="1:19">
      <c r="A583" s="9" t="s">
        <v>614</v>
      </c>
      <c r="B583" s="19">
        <v>53</v>
      </c>
      <c r="C583" s="12" t="s">
        <v>33</v>
      </c>
      <c r="D583" s="12">
        <v>2020</v>
      </c>
      <c r="E583" s="19" t="s">
        <v>1351</v>
      </c>
      <c r="F583" s="12">
        <v>1130000</v>
      </c>
      <c r="G583" s="12">
        <v>35500</v>
      </c>
      <c r="H583" s="12" t="s">
        <v>1261</v>
      </c>
      <c r="I583" s="21">
        <v>1</v>
      </c>
      <c r="J583" s="12" t="s">
        <v>1366</v>
      </c>
      <c r="K583" s="15">
        <v>1130000</v>
      </c>
      <c r="L583" s="15">
        <v>35500</v>
      </c>
      <c r="M583" s="12">
        <v>5440000</v>
      </c>
      <c r="N583" s="12">
        <v>206000</v>
      </c>
      <c r="O583" s="12" t="s">
        <v>1263</v>
      </c>
      <c r="P583" s="21">
        <v>1</v>
      </c>
      <c r="Q583" s="15" t="s">
        <v>1366</v>
      </c>
      <c r="R583" s="15">
        <v>5440000</v>
      </c>
      <c r="S583" s="15">
        <v>206000</v>
      </c>
    </row>
    <row r="584" spans="1:19">
      <c r="A584" s="9" t="s">
        <v>594</v>
      </c>
      <c r="B584" s="19">
        <v>55</v>
      </c>
      <c r="C584" s="12" t="s">
        <v>33</v>
      </c>
      <c r="D584" s="12">
        <v>2020</v>
      </c>
      <c r="E584" s="19" t="s">
        <v>1351</v>
      </c>
      <c r="F584" s="12">
        <v>163800</v>
      </c>
      <c r="G584" s="12">
        <v>7700</v>
      </c>
      <c r="H584" s="12" t="s">
        <v>1261</v>
      </c>
      <c r="I584" s="21">
        <v>1</v>
      </c>
      <c r="J584" s="12" t="s">
        <v>1366</v>
      </c>
      <c r="K584" s="15">
        <v>163800</v>
      </c>
      <c r="L584" s="15">
        <v>7700</v>
      </c>
      <c r="M584" s="12">
        <v>1457000</v>
      </c>
      <c r="N584" s="12">
        <v>72000</v>
      </c>
      <c r="O584" s="12" t="s">
        <v>1263</v>
      </c>
      <c r="P584" s="21">
        <v>1</v>
      </c>
      <c r="Q584" s="15" t="s">
        <v>1366</v>
      </c>
      <c r="R584" s="15">
        <v>1457000</v>
      </c>
      <c r="S584" s="15">
        <v>72000</v>
      </c>
    </row>
    <row r="585" spans="1:19">
      <c r="A585" s="9" t="s">
        <v>593</v>
      </c>
      <c r="B585" s="19">
        <v>56</v>
      </c>
      <c r="C585" s="12" t="s">
        <v>33</v>
      </c>
      <c r="D585" s="12">
        <v>2020</v>
      </c>
      <c r="E585" s="19" t="s">
        <v>1351</v>
      </c>
      <c r="F585" s="12">
        <v>226000</v>
      </c>
      <c r="G585" s="12">
        <v>7400</v>
      </c>
      <c r="H585" s="12" t="s">
        <v>1261</v>
      </c>
      <c r="I585" s="21">
        <v>1</v>
      </c>
      <c r="J585" s="12" t="s">
        <v>1366</v>
      </c>
      <c r="K585" s="15">
        <v>226000</v>
      </c>
      <c r="L585" s="15">
        <v>7400</v>
      </c>
      <c r="M585" s="12">
        <v>1390000</v>
      </c>
      <c r="N585" s="12">
        <v>121000</v>
      </c>
      <c r="O585" s="12" t="s">
        <v>1263</v>
      </c>
      <c r="P585" s="21">
        <v>1</v>
      </c>
      <c r="Q585" s="15" t="s">
        <v>1366</v>
      </c>
      <c r="R585" s="15">
        <v>1390000</v>
      </c>
      <c r="S585" s="15">
        <v>121000</v>
      </c>
    </row>
    <row r="586" spans="1:19">
      <c r="A586" s="9" t="s">
        <v>616</v>
      </c>
      <c r="B586" s="19">
        <v>57</v>
      </c>
      <c r="C586" s="12" t="s">
        <v>33</v>
      </c>
      <c r="D586" s="12">
        <v>2020</v>
      </c>
      <c r="E586" s="19" t="s">
        <v>1351</v>
      </c>
      <c r="F586" s="12">
        <v>327000</v>
      </c>
      <c r="G586" s="12">
        <v>10500</v>
      </c>
      <c r="H586" s="12" t="s">
        <v>1261</v>
      </c>
      <c r="I586" s="21">
        <v>1</v>
      </c>
      <c r="J586" s="12" t="s">
        <v>1366</v>
      </c>
      <c r="K586" s="15">
        <v>327000</v>
      </c>
      <c r="L586" s="15">
        <v>10500</v>
      </c>
      <c r="M586" s="12">
        <v>1610000</v>
      </c>
      <c r="N586" s="12">
        <v>93000</v>
      </c>
      <c r="O586" s="12" t="s">
        <v>1263</v>
      </c>
      <c r="P586" s="21">
        <v>1</v>
      </c>
      <c r="Q586" s="15" t="s">
        <v>1366</v>
      </c>
      <c r="R586" s="15">
        <v>1610000</v>
      </c>
      <c r="S586" s="15">
        <v>93000</v>
      </c>
    </row>
    <row r="587" spans="1:19">
      <c r="A587" s="9" t="s">
        <v>618</v>
      </c>
      <c r="B587" s="19">
        <v>58</v>
      </c>
      <c r="C587" s="12" t="s">
        <v>33</v>
      </c>
      <c r="D587" s="12">
        <v>2020</v>
      </c>
      <c r="E587" s="19" t="s">
        <v>1351</v>
      </c>
      <c r="F587" s="12">
        <v>779300</v>
      </c>
      <c r="G587" s="12">
        <v>26200</v>
      </c>
      <c r="H587" s="12" t="s">
        <v>1261</v>
      </c>
      <c r="I587" s="21">
        <v>1</v>
      </c>
      <c r="J587" s="12" t="s">
        <v>1366</v>
      </c>
      <c r="K587" s="15">
        <v>779300</v>
      </c>
      <c r="L587" s="15">
        <v>26200</v>
      </c>
      <c r="M587" s="12">
        <v>5000000</v>
      </c>
      <c r="N587" s="12">
        <v>251000</v>
      </c>
      <c r="O587" s="12" t="s">
        <v>1263</v>
      </c>
      <c r="P587" s="21">
        <v>1</v>
      </c>
      <c r="Q587" s="15" t="s">
        <v>1366</v>
      </c>
      <c r="R587" s="15">
        <v>5000000</v>
      </c>
      <c r="S587" s="15">
        <v>251000</v>
      </c>
    </row>
    <row r="588" spans="1:19">
      <c r="A588" s="9" t="s">
        <v>604</v>
      </c>
      <c r="B588" s="19">
        <v>59</v>
      </c>
      <c r="C588" s="12" t="s">
        <v>33</v>
      </c>
      <c r="D588" s="12">
        <v>2020</v>
      </c>
      <c r="E588" s="19" t="s">
        <v>1351</v>
      </c>
      <c r="F588" s="12">
        <v>621700</v>
      </c>
      <c r="G588" s="12">
        <v>19500</v>
      </c>
      <c r="H588" s="12" t="s">
        <v>1261</v>
      </c>
      <c r="I588" s="21">
        <v>1</v>
      </c>
      <c r="J588" s="12" t="s">
        <v>1366</v>
      </c>
      <c r="K588" s="15">
        <v>621700</v>
      </c>
      <c r="L588" s="15">
        <v>19500</v>
      </c>
      <c r="M588" s="12">
        <v>2950000</v>
      </c>
      <c r="N588" s="12">
        <v>169000</v>
      </c>
      <c r="O588" s="12" t="s">
        <v>1263</v>
      </c>
      <c r="P588" s="21">
        <v>1</v>
      </c>
      <c r="Q588" s="15" t="s">
        <v>1366</v>
      </c>
      <c r="R588" s="15">
        <v>2950000</v>
      </c>
      <c r="S588" s="15">
        <v>169000</v>
      </c>
    </row>
    <row r="589" spans="1:19">
      <c r="A589" s="9" t="s">
        <v>603</v>
      </c>
      <c r="B589" s="19">
        <v>6</v>
      </c>
      <c r="C589" s="12" t="s">
        <v>33</v>
      </c>
      <c r="D589" s="12">
        <v>2020</v>
      </c>
      <c r="E589" s="19" t="s">
        <v>1351</v>
      </c>
      <c r="F589" s="12">
        <v>33900</v>
      </c>
      <c r="G589" s="12">
        <v>1500</v>
      </c>
      <c r="H589" s="12" t="s">
        <v>1261</v>
      </c>
      <c r="I589" s="21">
        <v>1</v>
      </c>
      <c r="J589" s="12" t="s">
        <v>1366</v>
      </c>
      <c r="K589" s="15">
        <v>33900</v>
      </c>
      <c r="L589" s="15">
        <v>1500</v>
      </c>
      <c r="M589" s="12">
        <v>170000</v>
      </c>
      <c r="N589" s="12">
        <v>18000</v>
      </c>
      <c r="O589" s="12" t="s">
        <v>1263</v>
      </c>
      <c r="P589" s="21">
        <v>1</v>
      </c>
      <c r="Q589" s="15" t="s">
        <v>1366</v>
      </c>
      <c r="R589" s="15">
        <v>170000</v>
      </c>
      <c r="S589" s="15">
        <v>18000</v>
      </c>
    </row>
    <row r="590" spans="1:19">
      <c r="A590" s="9" t="s">
        <v>622</v>
      </c>
      <c r="B590" s="19">
        <v>7</v>
      </c>
      <c r="C590" s="12" t="s">
        <v>33</v>
      </c>
      <c r="D590" s="12">
        <v>2020</v>
      </c>
      <c r="E590" s="19" t="s">
        <v>1351</v>
      </c>
      <c r="F590" s="12">
        <v>116000</v>
      </c>
      <c r="G590" s="12">
        <v>1300</v>
      </c>
      <c r="H590" s="12" t="s">
        <v>1261</v>
      </c>
      <c r="I590" s="21">
        <v>1</v>
      </c>
      <c r="J590" s="12" t="s">
        <v>1366</v>
      </c>
      <c r="K590" s="15">
        <v>116000</v>
      </c>
      <c r="L590" s="15">
        <v>1300</v>
      </c>
      <c r="M590" s="12">
        <v>859000</v>
      </c>
      <c r="N590" s="12">
        <v>71000</v>
      </c>
      <c r="O590" s="12" t="s">
        <v>1263</v>
      </c>
      <c r="P590" s="21">
        <v>1</v>
      </c>
      <c r="Q590" s="15" t="s">
        <v>1366</v>
      </c>
      <c r="R590" s="15">
        <v>859000</v>
      </c>
      <c r="S590" s="15">
        <v>71000</v>
      </c>
    </row>
    <row r="591" spans="1:19">
      <c r="A591" s="9" t="s">
        <v>609</v>
      </c>
      <c r="B591" s="19">
        <v>8</v>
      </c>
      <c r="C591" s="12" t="s">
        <v>33</v>
      </c>
      <c r="D591" s="12">
        <v>2020</v>
      </c>
      <c r="E591" s="19" t="s">
        <v>1351</v>
      </c>
      <c r="F591" s="12">
        <v>89800</v>
      </c>
      <c r="G591" s="12">
        <v>9300</v>
      </c>
      <c r="H591" s="12" t="s">
        <v>1261</v>
      </c>
      <c r="I591" s="21">
        <v>1</v>
      </c>
      <c r="J591" s="12" t="s">
        <v>1366</v>
      </c>
      <c r="K591" s="15">
        <v>89800</v>
      </c>
      <c r="L591" s="15">
        <v>9300</v>
      </c>
      <c r="M591" s="12">
        <v>625000</v>
      </c>
      <c r="N591" s="12">
        <v>78000</v>
      </c>
      <c r="O591" s="12" t="s">
        <v>1263</v>
      </c>
      <c r="P591" s="21">
        <v>1</v>
      </c>
      <c r="Q591" s="15" t="s">
        <v>1366</v>
      </c>
      <c r="R591" s="15">
        <v>625000</v>
      </c>
      <c r="S591" s="15">
        <v>78000</v>
      </c>
    </row>
    <row r="592" spans="1:19">
      <c r="A592" s="9" t="s">
        <v>639</v>
      </c>
      <c r="B592" s="19">
        <v>9</v>
      </c>
      <c r="C592" s="12" t="s">
        <v>33</v>
      </c>
      <c r="D592" s="12">
        <v>2020</v>
      </c>
      <c r="E592" s="19" t="s">
        <v>1351</v>
      </c>
      <c r="F592" s="12">
        <v>168000</v>
      </c>
      <c r="G592" s="12">
        <v>6400</v>
      </c>
      <c r="H592" s="12" t="s">
        <v>1261</v>
      </c>
      <c r="I592" s="21">
        <v>1</v>
      </c>
      <c r="J592" s="12" t="s">
        <v>1366</v>
      </c>
      <c r="K592" s="15">
        <v>168000</v>
      </c>
      <c r="L592" s="15">
        <v>6400</v>
      </c>
      <c r="M592" s="12">
        <v>928000</v>
      </c>
      <c r="N592" s="12">
        <v>142000</v>
      </c>
      <c r="O592" s="12" t="s">
        <v>1263</v>
      </c>
      <c r="P592" s="21">
        <v>1</v>
      </c>
      <c r="Q592" s="15" t="s">
        <v>1366</v>
      </c>
      <c r="R592" s="15">
        <v>928000</v>
      </c>
      <c r="S592" s="15">
        <v>142000</v>
      </c>
    </row>
    <row r="593" spans="1:19">
      <c r="A593" s="9" t="s">
        <v>585</v>
      </c>
      <c r="B593" s="19" t="s">
        <v>6</v>
      </c>
      <c r="C593" s="12" t="s">
        <v>7</v>
      </c>
      <c r="D593" s="12">
        <v>2021</v>
      </c>
      <c r="E593" s="19" t="s">
        <v>1352</v>
      </c>
      <c r="F593" s="15">
        <f>K593</f>
        <v>203900</v>
      </c>
      <c r="G593" s="15">
        <f>L593</f>
        <v>6200</v>
      </c>
      <c r="H593" s="15" t="s">
        <v>1383</v>
      </c>
      <c r="I593" s="21">
        <v>1</v>
      </c>
      <c r="J593" s="15" t="s">
        <v>1360</v>
      </c>
      <c r="K593" s="15">
        <v>203900</v>
      </c>
      <c r="L593" s="15">
        <v>6200</v>
      </c>
      <c r="M593" s="15">
        <f>R593</f>
        <v>1363000</v>
      </c>
      <c r="N593" s="15">
        <f>S593</f>
        <v>49000</v>
      </c>
      <c r="O593" s="15" t="s">
        <v>1362</v>
      </c>
      <c r="P593" s="21">
        <v>1</v>
      </c>
      <c r="Q593" s="15" t="s">
        <v>1360</v>
      </c>
      <c r="R593" s="15">
        <v>1363000</v>
      </c>
      <c r="S593" s="15">
        <v>49000</v>
      </c>
    </row>
    <row r="594" spans="1:19">
      <c r="A594" s="9" t="s">
        <v>587</v>
      </c>
      <c r="B594" s="19" t="s">
        <v>9</v>
      </c>
      <c r="C594" s="12" t="s">
        <v>7</v>
      </c>
      <c r="D594" s="12">
        <v>2021</v>
      </c>
      <c r="E594" s="19" t="s">
        <v>1352</v>
      </c>
      <c r="F594" s="15">
        <f t="shared" ref="F594:F596" si="69">K594</f>
        <v>200800</v>
      </c>
      <c r="G594" s="15">
        <f t="shared" ref="G594:G596" si="70">L594</f>
        <v>6500</v>
      </c>
      <c r="H594" s="15" t="s">
        <v>1383</v>
      </c>
      <c r="I594" s="21">
        <v>1</v>
      </c>
      <c r="J594" s="15" t="s">
        <v>1360</v>
      </c>
      <c r="K594" s="15">
        <v>200800</v>
      </c>
      <c r="L594" s="15">
        <v>6500</v>
      </c>
      <c r="M594" s="15">
        <f t="shared" ref="M594:M596" si="71">R594</f>
        <v>1341000</v>
      </c>
      <c r="N594" s="15">
        <f t="shared" ref="N594:N596" si="72">S594</f>
        <v>48000</v>
      </c>
      <c r="O594" s="15" t="s">
        <v>1362</v>
      </c>
      <c r="P594" s="21">
        <v>1</v>
      </c>
      <c r="Q594" s="15" t="s">
        <v>1360</v>
      </c>
      <c r="R594" s="15">
        <v>1341000</v>
      </c>
      <c r="S594" s="15">
        <v>48000</v>
      </c>
    </row>
    <row r="595" spans="1:19">
      <c r="A595" s="9" t="s">
        <v>586</v>
      </c>
      <c r="B595" s="19" t="s">
        <v>8</v>
      </c>
      <c r="C595" s="12" t="s">
        <v>7</v>
      </c>
      <c r="D595" s="12">
        <v>2021</v>
      </c>
      <c r="E595" s="19" t="s">
        <v>1352</v>
      </c>
      <c r="F595" s="15">
        <f t="shared" si="69"/>
        <v>101300</v>
      </c>
      <c r="G595" s="15">
        <f t="shared" si="70"/>
        <v>3500</v>
      </c>
      <c r="H595" s="15" t="s">
        <v>1383</v>
      </c>
      <c r="I595" s="21">
        <v>1</v>
      </c>
      <c r="J595" s="15" t="s">
        <v>1360</v>
      </c>
      <c r="K595" s="15">
        <v>101300</v>
      </c>
      <c r="L595" s="15">
        <v>3500</v>
      </c>
      <c r="M595" s="15">
        <f t="shared" si="71"/>
        <v>603000</v>
      </c>
      <c r="N595" s="15">
        <f t="shared" si="72"/>
        <v>24000</v>
      </c>
      <c r="O595" s="15" t="s">
        <v>1362</v>
      </c>
      <c r="P595" s="21">
        <v>1</v>
      </c>
      <c r="Q595" s="15" t="s">
        <v>1360</v>
      </c>
      <c r="R595" s="15">
        <v>603000</v>
      </c>
      <c r="S595" s="15">
        <v>24000</v>
      </c>
    </row>
    <row r="596" spans="1:19">
      <c r="A596" s="9" t="s">
        <v>588</v>
      </c>
      <c r="B596" s="19" t="s">
        <v>10</v>
      </c>
      <c r="C596" s="12" t="s">
        <v>7</v>
      </c>
      <c r="D596" s="12">
        <v>2021</v>
      </c>
      <c r="E596" s="19" t="s">
        <v>1352</v>
      </c>
      <c r="F596" s="15">
        <f t="shared" si="69"/>
        <v>88300</v>
      </c>
      <c r="G596" s="15">
        <f t="shared" si="70"/>
        <v>3400</v>
      </c>
      <c r="H596" s="15" t="s">
        <v>1383</v>
      </c>
      <c r="I596" s="21">
        <v>1</v>
      </c>
      <c r="J596" s="15" t="s">
        <v>1360</v>
      </c>
      <c r="K596" s="15">
        <v>88300</v>
      </c>
      <c r="L596" s="15">
        <v>3400</v>
      </c>
      <c r="M596" s="15">
        <f t="shared" si="71"/>
        <v>503000</v>
      </c>
      <c r="N596" s="15">
        <f t="shared" si="72"/>
        <v>21000</v>
      </c>
      <c r="O596" s="15" t="s">
        <v>1362</v>
      </c>
      <c r="P596" s="21">
        <v>1</v>
      </c>
      <c r="Q596" s="15" t="s">
        <v>1360</v>
      </c>
      <c r="R596" s="15">
        <v>503000</v>
      </c>
      <c r="S596" s="15">
        <v>21000</v>
      </c>
    </row>
    <row r="597" spans="1:19">
      <c r="A597" s="9" t="s">
        <v>1035</v>
      </c>
      <c r="B597" s="19" t="s">
        <v>416</v>
      </c>
      <c r="C597" s="12" t="s">
        <v>459</v>
      </c>
      <c r="D597" s="12">
        <v>2021</v>
      </c>
      <c r="E597" s="19" t="s">
        <v>1353</v>
      </c>
      <c r="F597" s="15">
        <f>K597</f>
        <v>293300</v>
      </c>
      <c r="G597" s="15">
        <f>L597</f>
        <v>10400</v>
      </c>
      <c r="H597" s="15" t="s">
        <v>1383</v>
      </c>
      <c r="I597" s="21">
        <v>1</v>
      </c>
      <c r="J597" s="15" t="s">
        <v>1391</v>
      </c>
      <c r="K597" s="15">
        <v>293300</v>
      </c>
      <c r="L597" s="15">
        <v>10400</v>
      </c>
      <c r="M597" s="15">
        <f>R597</f>
        <v>1975200</v>
      </c>
      <c r="N597" s="15">
        <f>S597</f>
        <v>50400</v>
      </c>
      <c r="O597" s="15" t="s">
        <v>1392</v>
      </c>
      <c r="P597" s="21">
        <v>1</v>
      </c>
      <c r="Q597" s="15" t="s">
        <v>1391</v>
      </c>
      <c r="R597" s="15">
        <v>1975200</v>
      </c>
      <c r="S597" s="15">
        <v>50400</v>
      </c>
    </row>
    <row r="598" spans="1:19">
      <c r="A598" s="9" t="s">
        <v>1034</v>
      </c>
      <c r="B598" s="19" t="s">
        <v>415</v>
      </c>
      <c r="C598" s="12" t="s">
        <v>459</v>
      </c>
      <c r="D598" s="12">
        <v>2021</v>
      </c>
      <c r="E598" s="19" t="s">
        <v>1353</v>
      </c>
      <c r="F598" s="15">
        <f t="shared" ref="F598:F614" si="73">K598</f>
        <v>210799.99999999997</v>
      </c>
      <c r="G598" s="15">
        <f t="shared" ref="G598:G614" si="74">L598</f>
        <v>7100</v>
      </c>
      <c r="H598" s="15" t="s">
        <v>1383</v>
      </c>
      <c r="I598" s="21">
        <v>1</v>
      </c>
      <c r="J598" s="15" t="s">
        <v>1391</v>
      </c>
      <c r="K598" s="15">
        <v>210799.99999999997</v>
      </c>
      <c r="L598" s="15">
        <v>7100</v>
      </c>
      <c r="M598" s="15">
        <f t="shared" ref="M598:M614" si="75">R598</f>
        <v>1467500</v>
      </c>
      <c r="N598" s="15">
        <f t="shared" ref="N598:N614" si="76">S598</f>
        <v>41800</v>
      </c>
      <c r="O598" s="15" t="s">
        <v>1392</v>
      </c>
      <c r="P598" s="21">
        <v>1</v>
      </c>
      <c r="Q598" s="15" t="s">
        <v>1391</v>
      </c>
      <c r="R598" s="15">
        <v>1467500</v>
      </c>
      <c r="S598" s="15">
        <v>41800</v>
      </c>
    </row>
    <row r="599" spans="1:19">
      <c r="A599" s="9" t="s">
        <v>1031</v>
      </c>
      <c r="B599" s="19" t="s">
        <v>414</v>
      </c>
      <c r="C599" s="12" t="s">
        <v>459</v>
      </c>
      <c r="D599" s="12">
        <v>2021</v>
      </c>
      <c r="E599" s="19" t="s">
        <v>1353</v>
      </c>
      <c r="F599" s="15">
        <f t="shared" si="73"/>
        <v>49900</v>
      </c>
      <c r="G599" s="15">
        <f t="shared" si="74"/>
        <v>6600</v>
      </c>
      <c r="H599" s="15" t="s">
        <v>1383</v>
      </c>
      <c r="I599" s="21">
        <v>1</v>
      </c>
      <c r="J599" s="15" t="s">
        <v>1391</v>
      </c>
      <c r="K599" s="15">
        <v>49900</v>
      </c>
      <c r="L599" s="15">
        <v>6600</v>
      </c>
      <c r="M599" s="15">
        <f t="shared" si="75"/>
        <v>271200</v>
      </c>
      <c r="N599" s="15">
        <f t="shared" si="76"/>
        <v>16700</v>
      </c>
      <c r="O599" s="15" t="s">
        <v>1392</v>
      </c>
      <c r="P599" s="21">
        <v>1</v>
      </c>
      <c r="Q599" s="15" t="s">
        <v>1391</v>
      </c>
      <c r="R599" s="15">
        <v>271200</v>
      </c>
      <c r="S599" s="15">
        <v>16700</v>
      </c>
    </row>
    <row r="600" spans="1:19">
      <c r="A600" s="9" t="s">
        <v>1028</v>
      </c>
      <c r="B600" s="19" t="s">
        <v>428</v>
      </c>
      <c r="C600" s="12" t="s">
        <v>459</v>
      </c>
      <c r="D600" s="12">
        <v>2021</v>
      </c>
      <c r="E600" s="19" t="s">
        <v>1353</v>
      </c>
      <c r="F600" s="15">
        <f t="shared" si="73"/>
        <v>20600</v>
      </c>
      <c r="G600" s="15">
        <f t="shared" si="74"/>
        <v>4900</v>
      </c>
      <c r="H600" s="15" t="s">
        <v>1383</v>
      </c>
      <c r="I600" s="21">
        <v>1</v>
      </c>
      <c r="J600" s="15" t="s">
        <v>1391</v>
      </c>
      <c r="K600" s="15">
        <v>20600</v>
      </c>
      <c r="L600" s="15">
        <v>4900</v>
      </c>
      <c r="M600" s="15">
        <f t="shared" si="75"/>
        <v>78100</v>
      </c>
      <c r="N600" s="15">
        <f t="shared" si="76"/>
        <v>7200</v>
      </c>
      <c r="O600" s="15" t="s">
        <v>1392</v>
      </c>
      <c r="P600" s="21">
        <v>1</v>
      </c>
      <c r="Q600" s="15" t="s">
        <v>1391</v>
      </c>
      <c r="R600" s="15">
        <v>78100</v>
      </c>
      <c r="S600" s="15">
        <v>7200</v>
      </c>
    </row>
    <row r="601" spans="1:19">
      <c r="A601" s="9" t="s">
        <v>1030</v>
      </c>
      <c r="B601" s="19" t="s">
        <v>430</v>
      </c>
      <c r="C601" s="12" t="s">
        <v>459</v>
      </c>
      <c r="D601" s="12">
        <v>2021</v>
      </c>
      <c r="E601" s="19" t="s">
        <v>1353</v>
      </c>
      <c r="F601" s="15">
        <f t="shared" si="73"/>
        <v>69200</v>
      </c>
      <c r="G601" s="15">
        <f t="shared" si="74"/>
        <v>7600</v>
      </c>
      <c r="H601" s="15" t="s">
        <v>1383</v>
      </c>
      <c r="I601" s="21">
        <v>1</v>
      </c>
      <c r="J601" s="15" t="s">
        <v>1391</v>
      </c>
      <c r="K601" s="15">
        <v>69200</v>
      </c>
      <c r="L601" s="15">
        <v>7600</v>
      </c>
      <c r="M601" s="15">
        <f t="shared" si="75"/>
        <v>115000</v>
      </c>
      <c r="N601" s="15">
        <f t="shared" si="76"/>
        <v>17300</v>
      </c>
      <c r="O601" s="15" t="s">
        <v>1392</v>
      </c>
      <c r="P601" s="21">
        <v>1</v>
      </c>
      <c r="Q601" s="15" t="s">
        <v>1391</v>
      </c>
      <c r="R601" s="15">
        <v>115000</v>
      </c>
      <c r="S601" s="15">
        <v>17300</v>
      </c>
    </row>
    <row r="602" spans="1:19">
      <c r="A602" s="9" t="s">
        <v>1029</v>
      </c>
      <c r="B602" s="19" t="s">
        <v>429</v>
      </c>
      <c r="C602" s="12" t="s">
        <v>459</v>
      </c>
      <c r="D602" s="12">
        <v>2021</v>
      </c>
      <c r="E602" s="19" t="s">
        <v>1353</v>
      </c>
      <c r="F602" s="15">
        <f t="shared" si="73"/>
        <v>19600</v>
      </c>
      <c r="G602" s="15">
        <f t="shared" si="74"/>
        <v>4600</v>
      </c>
      <c r="H602" s="15" t="s">
        <v>1383</v>
      </c>
      <c r="I602" s="21">
        <v>1</v>
      </c>
      <c r="J602" s="15" t="s">
        <v>1391</v>
      </c>
      <c r="K602" s="15">
        <v>19600</v>
      </c>
      <c r="L602" s="15">
        <v>4600</v>
      </c>
      <c r="M602" s="15">
        <f t="shared" si="75"/>
        <v>73600</v>
      </c>
      <c r="N602" s="15">
        <f t="shared" si="76"/>
        <v>6700</v>
      </c>
      <c r="O602" s="15" t="s">
        <v>1392</v>
      </c>
      <c r="P602" s="21">
        <v>1</v>
      </c>
      <c r="Q602" s="15" t="s">
        <v>1391</v>
      </c>
      <c r="R602" s="15">
        <v>73600</v>
      </c>
      <c r="S602" s="15">
        <v>6700</v>
      </c>
    </row>
    <row r="603" spans="1:19">
      <c r="A603" s="9" t="s">
        <v>1036</v>
      </c>
      <c r="B603" s="19" t="s">
        <v>431</v>
      </c>
      <c r="C603" s="12" t="s">
        <v>459</v>
      </c>
      <c r="D603" s="12">
        <v>2021</v>
      </c>
      <c r="E603" s="19" t="s">
        <v>1353</v>
      </c>
      <c r="F603" s="15">
        <f t="shared" si="73"/>
        <v>62800</v>
      </c>
      <c r="G603" s="15">
        <f t="shared" si="74"/>
        <v>4600</v>
      </c>
      <c r="H603" s="15" t="s">
        <v>1383</v>
      </c>
      <c r="I603" s="21">
        <v>1</v>
      </c>
      <c r="J603" s="15" t="s">
        <v>1391</v>
      </c>
      <c r="K603" s="15">
        <v>62800</v>
      </c>
      <c r="L603" s="15">
        <v>4600</v>
      </c>
      <c r="M603" s="15">
        <f t="shared" si="75"/>
        <v>387000</v>
      </c>
      <c r="N603" s="15">
        <f t="shared" si="76"/>
        <v>15000</v>
      </c>
      <c r="O603" s="15" t="s">
        <v>1392</v>
      </c>
      <c r="P603" s="21">
        <v>1</v>
      </c>
      <c r="Q603" s="15" t="s">
        <v>1391</v>
      </c>
      <c r="R603" s="15">
        <v>387000</v>
      </c>
      <c r="S603" s="15">
        <v>15000</v>
      </c>
    </row>
    <row r="604" spans="1:19">
      <c r="A604" s="9" t="s">
        <v>1040</v>
      </c>
      <c r="B604" s="19" t="s">
        <v>432</v>
      </c>
      <c r="C604" s="12" t="s">
        <v>459</v>
      </c>
      <c r="D604" s="12">
        <v>2021</v>
      </c>
      <c r="E604" s="19" t="s">
        <v>1353</v>
      </c>
      <c r="F604" s="15">
        <f t="shared" si="73"/>
        <v>302700</v>
      </c>
      <c r="G604" s="15">
        <f t="shared" si="74"/>
        <v>17500</v>
      </c>
      <c r="H604" s="15" t="s">
        <v>1383</v>
      </c>
      <c r="I604" s="21">
        <v>1</v>
      </c>
      <c r="J604" s="15" t="s">
        <v>1391</v>
      </c>
      <c r="K604" s="15">
        <v>302700</v>
      </c>
      <c r="L604" s="15">
        <v>17500</v>
      </c>
      <c r="M604" s="15">
        <f t="shared" si="75"/>
        <v>2099800</v>
      </c>
      <c r="N604" s="15">
        <f t="shared" si="76"/>
        <v>50800</v>
      </c>
      <c r="O604" s="15" t="s">
        <v>1392</v>
      </c>
      <c r="P604" s="21">
        <v>1</v>
      </c>
      <c r="Q604" s="15" t="s">
        <v>1391</v>
      </c>
      <c r="R604" s="15">
        <v>2099800</v>
      </c>
      <c r="S604" s="15">
        <v>50800</v>
      </c>
    </row>
    <row r="605" spans="1:19">
      <c r="A605" s="9" t="s">
        <v>1038</v>
      </c>
      <c r="B605" s="19" t="s">
        <v>425</v>
      </c>
      <c r="C605" s="12" t="s">
        <v>459</v>
      </c>
      <c r="D605" s="12">
        <v>2021</v>
      </c>
      <c r="E605" s="19" t="s">
        <v>1353</v>
      </c>
      <c r="F605" s="15">
        <f t="shared" si="73"/>
        <v>49700</v>
      </c>
      <c r="G605" s="15">
        <f t="shared" si="74"/>
        <v>2300</v>
      </c>
      <c r="H605" s="15" t="s">
        <v>1383</v>
      </c>
      <c r="I605" s="21">
        <v>1</v>
      </c>
      <c r="J605" s="15" t="s">
        <v>1391</v>
      </c>
      <c r="K605" s="15">
        <v>49700</v>
      </c>
      <c r="L605" s="15">
        <v>2300</v>
      </c>
      <c r="M605" s="15">
        <f t="shared" si="75"/>
        <v>333200</v>
      </c>
      <c r="N605" s="15">
        <f t="shared" si="76"/>
        <v>16900</v>
      </c>
      <c r="O605" s="15" t="s">
        <v>1392</v>
      </c>
      <c r="P605" s="21">
        <v>1</v>
      </c>
      <c r="Q605" s="15" t="s">
        <v>1391</v>
      </c>
      <c r="R605" s="15">
        <v>333200</v>
      </c>
      <c r="S605" s="15">
        <v>16900</v>
      </c>
    </row>
    <row r="606" spans="1:19">
      <c r="A606" s="9" t="s">
        <v>1041</v>
      </c>
      <c r="B606" s="19" t="s">
        <v>426</v>
      </c>
      <c r="C606" s="12" t="s">
        <v>459</v>
      </c>
      <c r="D606" s="12">
        <v>2021</v>
      </c>
      <c r="E606" s="19" t="s">
        <v>1353</v>
      </c>
      <c r="F606" s="15">
        <f t="shared" si="73"/>
        <v>352000</v>
      </c>
      <c r="G606" s="15">
        <f t="shared" si="74"/>
        <v>12000</v>
      </c>
      <c r="H606" s="15" t="s">
        <v>1383</v>
      </c>
      <c r="I606" s="21">
        <v>1</v>
      </c>
      <c r="J606" s="15" t="s">
        <v>1391</v>
      </c>
      <c r="K606" s="15">
        <v>352000</v>
      </c>
      <c r="L606" s="15">
        <v>12000</v>
      </c>
      <c r="M606" s="15">
        <f t="shared" si="75"/>
        <v>2700000</v>
      </c>
      <c r="N606" s="15">
        <f t="shared" si="76"/>
        <v>80000</v>
      </c>
      <c r="O606" s="15" t="s">
        <v>1392</v>
      </c>
      <c r="P606" s="21">
        <v>1</v>
      </c>
      <c r="Q606" s="15" t="s">
        <v>1391</v>
      </c>
      <c r="R606" s="15">
        <v>2700000</v>
      </c>
      <c r="S606" s="15">
        <v>80000</v>
      </c>
    </row>
    <row r="607" spans="1:19">
      <c r="A607" s="9" t="s">
        <v>1042</v>
      </c>
      <c r="B607" s="19" t="s">
        <v>418</v>
      </c>
      <c r="C607" s="12" t="s">
        <v>459</v>
      </c>
      <c r="D607" s="12">
        <v>2021</v>
      </c>
      <c r="E607" s="19" t="s">
        <v>1353</v>
      </c>
      <c r="F607" s="15">
        <f t="shared" si="73"/>
        <v>238400</v>
      </c>
      <c r="G607" s="15">
        <f t="shared" si="74"/>
        <v>8000</v>
      </c>
      <c r="H607" s="15" t="s">
        <v>1383</v>
      </c>
      <c r="I607" s="21">
        <v>1</v>
      </c>
      <c r="J607" s="15" t="s">
        <v>1391</v>
      </c>
      <c r="K607" s="15">
        <v>238400</v>
      </c>
      <c r="L607" s="15">
        <v>8000</v>
      </c>
      <c r="M607" s="15">
        <f t="shared" si="75"/>
        <v>1838300.0000000002</v>
      </c>
      <c r="N607" s="15">
        <f t="shared" si="76"/>
        <v>53000</v>
      </c>
      <c r="O607" s="15" t="s">
        <v>1392</v>
      </c>
      <c r="P607" s="21">
        <v>1</v>
      </c>
      <c r="Q607" s="15" t="s">
        <v>1391</v>
      </c>
      <c r="R607" s="15">
        <v>1838300.0000000002</v>
      </c>
      <c r="S607" s="15">
        <v>53000</v>
      </c>
    </row>
    <row r="608" spans="1:19">
      <c r="A608" s="9" t="s">
        <v>1032</v>
      </c>
      <c r="B608" s="19" t="s">
        <v>421</v>
      </c>
      <c r="C608" s="12" t="s">
        <v>459</v>
      </c>
      <c r="D608" s="12">
        <v>2021</v>
      </c>
      <c r="E608" s="19" t="s">
        <v>1353</v>
      </c>
      <c r="F608" s="15">
        <f t="shared" si="73"/>
        <v>38300</v>
      </c>
      <c r="G608" s="15">
        <f t="shared" si="74"/>
        <v>2700</v>
      </c>
      <c r="H608" s="15" t="s">
        <v>1383</v>
      </c>
      <c r="I608" s="21">
        <v>1</v>
      </c>
      <c r="J608" s="15" t="s">
        <v>1391</v>
      </c>
      <c r="K608" s="15">
        <v>38300</v>
      </c>
      <c r="L608" s="15">
        <v>2700</v>
      </c>
      <c r="M608" s="15">
        <f t="shared" si="75"/>
        <v>215200</v>
      </c>
      <c r="N608" s="15">
        <f t="shared" si="76"/>
        <v>15100</v>
      </c>
      <c r="O608" s="15" t="s">
        <v>1392</v>
      </c>
      <c r="P608" s="21">
        <v>1</v>
      </c>
      <c r="Q608" s="15" t="s">
        <v>1391</v>
      </c>
      <c r="R608" s="15">
        <v>215200</v>
      </c>
      <c r="S608" s="15">
        <v>15100</v>
      </c>
    </row>
    <row r="609" spans="1:19">
      <c r="A609" s="9" t="s">
        <v>1044</v>
      </c>
      <c r="B609" s="19" t="s">
        <v>420</v>
      </c>
      <c r="C609" s="12" t="s">
        <v>459</v>
      </c>
      <c r="D609" s="12">
        <v>2021</v>
      </c>
      <c r="E609" s="19" t="s">
        <v>1353</v>
      </c>
      <c r="F609" s="15">
        <f t="shared" si="73"/>
        <v>17200</v>
      </c>
      <c r="G609" s="15">
        <f t="shared" si="74"/>
        <v>1600</v>
      </c>
      <c r="H609" s="15" t="s">
        <v>1383</v>
      </c>
      <c r="I609" s="21">
        <v>1</v>
      </c>
      <c r="J609" s="15" t="s">
        <v>1391</v>
      </c>
      <c r="K609" s="15">
        <v>17200</v>
      </c>
      <c r="L609" s="15">
        <v>1600</v>
      </c>
      <c r="M609" s="15">
        <f t="shared" si="75"/>
        <v>113000</v>
      </c>
      <c r="N609" s="15">
        <f t="shared" si="76"/>
        <v>11900</v>
      </c>
      <c r="O609" s="15" t="s">
        <v>1392</v>
      </c>
      <c r="P609" s="21">
        <v>1</v>
      </c>
      <c r="Q609" s="15" t="s">
        <v>1391</v>
      </c>
      <c r="R609" s="15">
        <v>113000</v>
      </c>
      <c r="S609" s="15">
        <v>11900</v>
      </c>
    </row>
    <row r="610" spans="1:19">
      <c r="A610" s="9" t="s">
        <v>1045</v>
      </c>
      <c r="B610" s="19" t="s">
        <v>424</v>
      </c>
      <c r="C610" s="12" t="s">
        <v>459</v>
      </c>
      <c r="D610" s="12">
        <v>2021</v>
      </c>
      <c r="E610" s="19" t="s">
        <v>1353</v>
      </c>
      <c r="F610" s="15">
        <f t="shared" si="73"/>
        <v>36900</v>
      </c>
      <c r="G610" s="15">
        <f t="shared" si="74"/>
        <v>2100</v>
      </c>
      <c r="H610" s="15" t="s">
        <v>1383</v>
      </c>
      <c r="I610" s="21">
        <v>1</v>
      </c>
      <c r="J610" s="15" t="s">
        <v>1391</v>
      </c>
      <c r="K610" s="15">
        <v>36900</v>
      </c>
      <c r="L610" s="15">
        <v>2100</v>
      </c>
      <c r="M610" s="15">
        <f t="shared" si="75"/>
        <v>243700</v>
      </c>
      <c r="N610" s="15">
        <f t="shared" si="76"/>
        <v>10400</v>
      </c>
      <c r="O610" s="15" t="s">
        <v>1392</v>
      </c>
      <c r="P610" s="21">
        <v>1</v>
      </c>
      <c r="Q610" s="15" t="s">
        <v>1391</v>
      </c>
      <c r="R610" s="15">
        <v>243700</v>
      </c>
      <c r="S610" s="15">
        <v>10400</v>
      </c>
    </row>
    <row r="611" spans="1:19">
      <c r="A611" s="9" t="s">
        <v>1039</v>
      </c>
      <c r="B611" s="19" t="s">
        <v>422</v>
      </c>
      <c r="C611" s="12" t="s">
        <v>459</v>
      </c>
      <c r="D611" s="12">
        <v>2021</v>
      </c>
      <c r="E611" s="19" t="s">
        <v>1353</v>
      </c>
      <c r="F611" s="15">
        <f t="shared" si="73"/>
        <v>23300</v>
      </c>
      <c r="G611" s="15">
        <f t="shared" si="74"/>
        <v>1900</v>
      </c>
      <c r="H611" s="15" t="s">
        <v>1383</v>
      </c>
      <c r="I611" s="21">
        <v>1</v>
      </c>
      <c r="J611" s="15" t="s">
        <v>1391</v>
      </c>
      <c r="K611" s="15">
        <v>23300</v>
      </c>
      <c r="L611" s="15">
        <v>1900</v>
      </c>
      <c r="M611" s="15">
        <f t="shared" si="75"/>
        <v>175600</v>
      </c>
      <c r="N611" s="15">
        <f t="shared" si="76"/>
        <v>10300</v>
      </c>
      <c r="O611" s="15" t="s">
        <v>1392</v>
      </c>
      <c r="P611" s="21">
        <v>1</v>
      </c>
      <c r="Q611" s="15" t="s">
        <v>1391</v>
      </c>
      <c r="R611" s="15">
        <v>175600</v>
      </c>
      <c r="S611" s="15">
        <v>10300</v>
      </c>
    </row>
    <row r="612" spans="1:19">
      <c r="A612" s="9" t="s">
        <v>1043</v>
      </c>
      <c r="B612" s="19" t="s">
        <v>417</v>
      </c>
      <c r="C612" s="12" t="s">
        <v>459</v>
      </c>
      <c r="D612" s="12">
        <v>2021</v>
      </c>
      <c r="E612" s="19" t="s">
        <v>1353</v>
      </c>
      <c r="F612" s="15">
        <f t="shared" si="73"/>
        <v>33200</v>
      </c>
      <c r="G612" s="15">
        <f t="shared" si="74"/>
        <v>2200</v>
      </c>
      <c r="H612" s="15" t="s">
        <v>1383</v>
      </c>
      <c r="I612" s="21">
        <v>1</v>
      </c>
      <c r="J612" s="15" t="s">
        <v>1391</v>
      </c>
      <c r="K612" s="15">
        <v>33200</v>
      </c>
      <c r="L612" s="15">
        <v>2200</v>
      </c>
      <c r="M612" s="15">
        <f t="shared" si="75"/>
        <v>236500</v>
      </c>
      <c r="N612" s="15">
        <f t="shared" si="76"/>
        <v>12500</v>
      </c>
      <c r="O612" s="15" t="s">
        <v>1392</v>
      </c>
      <c r="P612" s="21">
        <v>1</v>
      </c>
      <c r="Q612" s="15" t="s">
        <v>1391</v>
      </c>
      <c r="R612" s="15">
        <v>236500</v>
      </c>
      <c r="S612" s="15">
        <v>12500</v>
      </c>
    </row>
    <row r="613" spans="1:19">
      <c r="A613" s="9" t="s">
        <v>1033</v>
      </c>
      <c r="B613" s="19" t="s">
        <v>427</v>
      </c>
      <c r="C613" s="12" t="s">
        <v>459</v>
      </c>
      <c r="D613" s="12">
        <v>2021</v>
      </c>
      <c r="E613" s="19" t="s">
        <v>1353</v>
      </c>
      <c r="F613" s="15">
        <f t="shared" si="73"/>
        <v>52900</v>
      </c>
      <c r="G613" s="15">
        <f t="shared" si="74"/>
        <v>4500</v>
      </c>
      <c r="H613" s="15" t="s">
        <v>1383</v>
      </c>
      <c r="I613" s="21">
        <v>1</v>
      </c>
      <c r="J613" s="15" t="s">
        <v>1391</v>
      </c>
      <c r="K613" s="15">
        <v>52900</v>
      </c>
      <c r="L613" s="15">
        <v>4500</v>
      </c>
      <c r="M613" s="15">
        <f t="shared" si="75"/>
        <v>265100</v>
      </c>
      <c r="N613" s="15">
        <f t="shared" si="76"/>
        <v>15600</v>
      </c>
      <c r="O613" s="15" t="s">
        <v>1392</v>
      </c>
      <c r="P613" s="21">
        <v>1</v>
      </c>
      <c r="Q613" s="15" t="s">
        <v>1391</v>
      </c>
      <c r="R613" s="15">
        <v>265100</v>
      </c>
      <c r="S613" s="15">
        <v>15600</v>
      </c>
    </row>
    <row r="614" spans="1:19">
      <c r="A614" s="9" t="s">
        <v>1037</v>
      </c>
      <c r="B614" s="19" t="s">
        <v>423</v>
      </c>
      <c r="C614" s="12" t="s">
        <v>459</v>
      </c>
      <c r="D614" s="12">
        <v>2021</v>
      </c>
      <c r="E614" s="19" t="s">
        <v>1353</v>
      </c>
      <c r="F614" s="15">
        <f t="shared" si="73"/>
        <v>48000</v>
      </c>
      <c r="G614" s="15">
        <f t="shared" si="74"/>
        <v>5500</v>
      </c>
      <c r="H614" s="15" t="s">
        <v>1383</v>
      </c>
      <c r="I614" s="21">
        <v>1</v>
      </c>
      <c r="J614" s="15" t="s">
        <v>1391</v>
      </c>
      <c r="K614" s="15">
        <v>48000</v>
      </c>
      <c r="L614" s="15">
        <v>5500</v>
      </c>
      <c r="M614" s="15">
        <f t="shared" si="75"/>
        <v>273000</v>
      </c>
      <c r="N614" s="15">
        <f t="shared" si="76"/>
        <v>14200</v>
      </c>
      <c r="O614" s="15" t="s">
        <v>1392</v>
      </c>
      <c r="P614" s="21">
        <v>1</v>
      </c>
      <c r="Q614" s="15" t="s">
        <v>1391</v>
      </c>
      <c r="R614" s="15">
        <v>273000</v>
      </c>
      <c r="S614" s="15">
        <v>14200</v>
      </c>
    </row>
    <row r="615" spans="1:19">
      <c r="A615" s="9" t="s">
        <v>1019</v>
      </c>
      <c r="B615" s="19" t="s">
        <v>416</v>
      </c>
      <c r="C615" s="12" t="s">
        <v>459</v>
      </c>
      <c r="D615" s="12">
        <v>2022</v>
      </c>
      <c r="E615" s="19" t="s">
        <v>1393</v>
      </c>
      <c r="F615" s="15">
        <f t="shared" ref="F615:F625" si="77">K615</f>
        <v>1501000</v>
      </c>
      <c r="G615" s="15">
        <f t="shared" ref="G615:G625" si="78">L615</f>
        <v>49000</v>
      </c>
      <c r="H615" s="15" t="s">
        <v>1383</v>
      </c>
      <c r="I615" s="21">
        <v>1</v>
      </c>
      <c r="J615" s="15" t="s">
        <v>1391</v>
      </c>
      <c r="K615" s="15">
        <v>1501000</v>
      </c>
      <c r="L615" s="15">
        <v>49000</v>
      </c>
      <c r="M615" s="15">
        <f t="shared" ref="M615:M625" si="79">R615</f>
        <v>10560000</v>
      </c>
      <c r="N615" s="15">
        <f t="shared" ref="N615:N625" si="80">S615</f>
        <v>310000</v>
      </c>
      <c r="O615" s="15" t="s">
        <v>1392</v>
      </c>
      <c r="P615" s="21">
        <v>1</v>
      </c>
      <c r="Q615" s="15" t="s">
        <v>1391</v>
      </c>
      <c r="R615" s="15">
        <v>10560000</v>
      </c>
      <c r="S615" s="15">
        <v>310000</v>
      </c>
    </row>
    <row r="616" spans="1:19">
      <c r="A616" s="9" t="s">
        <v>1018</v>
      </c>
      <c r="B616" s="19" t="s">
        <v>415</v>
      </c>
      <c r="C616" s="12" t="s">
        <v>459</v>
      </c>
      <c r="D616" s="12">
        <v>2022</v>
      </c>
      <c r="E616" s="19" t="s">
        <v>1393</v>
      </c>
      <c r="F616" s="15">
        <f t="shared" si="77"/>
        <v>1327000</v>
      </c>
      <c r="G616" s="15">
        <f t="shared" si="78"/>
        <v>39000</v>
      </c>
      <c r="H616" s="15" t="s">
        <v>1383</v>
      </c>
      <c r="I616" s="21">
        <v>1</v>
      </c>
      <c r="J616" s="15" t="s">
        <v>1391</v>
      </c>
      <c r="K616" s="15">
        <v>1327000</v>
      </c>
      <c r="L616" s="15">
        <v>39000</v>
      </c>
      <c r="M616" s="15">
        <f t="shared" si="79"/>
        <v>8970000</v>
      </c>
      <c r="N616" s="15">
        <f t="shared" si="80"/>
        <v>240000</v>
      </c>
      <c r="O616" s="15" t="s">
        <v>1392</v>
      </c>
      <c r="P616" s="21">
        <v>1</v>
      </c>
      <c r="Q616" s="15" t="s">
        <v>1391</v>
      </c>
      <c r="R616" s="15">
        <v>8970000</v>
      </c>
      <c r="S616" s="15">
        <v>240000</v>
      </c>
    </row>
    <row r="617" spans="1:19">
      <c r="A617" s="9" t="s">
        <v>1017</v>
      </c>
      <c r="B617" s="19" t="s">
        <v>414</v>
      </c>
      <c r="C617" s="12" t="s">
        <v>459</v>
      </c>
      <c r="D617" s="12">
        <v>2022</v>
      </c>
      <c r="E617" s="19" t="s">
        <v>1393</v>
      </c>
      <c r="F617" s="15">
        <f t="shared" si="77"/>
        <v>653000</v>
      </c>
      <c r="G617" s="15">
        <f t="shared" si="78"/>
        <v>22000</v>
      </c>
      <c r="H617" s="15" t="s">
        <v>1383</v>
      </c>
      <c r="I617" s="21">
        <v>1</v>
      </c>
      <c r="J617" s="15" t="s">
        <v>1391</v>
      </c>
      <c r="K617" s="15">
        <v>653000</v>
      </c>
      <c r="L617" s="15">
        <v>22000</v>
      </c>
      <c r="M617" s="15">
        <f t="shared" si="79"/>
        <v>4400000</v>
      </c>
      <c r="N617" s="15">
        <f t="shared" si="80"/>
        <v>130000</v>
      </c>
      <c r="O617" s="15" t="s">
        <v>1392</v>
      </c>
      <c r="P617" s="21">
        <v>1</v>
      </c>
      <c r="Q617" s="15" t="s">
        <v>1391</v>
      </c>
      <c r="R617" s="15">
        <v>4400000</v>
      </c>
      <c r="S617" s="15">
        <v>130000</v>
      </c>
    </row>
    <row r="618" spans="1:19">
      <c r="A618" s="9" t="s">
        <v>1027</v>
      </c>
      <c r="B618" s="19" t="s">
        <v>425</v>
      </c>
      <c r="C618" s="12" t="s">
        <v>459</v>
      </c>
      <c r="D618" s="12">
        <v>2022</v>
      </c>
      <c r="E618" s="19" t="s">
        <v>1393</v>
      </c>
      <c r="F618" s="15">
        <f t="shared" si="77"/>
        <v>199800</v>
      </c>
      <c r="G618" s="15">
        <f t="shared" si="78"/>
        <v>6800.0000000000009</v>
      </c>
      <c r="H618" s="15" t="s">
        <v>1383</v>
      </c>
      <c r="I618" s="21">
        <v>1</v>
      </c>
      <c r="J618" s="15" t="s">
        <v>1391</v>
      </c>
      <c r="K618" s="15">
        <v>199800</v>
      </c>
      <c r="L618" s="15">
        <v>6800.0000000000009</v>
      </c>
      <c r="M618" s="15">
        <f t="shared" si="79"/>
        <v>1442400</v>
      </c>
      <c r="N618" s="15">
        <f t="shared" si="80"/>
        <v>42800</v>
      </c>
      <c r="O618" s="15" t="s">
        <v>1392</v>
      </c>
      <c r="P618" s="21">
        <v>1</v>
      </c>
      <c r="Q618" s="15" t="s">
        <v>1391</v>
      </c>
      <c r="R618" s="15">
        <v>1442400</v>
      </c>
      <c r="S618" s="15">
        <v>42800</v>
      </c>
    </row>
    <row r="619" spans="1:19">
      <c r="A619" s="9" t="s">
        <v>1021</v>
      </c>
      <c r="B619" s="19" t="s">
        <v>419</v>
      </c>
      <c r="C619" s="12" t="s">
        <v>459</v>
      </c>
      <c r="D619" s="12">
        <v>2022</v>
      </c>
      <c r="E619" s="19" t="s">
        <v>1393</v>
      </c>
      <c r="F619" s="15">
        <f t="shared" si="77"/>
        <v>983000</v>
      </c>
      <c r="G619" s="15">
        <f t="shared" si="78"/>
        <v>32000</v>
      </c>
      <c r="H619" s="15" t="s">
        <v>1383</v>
      </c>
      <c r="I619" s="21">
        <v>1</v>
      </c>
      <c r="J619" s="15" t="s">
        <v>1391</v>
      </c>
      <c r="K619" s="15">
        <v>983000</v>
      </c>
      <c r="L619" s="15">
        <v>32000</v>
      </c>
      <c r="M619" s="15">
        <f t="shared" si="79"/>
        <v>6860000</v>
      </c>
      <c r="N619" s="15">
        <f t="shared" si="80"/>
        <v>170000</v>
      </c>
      <c r="O619" s="15" t="s">
        <v>1392</v>
      </c>
      <c r="P619" s="21">
        <v>1</v>
      </c>
      <c r="Q619" s="15" t="s">
        <v>1391</v>
      </c>
      <c r="R619" s="15">
        <v>6860000</v>
      </c>
      <c r="S619" s="15">
        <v>170000</v>
      </c>
    </row>
    <row r="620" spans="1:19">
      <c r="A620" s="9" t="s">
        <v>1020</v>
      </c>
      <c r="B620" s="19" t="s">
        <v>418</v>
      </c>
      <c r="C620" s="12" t="s">
        <v>459</v>
      </c>
      <c r="D620" s="12">
        <v>2022</v>
      </c>
      <c r="E620" s="19" t="s">
        <v>1393</v>
      </c>
      <c r="F620" s="15">
        <f t="shared" si="77"/>
        <v>1495000</v>
      </c>
      <c r="G620" s="15">
        <f t="shared" si="78"/>
        <v>44000</v>
      </c>
      <c r="H620" s="15" t="s">
        <v>1383</v>
      </c>
      <c r="I620" s="21">
        <v>1</v>
      </c>
      <c r="J620" s="15" t="s">
        <v>1391</v>
      </c>
      <c r="K620" s="15">
        <v>1495000</v>
      </c>
      <c r="L620" s="15">
        <v>44000</v>
      </c>
      <c r="M620" s="15">
        <f t="shared" si="79"/>
        <v>9850000</v>
      </c>
      <c r="N620" s="15">
        <f t="shared" si="80"/>
        <v>180000</v>
      </c>
      <c r="O620" s="15" t="s">
        <v>1392</v>
      </c>
      <c r="P620" s="21">
        <v>1</v>
      </c>
      <c r="Q620" s="15" t="s">
        <v>1391</v>
      </c>
      <c r="R620" s="15">
        <v>9850000</v>
      </c>
      <c r="S620" s="15">
        <v>180000</v>
      </c>
    </row>
    <row r="621" spans="1:19">
      <c r="A621" s="9" t="s">
        <v>1023</v>
      </c>
      <c r="B621" s="19" t="s">
        <v>421</v>
      </c>
      <c r="C621" s="12" t="s">
        <v>459</v>
      </c>
      <c r="D621" s="12">
        <v>2022</v>
      </c>
      <c r="E621" s="19" t="s">
        <v>1393</v>
      </c>
      <c r="F621" s="15">
        <f t="shared" si="77"/>
        <v>1081000</v>
      </c>
      <c r="G621" s="15">
        <f t="shared" si="78"/>
        <v>33000</v>
      </c>
      <c r="H621" s="15" t="s">
        <v>1383</v>
      </c>
      <c r="I621" s="21">
        <v>1</v>
      </c>
      <c r="J621" s="15" t="s">
        <v>1391</v>
      </c>
      <c r="K621" s="15">
        <v>1081000</v>
      </c>
      <c r="L621" s="15">
        <v>33000</v>
      </c>
      <c r="M621" s="15">
        <f t="shared" si="79"/>
        <v>7280000</v>
      </c>
      <c r="N621" s="15">
        <f t="shared" si="80"/>
        <v>190000</v>
      </c>
      <c r="O621" s="15" t="s">
        <v>1392</v>
      </c>
      <c r="P621" s="21">
        <v>1</v>
      </c>
      <c r="Q621" s="15" t="s">
        <v>1391</v>
      </c>
      <c r="R621" s="15">
        <v>7280000</v>
      </c>
      <c r="S621" s="15">
        <v>190000</v>
      </c>
    </row>
    <row r="622" spans="1:19">
      <c r="A622" s="9" t="s">
        <v>1022</v>
      </c>
      <c r="B622" s="19" t="s">
        <v>420</v>
      </c>
      <c r="C622" s="12" t="s">
        <v>459</v>
      </c>
      <c r="D622" s="12">
        <v>2022</v>
      </c>
      <c r="E622" s="19" t="s">
        <v>1393</v>
      </c>
      <c r="F622" s="15">
        <f t="shared" si="77"/>
        <v>1042000</v>
      </c>
      <c r="G622" s="15">
        <f t="shared" si="78"/>
        <v>32000</v>
      </c>
      <c r="H622" s="15" t="s">
        <v>1383</v>
      </c>
      <c r="I622" s="21">
        <v>1</v>
      </c>
      <c r="J622" s="15" t="s">
        <v>1391</v>
      </c>
      <c r="K622" s="15">
        <v>1042000</v>
      </c>
      <c r="L622" s="15">
        <v>32000</v>
      </c>
      <c r="M622" s="15">
        <f t="shared" si="79"/>
        <v>7220000</v>
      </c>
      <c r="N622" s="15">
        <f t="shared" si="80"/>
        <v>190000</v>
      </c>
      <c r="O622" s="15" t="s">
        <v>1392</v>
      </c>
      <c r="P622" s="21">
        <v>1</v>
      </c>
      <c r="Q622" s="15" t="s">
        <v>1391</v>
      </c>
      <c r="R622" s="15">
        <v>7220000</v>
      </c>
      <c r="S622" s="15">
        <v>190000</v>
      </c>
    </row>
    <row r="623" spans="1:19">
      <c r="A623" s="9" t="s">
        <v>1026</v>
      </c>
      <c r="B623" s="19" t="s">
        <v>424</v>
      </c>
      <c r="C623" s="12" t="s">
        <v>459</v>
      </c>
      <c r="D623" s="12">
        <v>2022</v>
      </c>
      <c r="E623" s="19" t="s">
        <v>1393</v>
      </c>
      <c r="F623" s="15">
        <f t="shared" si="77"/>
        <v>1077000</v>
      </c>
      <c r="G623" s="15">
        <f t="shared" si="78"/>
        <v>32000</v>
      </c>
      <c r="H623" s="15" t="s">
        <v>1383</v>
      </c>
      <c r="I623" s="21">
        <v>1</v>
      </c>
      <c r="J623" s="15" t="s">
        <v>1391</v>
      </c>
      <c r="K623" s="15">
        <v>1077000</v>
      </c>
      <c r="L623" s="15">
        <v>32000</v>
      </c>
      <c r="M623" s="15">
        <f t="shared" si="79"/>
        <v>6890000</v>
      </c>
      <c r="N623" s="15">
        <f t="shared" si="80"/>
        <v>190000</v>
      </c>
      <c r="O623" s="15" t="s">
        <v>1392</v>
      </c>
      <c r="P623" s="21">
        <v>1</v>
      </c>
      <c r="Q623" s="15" t="s">
        <v>1391</v>
      </c>
      <c r="R623" s="15">
        <v>6890000</v>
      </c>
      <c r="S623" s="15">
        <v>190000</v>
      </c>
    </row>
    <row r="624" spans="1:19">
      <c r="A624" s="9" t="s">
        <v>1024</v>
      </c>
      <c r="B624" s="19" t="s">
        <v>422</v>
      </c>
      <c r="C624" s="12" t="s">
        <v>459</v>
      </c>
      <c r="D624" s="12">
        <v>2022</v>
      </c>
      <c r="E624" s="19" t="s">
        <v>1393</v>
      </c>
      <c r="F624" s="15">
        <f t="shared" si="77"/>
        <v>1155000</v>
      </c>
      <c r="G624" s="15">
        <f t="shared" si="78"/>
        <v>31000</v>
      </c>
      <c r="H624" s="15" t="s">
        <v>1383</v>
      </c>
      <c r="I624" s="21">
        <v>1</v>
      </c>
      <c r="J624" s="15" t="s">
        <v>1391</v>
      </c>
      <c r="K624" s="15">
        <v>1155000</v>
      </c>
      <c r="L624" s="15">
        <v>31000</v>
      </c>
      <c r="M624" s="15">
        <f t="shared" si="79"/>
        <v>7740000</v>
      </c>
      <c r="N624" s="15">
        <f t="shared" si="80"/>
        <v>170000</v>
      </c>
      <c r="O624" s="15" t="s">
        <v>1392</v>
      </c>
      <c r="P624" s="21">
        <v>1</v>
      </c>
      <c r="Q624" s="15" t="s">
        <v>1391</v>
      </c>
      <c r="R624" s="15">
        <v>7740000</v>
      </c>
      <c r="S624" s="15">
        <v>170000</v>
      </c>
    </row>
    <row r="625" spans="1:19">
      <c r="A625" s="9" t="s">
        <v>1025</v>
      </c>
      <c r="B625" s="19" t="s">
        <v>423</v>
      </c>
      <c r="C625" s="12" t="s">
        <v>459</v>
      </c>
      <c r="D625" s="12">
        <v>2022</v>
      </c>
      <c r="E625" s="19" t="s">
        <v>1393</v>
      </c>
      <c r="F625" s="15">
        <f t="shared" si="77"/>
        <v>274000</v>
      </c>
      <c r="G625" s="15">
        <f t="shared" si="78"/>
        <v>9000</v>
      </c>
      <c r="H625" s="15" t="s">
        <v>1383</v>
      </c>
      <c r="I625" s="21">
        <v>1</v>
      </c>
      <c r="J625" s="15" t="s">
        <v>1391</v>
      </c>
      <c r="K625" s="15">
        <v>274000</v>
      </c>
      <c r="L625" s="15">
        <v>9000</v>
      </c>
      <c r="M625" s="15">
        <f t="shared" si="79"/>
        <v>2000000</v>
      </c>
      <c r="N625" s="15">
        <f t="shared" si="80"/>
        <v>60000</v>
      </c>
      <c r="O625" s="15" t="s">
        <v>1392</v>
      </c>
      <c r="P625" s="21">
        <v>1</v>
      </c>
      <c r="Q625" s="15" t="s">
        <v>1391</v>
      </c>
      <c r="R625" s="15">
        <v>2000000</v>
      </c>
      <c r="S625" s="15">
        <v>60000</v>
      </c>
    </row>
  </sheetData>
  <phoneticPr fontId="2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139F-7C2B-AB4D-A472-E110614CECE7}">
  <dimension ref="A1:Y626"/>
  <sheetViews>
    <sheetView workbookViewId="0">
      <selection activeCell="K1" sqref="K1:K1048576"/>
    </sheetView>
  </sheetViews>
  <sheetFormatPr baseColWidth="10" defaultColWidth="8.83203125" defaultRowHeight="16"/>
  <cols>
    <col min="1" max="1" width="17.33203125" customWidth="1"/>
    <col min="2" max="2" width="12" customWidth="1"/>
    <col min="3" max="3" width="12.5" customWidth="1"/>
    <col min="4" max="4" width="11.83203125" style="69" customWidth="1"/>
    <col min="5" max="5" width="12.1640625" style="69" customWidth="1"/>
    <col min="6" max="6" width="11.83203125" style="69" customWidth="1"/>
    <col min="7" max="10" width="8.83203125" style="69"/>
    <col min="11" max="11" width="12.33203125" style="69" customWidth="1"/>
    <col min="12" max="12" width="21.1640625" customWidth="1"/>
    <col min="14" max="14" width="11.83203125" customWidth="1"/>
    <col min="15" max="15" width="13" bestFit="1" customWidth="1"/>
    <col min="16" max="16" width="13.6640625" customWidth="1"/>
    <col min="17" max="17" width="11.1640625" customWidth="1"/>
    <col min="19" max="19" width="16.33203125" customWidth="1"/>
    <col min="21" max="21" width="8" customWidth="1"/>
    <col min="22" max="22" width="10.5" customWidth="1"/>
    <col min="23" max="23" width="10.83203125" customWidth="1"/>
  </cols>
  <sheetData>
    <row r="1" spans="1:25" s="4" customFormat="1" ht="42">
      <c r="A1" s="2" t="s">
        <v>1242</v>
      </c>
      <c r="B1" s="2" t="s">
        <v>1243</v>
      </c>
      <c r="C1" s="2" t="s">
        <v>1244</v>
      </c>
      <c r="D1" s="2" t="s">
        <v>1245</v>
      </c>
      <c r="E1" s="2" t="s">
        <v>1246</v>
      </c>
      <c r="F1" s="3" t="s">
        <v>1247</v>
      </c>
      <c r="G1" s="2" t="s">
        <v>1248</v>
      </c>
      <c r="H1" s="2" t="s">
        <v>1249</v>
      </c>
      <c r="I1" s="2" t="s">
        <v>1250</v>
      </c>
      <c r="J1" s="2" t="s">
        <v>1251</v>
      </c>
      <c r="K1" s="2" t="s">
        <v>1252</v>
      </c>
      <c r="L1" s="2" t="s">
        <v>1242</v>
      </c>
      <c r="M1" s="2" t="s">
        <v>1253</v>
      </c>
      <c r="N1" s="2" t="s">
        <v>1254</v>
      </c>
      <c r="O1" s="1" t="s">
        <v>1238</v>
      </c>
      <c r="P1" s="1" t="s">
        <v>1239</v>
      </c>
      <c r="Q1" s="2" t="s">
        <v>1255</v>
      </c>
      <c r="R1" s="2" t="s">
        <v>1252</v>
      </c>
      <c r="S1" s="2" t="s">
        <v>1242</v>
      </c>
      <c r="T1" s="2" t="s">
        <v>1253</v>
      </c>
      <c r="U1" s="2" t="s">
        <v>1254</v>
      </c>
      <c r="V1" s="1" t="s">
        <v>1240</v>
      </c>
      <c r="W1" s="1" t="s">
        <v>1241</v>
      </c>
      <c r="X1" s="2" t="s">
        <v>1256</v>
      </c>
      <c r="Y1" s="2" t="s">
        <v>1252</v>
      </c>
    </row>
    <row r="2" spans="1:25">
      <c r="A2" s="54" t="s">
        <v>1074</v>
      </c>
      <c r="B2" s="55">
        <v>47.768945950000003</v>
      </c>
      <c r="C2" s="55">
        <v>-123.38944576</v>
      </c>
      <c r="D2" s="68">
        <v>1367.8449656529631</v>
      </c>
      <c r="E2" s="69" t="s">
        <v>1257</v>
      </c>
      <c r="F2" s="69">
        <v>1</v>
      </c>
      <c r="G2" s="69">
        <v>2.7</v>
      </c>
      <c r="H2" s="69">
        <v>1</v>
      </c>
      <c r="I2" s="69">
        <v>0</v>
      </c>
      <c r="J2" s="69">
        <v>2020</v>
      </c>
      <c r="K2" s="69" t="s">
        <v>1258</v>
      </c>
      <c r="L2" s="54" t="s">
        <v>1074</v>
      </c>
      <c r="M2" t="s">
        <v>1259</v>
      </c>
      <c r="N2" t="s">
        <v>1260</v>
      </c>
      <c r="O2" s="56">
        <v>11738</v>
      </c>
      <c r="P2" s="57">
        <v>633</v>
      </c>
      <c r="Q2" s="58" t="s">
        <v>1261</v>
      </c>
      <c r="R2" t="s">
        <v>1258</v>
      </c>
      <c r="S2" s="54" t="s">
        <v>1074</v>
      </c>
      <c r="T2" t="s">
        <v>1262</v>
      </c>
      <c r="U2" t="s">
        <v>1260</v>
      </c>
      <c r="V2" s="56">
        <v>74391</v>
      </c>
      <c r="W2" s="57">
        <v>6678</v>
      </c>
      <c r="X2" s="58" t="s">
        <v>1263</v>
      </c>
      <c r="Y2" t="s">
        <v>1258</v>
      </c>
    </row>
    <row r="3" spans="1:25">
      <c r="A3" s="54" t="s">
        <v>1073</v>
      </c>
      <c r="B3" s="55">
        <v>47.896353210000001</v>
      </c>
      <c r="C3" s="55">
        <v>-123.57332252</v>
      </c>
      <c r="D3" s="68">
        <v>1215.1181592754299</v>
      </c>
      <c r="E3" s="69" t="s">
        <v>1257</v>
      </c>
      <c r="F3" s="69">
        <v>1</v>
      </c>
      <c r="G3" s="69">
        <v>2.7</v>
      </c>
      <c r="H3" s="69">
        <v>1</v>
      </c>
      <c r="I3" s="69">
        <v>0</v>
      </c>
      <c r="J3" s="69">
        <v>2020</v>
      </c>
      <c r="K3" s="69" t="s">
        <v>1258</v>
      </c>
      <c r="L3" s="54" t="s">
        <v>1073</v>
      </c>
      <c r="M3" t="s">
        <v>1259</v>
      </c>
      <c r="N3" t="s">
        <v>1260</v>
      </c>
      <c r="O3" s="57">
        <v>9324</v>
      </c>
      <c r="P3" s="57">
        <v>527</v>
      </c>
      <c r="Q3" s="58" t="s">
        <v>1261</v>
      </c>
      <c r="R3" t="s">
        <v>1258</v>
      </c>
      <c r="S3" s="54" t="s">
        <v>1073</v>
      </c>
      <c r="T3" t="s">
        <v>1262</v>
      </c>
      <c r="U3" t="s">
        <v>1260</v>
      </c>
      <c r="V3" s="56">
        <v>48421</v>
      </c>
      <c r="W3" s="57">
        <v>7135</v>
      </c>
      <c r="X3" s="58" t="s">
        <v>1263</v>
      </c>
      <c r="Y3" t="s">
        <v>1258</v>
      </c>
    </row>
    <row r="4" spans="1:25">
      <c r="A4" s="54" t="s">
        <v>1075</v>
      </c>
      <c r="B4" s="55">
        <v>47.928483370000002</v>
      </c>
      <c r="C4" s="55">
        <v>-123.65565031</v>
      </c>
      <c r="D4" s="68">
        <v>1157.9342304113668</v>
      </c>
      <c r="E4" s="69" t="s">
        <v>1257</v>
      </c>
      <c r="F4" s="69">
        <v>1</v>
      </c>
      <c r="G4" s="69">
        <v>2.7</v>
      </c>
      <c r="H4" s="69">
        <v>1</v>
      </c>
      <c r="I4" s="69">
        <v>0</v>
      </c>
      <c r="J4" s="69">
        <v>2020</v>
      </c>
      <c r="K4" s="69" t="s">
        <v>1258</v>
      </c>
      <c r="L4" s="54" t="s">
        <v>1075</v>
      </c>
      <c r="M4" t="s">
        <v>1259</v>
      </c>
      <c r="N4" t="s">
        <v>1260</v>
      </c>
      <c r="O4" s="57">
        <v>6934</v>
      </c>
      <c r="P4" s="57">
        <v>445</v>
      </c>
      <c r="Q4" s="58" t="s">
        <v>1261</v>
      </c>
      <c r="R4" t="s">
        <v>1258</v>
      </c>
      <c r="S4" s="54" t="s">
        <v>1075</v>
      </c>
      <c r="T4" t="s">
        <v>1262</v>
      </c>
      <c r="U4" t="s">
        <v>1260</v>
      </c>
      <c r="V4" s="56">
        <v>38878</v>
      </c>
      <c r="W4" s="57">
        <v>6227</v>
      </c>
      <c r="X4" s="58" t="s">
        <v>1263</v>
      </c>
      <c r="Y4" t="s">
        <v>1258</v>
      </c>
    </row>
    <row r="5" spans="1:25">
      <c r="A5" s="54" t="s">
        <v>1070</v>
      </c>
      <c r="B5" s="55">
        <v>47.876078280000002</v>
      </c>
      <c r="C5" s="55">
        <v>-123.71536891</v>
      </c>
      <c r="D5" s="68">
        <v>1372.9844567036664</v>
      </c>
      <c r="E5" s="69" t="s">
        <v>1257</v>
      </c>
      <c r="F5" s="69">
        <v>1</v>
      </c>
      <c r="G5" s="69">
        <v>2.7</v>
      </c>
      <c r="H5" s="69">
        <v>1</v>
      </c>
      <c r="I5" s="69">
        <v>0</v>
      </c>
      <c r="J5" s="69">
        <v>2020</v>
      </c>
      <c r="K5" s="69" t="s">
        <v>1258</v>
      </c>
      <c r="L5" s="54" t="s">
        <v>1070</v>
      </c>
      <c r="M5" t="s">
        <v>1259</v>
      </c>
      <c r="N5" t="s">
        <v>1260</v>
      </c>
      <c r="O5" s="57">
        <v>2980</v>
      </c>
      <c r="P5" s="57">
        <v>288</v>
      </c>
      <c r="Q5" s="58" t="s">
        <v>1261</v>
      </c>
      <c r="R5" t="s">
        <v>1258</v>
      </c>
      <c r="S5" s="54" t="s">
        <v>1070</v>
      </c>
      <c r="T5" t="s">
        <v>1262</v>
      </c>
      <c r="U5" t="s">
        <v>1260</v>
      </c>
      <c r="V5" s="56">
        <v>10783</v>
      </c>
      <c r="W5" s="57">
        <v>3104</v>
      </c>
      <c r="X5" s="58" t="s">
        <v>1263</v>
      </c>
      <c r="Y5" t="s">
        <v>1258</v>
      </c>
    </row>
    <row r="6" spans="1:25">
      <c r="A6" s="54" t="s">
        <v>1079</v>
      </c>
      <c r="B6" s="55">
        <v>47.896688920000003</v>
      </c>
      <c r="C6" s="55">
        <v>-123.77137483999999</v>
      </c>
      <c r="D6" s="68">
        <v>1236.2248881873168</v>
      </c>
      <c r="E6" s="69" t="s">
        <v>1257</v>
      </c>
      <c r="F6" s="69">
        <v>1</v>
      </c>
      <c r="G6" s="69">
        <v>2.7</v>
      </c>
      <c r="H6" s="69">
        <v>1</v>
      </c>
      <c r="I6" s="69">
        <v>0</v>
      </c>
      <c r="J6" s="69">
        <v>2020</v>
      </c>
      <c r="K6" s="69" t="s">
        <v>1258</v>
      </c>
      <c r="L6" s="54" t="s">
        <v>1079</v>
      </c>
      <c r="M6" t="s">
        <v>1259</v>
      </c>
      <c r="N6" t="s">
        <v>1260</v>
      </c>
      <c r="O6" s="56">
        <v>10906</v>
      </c>
      <c r="P6" s="57">
        <v>583</v>
      </c>
      <c r="Q6" s="58" t="s">
        <v>1261</v>
      </c>
      <c r="R6" t="s">
        <v>1258</v>
      </c>
      <c r="S6" s="54" t="s">
        <v>1079</v>
      </c>
      <c r="T6" t="s">
        <v>1262</v>
      </c>
      <c r="U6" t="s">
        <v>1260</v>
      </c>
      <c r="V6" s="56">
        <v>73333</v>
      </c>
      <c r="W6" s="56">
        <v>10379</v>
      </c>
      <c r="X6" s="58" t="s">
        <v>1263</v>
      </c>
      <c r="Y6" t="s">
        <v>1258</v>
      </c>
    </row>
    <row r="7" spans="1:25">
      <c r="A7" s="54" t="s">
        <v>1078</v>
      </c>
      <c r="B7" s="55">
        <v>47.96360859</v>
      </c>
      <c r="C7" s="55">
        <v>-123.71950885</v>
      </c>
      <c r="D7" s="68">
        <v>1241.3389697693665</v>
      </c>
      <c r="E7" s="69" t="s">
        <v>1257</v>
      </c>
      <c r="F7" s="69">
        <v>1</v>
      </c>
      <c r="G7" s="69">
        <v>2.7</v>
      </c>
      <c r="H7" s="69">
        <v>1</v>
      </c>
      <c r="I7" s="69">
        <v>0</v>
      </c>
      <c r="J7" s="69">
        <v>2020</v>
      </c>
      <c r="K7" s="69" t="s">
        <v>1258</v>
      </c>
      <c r="L7" s="54" t="s">
        <v>1078</v>
      </c>
      <c r="M7" t="s">
        <v>1259</v>
      </c>
      <c r="N7" t="s">
        <v>1260</v>
      </c>
      <c r="O7" s="56">
        <v>15665</v>
      </c>
      <c r="P7" s="57">
        <v>1129</v>
      </c>
      <c r="Q7" s="58" t="s">
        <v>1261</v>
      </c>
      <c r="R7" t="s">
        <v>1258</v>
      </c>
      <c r="S7" s="54" t="s">
        <v>1078</v>
      </c>
      <c r="T7" t="s">
        <v>1262</v>
      </c>
      <c r="U7" t="s">
        <v>1260</v>
      </c>
      <c r="V7" s="56">
        <v>132290</v>
      </c>
      <c r="W7" s="57">
        <v>9907</v>
      </c>
      <c r="X7" s="58" t="s">
        <v>1263</v>
      </c>
      <c r="Y7" t="s">
        <v>1258</v>
      </c>
    </row>
    <row r="8" spans="1:25">
      <c r="A8" s="54" t="s">
        <v>1071</v>
      </c>
      <c r="B8" s="55">
        <v>47.838496319999997</v>
      </c>
      <c r="C8" s="55">
        <v>-123.63361959</v>
      </c>
      <c r="D8" s="68">
        <v>1370.2856413782265</v>
      </c>
      <c r="E8" s="69" t="s">
        <v>1257</v>
      </c>
      <c r="F8" s="69">
        <v>1</v>
      </c>
      <c r="G8" s="69">
        <v>2.7</v>
      </c>
      <c r="H8" s="69">
        <v>1</v>
      </c>
      <c r="I8" s="69">
        <v>0</v>
      </c>
      <c r="J8" s="69">
        <v>2020</v>
      </c>
      <c r="K8" s="69" t="s">
        <v>1258</v>
      </c>
      <c r="L8" s="54" t="s">
        <v>1071</v>
      </c>
      <c r="M8" t="s">
        <v>1259</v>
      </c>
      <c r="N8" t="s">
        <v>1260</v>
      </c>
      <c r="O8" s="57">
        <v>3844</v>
      </c>
      <c r="P8" s="57">
        <v>345</v>
      </c>
      <c r="Q8" s="58" t="s">
        <v>1261</v>
      </c>
      <c r="R8" t="s">
        <v>1258</v>
      </c>
      <c r="S8" s="54" t="s">
        <v>1071</v>
      </c>
      <c r="T8" t="s">
        <v>1262</v>
      </c>
      <c r="U8" t="s">
        <v>1260</v>
      </c>
      <c r="V8" s="56">
        <v>10539</v>
      </c>
      <c r="W8" s="57">
        <v>2435</v>
      </c>
      <c r="X8" s="58" t="s">
        <v>1263</v>
      </c>
      <c r="Y8" t="s">
        <v>1258</v>
      </c>
    </row>
    <row r="9" spans="1:25">
      <c r="A9" s="54" t="s">
        <v>1076</v>
      </c>
      <c r="B9" s="55">
        <v>47.829305150000003</v>
      </c>
      <c r="C9" s="55">
        <v>-123.70756994</v>
      </c>
      <c r="D9" s="68">
        <v>1447.0198607923767</v>
      </c>
      <c r="E9" s="69" t="s">
        <v>1257</v>
      </c>
      <c r="F9" s="69">
        <v>1</v>
      </c>
      <c r="G9" s="69">
        <v>2.7</v>
      </c>
      <c r="H9" s="69">
        <v>1</v>
      </c>
      <c r="I9" s="69">
        <v>0</v>
      </c>
      <c r="J9" s="69">
        <v>2020</v>
      </c>
      <c r="K9" s="69" t="s">
        <v>1258</v>
      </c>
      <c r="L9" s="54" t="s">
        <v>1076</v>
      </c>
      <c r="M9" t="s">
        <v>1259</v>
      </c>
      <c r="N9" t="s">
        <v>1260</v>
      </c>
      <c r="O9" s="57">
        <v>2573</v>
      </c>
      <c r="P9" s="57">
        <v>255</v>
      </c>
      <c r="Q9" s="58" t="s">
        <v>1261</v>
      </c>
      <c r="R9" t="s">
        <v>1258</v>
      </c>
      <c r="S9" s="54" t="s">
        <v>1076</v>
      </c>
      <c r="T9" t="s">
        <v>1262</v>
      </c>
      <c r="U9" t="s">
        <v>1260</v>
      </c>
      <c r="V9" s="56">
        <v>21763</v>
      </c>
      <c r="W9" s="57">
        <v>4289</v>
      </c>
      <c r="X9" s="58" t="s">
        <v>1263</v>
      </c>
      <c r="Y9" t="s">
        <v>1258</v>
      </c>
    </row>
    <row r="10" spans="1:25">
      <c r="A10" s="54" t="s">
        <v>1067</v>
      </c>
      <c r="B10" s="55">
        <v>47.879272059999998</v>
      </c>
      <c r="C10" s="55">
        <v>-123.29536283</v>
      </c>
      <c r="D10" s="68">
        <v>1521.3814495557733</v>
      </c>
      <c r="E10" s="69" t="s">
        <v>1257</v>
      </c>
      <c r="F10" s="69">
        <v>1</v>
      </c>
      <c r="G10" s="69">
        <v>2.7</v>
      </c>
      <c r="H10" s="69">
        <v>1</v>
      </c>
      <c r="I10" s="69">
        <v>0</v>
      </c>
      <c r="J10" s="69">
        <v>2020</v>
      </c>
      <c r="K10" s="69" t="s">
        <v>1258</v>
      </c>
      <c r="L10" s="54" t="s">
        <v>1067</v>
      </c>
      <c r="M10" t="s">
        <v>1259</v>
      </c>
      <c r="N10" t="s">
        <v>1260</v>
      </c>
      <c r="O10" s="57">
        <v>5625</v>
      </c>
      <c r="P10" s="57">
        <v>397</v>
      </c>
      <c r="Q10" s="58" t="s">
        <v>1261</v>
      </c>
      <c r="R10" t="s">
        <v>1258</v>
      </c>
      <c r="S10" s="54" t="s">
        <v>1067</v>
      </c>
      <c r="T10" t="s">
        <v>1262</v>
      </c>
      <c r="U10" t="s">
        <v>1260</v>
      </c>
      <c r="V10" s="56">
        <v>26581</v>
      </c>
      <c r="W10" s="57">
        <v>4208</v>
      </c>
      <c r="X10" s="58" t="s">
        <v>1263</v>
      </c>
      <c r="Y10" t="s">
        <v>1258</v>
      </c>
    </row>
    <row r="11" spans="1:25">
      <c r="A11" s="54" t="s">
        <v>1068</v>
      </c>
      <c r="B11" s="55">
        <v>47.715992960000001</v>
      </c>
      <c r="C11" s="55">
        <v>-124.01220576999999</v>
      </c>
      <c r="D11" s="68">
        <v>546.11988902066139</v>
      </c>
      <c r="E11" s="69" t="s">
        <v>1257</v>
      </c>
      <c r="F11" s="69">
        <v>1</v>
      </c>
      <c r="G11" s="69">
        <v>2.7</v>
      </c>
      <c r="H11" s="69">
        <v>1</v>
      </c>
      <c r="I11" s="69">
        <v>0</v>
      </c>
      <c r="J11" s="69">
        <v>2020</v>
      </c>
      <c r="K11" s="69" t="s">
        <v>1258</v>
      </c>
      <c r="L11" s="54" t="s">
        <v>1068</v>
      </c>
      <c r="M11" t="s">
        <v>1259</v>
      </c>
      <c r="N11" t="s">
        <v>1260</v>
      </c>
      <c r="O11" s="56">
        <v>19765</v>
      </c>
      <c r="P11" s="57">
        <v>845</v>
      </c>
      <c r="Q11" s="58" t="s">
        <v>1261</v>
      </c>
      <c r="R11" t="s">
        <v>1258</v>
      </c>
      <c r="S11" s="54" t="s">
        <v>1068</v>
      </c>
      <c r="T11" t="s">
        <v>1262</v>
      </c>
      <c r="U11" t="s">
        <v>1260</v>
      </c>
      <c r="V11" s="56">
        <v>111196</v>
      </c>
      <c r="W11" s="56">
        <v>11661</v>
      </c>
      <c r="X11" s="58" t="s">
        <v>1263</v>
      </c>
      <c r="Y11" t="s">
        <v>1258</v>
      </c>
    </row>
    <row r="12" spans="1:25">
      <c r="A12" s="54" t="s">
        <v>1069</v>
      </c>
      <c r="B12" s="55">
        <v>47.674337379999997</v>
      </c>
      <c r="C12" s="55">
        <v>-123.62313998</v>
      </c>
      <c r="D12" s="68">
        <v>1074.3510550595736</v>
      </c>
      <c r="E12" s="69" t="s">
        <v>1257</v>
      </c>
      <c r="F12" s="69">
        <v>1</v>
      </c>
      <c r="G12" s="69">
        <v>2.7</v>
      </c>
      <c r="H12" s="69">
        <v>1</v>
      </c>
      <c r="I12" s="69">
        <v>0</v>
      </c>
      <c r="J12" s="69">
        <v>2020</v>
      </c>
      <c r="K12" s="69" t="s">
        <v>1258</v>
      </c>
      <c r="L12" s="54" t="s">
        <v>1069</v>
      </c>
      <c r="M12" t="s">
        <v>1259</v>
      </c>
      <c r="N12" t="s">
        <v>1260</v>
      </c>
      <c r="O12" s="56">
        <v>11048</v>
      </c>
      <c r="P12" s="57">
        <v>596</v>
      </c>
      <c r="Q12" s="58" t="s">
        <v>1261</v>
      </c>
      <c r="R12" t="s">
        <v>1258</v>
      </c>
      <c r="S12" s="54" t="s">
        <v>1069</v>
      </c>
      <c r="T12" t="s">
        <v>1262</v>
      </c>
      <c r="U12" t="s">
        <v>1260</v>
      </c>
      <c r="V12" s="56">
        <v>80390</v>
      </c>
      <c r="W12" s="57">
        <v>9617</v>
      </c>
      <c r="X12" s="58" t="s">
        <v>1263</v>
      </c>
      <c r="Y12" t="s">
        <v>1258</v>
      </c>
    </row>
    <row r="13" spans="1:25">
      <c r="A13" s="54" t="s">
        <v>1072</v>
      </c>
      <c r="B13" s="55">
        <v>47.660770980000002</v>
      </c>
      <c r="C13" s="55">
        <v>-123.40209469</v>
      </c>
      <c r="D13" s="68">
        <v>1159.5146363254732</v>
      </c>
      <c r="E13" s="69" t="s">
        <v>1257</v>
      </c>
      <c r="F13" s="69">
        <v>1</v>
      </c>
      <c r="G13" s="69">
        <v>2.7</v>
      </c>
      <c r="H13" s="69">
        <v>1</v>
      </c>
      <c r="I13" s="69">
        <v>0</v>
      </c>
      <c r="J13" s="69">
        <v>2020</v>
      </c>
      <c r="K13" s="69" t="s">
        <v>1258</v>
      </c>
      <c r="L13" s="54" t="s">
        <v>1072</v>
      </c>
      <c r="M13" t="s">
        <v>1259</v>
      </c>
      <c r="N13" t="s">
        <v>1260</v>
      </c>
      <c r="O13" s="57">
        <v>5010</v>
      </c>
      <c r="P13" s="57">
        <v>376</v>
      </c>
      <c r="Q13" s="58" t="s">
        <v>1261</v>
      </c>
      <c r="R13" t="s">
        <v>1258</v>
      </c>
      <c r="S13" s="54" t="s">
        <v>1072</v>
      </c>
      <c r="T13" t="s">
        <v>1262</v>
      </c>
      <c r="U13" t="s">
        <v>1260</v>
      </c>
      <c r="V13" s="56">
        <v>33985</v>
      </c>
      <c r="W13" s="57">
        <v>3912</v>
      </c>
      <c r="X13" s="58" t="s">
        <v>1263</v>
      </c>
      <c r="Y13" t="s">
        <v>1258</v>
      </c>
    </row>
    <row r="14" spans="1:25">
      <c r="A14" s="54" t="s">
        <v>1066</v>
      </c>
      <c r="B14" s="55">
        <v>47.755147450000003</v>
      </c>
      <c r="C14" s="55">
        <v>-123.2724844</v>
      </c>
      <c r="D14" s="68">
        <v>1411.7103515666768</v>
      </c>
      <c r="E14" s="69" t="s">
        <v>1257</v>
      </c>
      <c r="F14" s="69">
        <v>1</v>
      </c>
      <c r="G14" s="69">
        <v>2.7</v>
      </c>
      <c r="H14" s="69">
        <v>1</v>
      </c>
      <c r="I14" s="69">
        <v>0</v>
      </c>
      <c r="J14" s="69">
        <v>2020</v>
      </c>
      <c r="K14" s="69" t="s">
        <v>1258</v>
      </c>
      <c r="L14" s="54" t="s">
        <v>1066</v>
      </c>
      <c r="M14" t="s">
        <v>1259</v>
      </c>
      <c r="N14" t="s">
        <v>1260</v>
      </c>
      <c r="O14" s="56">
        <v>11742</v>
      </c>
      <c r="P14" s="57">
        <v>603</v>
      </c>
      <c r="Q14" s="58" t="s">
        <v>1261</v>
      </c>
      <c r="R14" t="s">
        <v>1258</v>
      </c>
      <c r="S14" s="54" t="s">
        <v>1066</v>
      </c>
      <c r="T14" t="s">
        <v>1262</v>
      </c>
      <c r="U14" t="s">
        <v>1260</v>
      </c>
      <c r="V14" s="56">
        <v>71021</v>
      </c>
      <c r="W14" s="57">
        <v>6160</v>
      </c>
      <c r="X14" s="58" t="s">
        <v>1263</v>
      </c>
      <c r="Y14" t="s">
        <v>1258</v>
      </c>
    </row>
    <row r="15" spans="1:25">
      <c r="A15" s="54" t="s">
        <v>1077</v>
      </c>
      <c r="B15" s="55">
        <v>47.931565740000003</v>
      </c>
      <c r="C15" s="55">
        <v>-123.76237611000001</v>
      </c>
      <c r="D15" s="68">
        <v>1229.2714525358599</v>
      </c>
      <c r="E15" s="69" t="s">
        <v>1257</v>
      </c>
      <c r="F15" s="69">
        <v>1</v>
      </c>
      <c r="G15" s="69">
        <v>2.7</v>
      </c>
      <c r="H15" s="69">
        <v>1</v>
      </c>
      <c r="I15" s="69">
        <v>0</v>
      </c>
      <c r="J15" s="69">
        <v>2020</v>
      </c>
      <c r="K15" s="69" t="s">
        <v>1258</v>
      </c>
      <c r="L15" s="54" t="s">
        <v>1077</v>
      </c>
      <c r="M15" t="s">
        <v>1259</v>
      </c>
      <c r="N15" t="s">
        <v>1260</v>
      </c>
      <c r="O15" s="56">
        <v>21267</v>
      </c>
      <c r="P15" s="57">
        <v>915</v>
      </c>
      <c r="Q15" s="58" t="s">
        <v>1261</v>
      </c>
      <c r="R15" t="s">
        <v>1258</v>
      </c>
      <c r="S15" s="54" t="s">
        <v>1077</v>
      </c>
      <c r="T15" t="s">
        <v>1262</v>
      </c>
      <c r="U15" t="s">
        <v>1260</v>
      </c>
      <c r="V15" s="56">
        <v>145691</v>
      </c>
      <c r="W15" s="56">
        <v>13348</v>
      </c>
      <c r="X15" s="58" t="s">
        <v>1263</v>
      </c>
      <c r="Y15" t="s">
        <v>1258</v>
      </c>
    </row>
    <row r="16" spans="1:25">
      <c r="A16" s="54" t="s">
        <v>849</v>
      </c>
      <c r="B16" s="55">
        <v>38.620818219999997</v>
      </c>
      <c r="C16" s="55">
        <v>-109.21678591</v>
      </c>
      <c r="D16" s="68">
        <v>2311.1752898550699</v>
      </c>
      <c r="E16" s="69" t="s">
        <v>1257</v>
      </c>
      <c r="F16" s="69">
        <v>1</v>
      </c>
      <c r="G16" s="69">
        <v>2.7</v>
      </c>
      <c r="H16" s="69">
        <v>1</v>
      </c>
      <c r="I16" s="69">
        <v>0</v>
      </c>
      <c r="J16" s="69">
        <v>2020</v>
      </c>
      <c r="K16" s="69" t="s">
        <v>1258</v>
      </c>
      <c r="L16" s="54" t="s">
        <v>849</v>
      </c>
      <c r="M16" t="s">
        <v>1259</v>
      </c>
      <c r="N16" t="s">
        <v>1260</v>
      </c>
      <c r="O16" s="59">
        <v>59643.6</v>
      </c>
      <c r="P16" s="59">
        <v>4322</v>
      </c>
      <c r="Q16" s="58" t="s">
        <v>1261</v>
      </c>
      <c r="R16" t="s">
        <v>1258</v>
      </c>
      <c r="S16" s="54" t="s">
        <v>849</v>
      </c>
      <c r="T16" t="s">
        <v>1262</v>
      </c>
      <c r="U16" t="s">
        <v>1260</v>
      </c>
      <c r="V16" s="59">
        <v>412000</v>
      </c>
      <c r="W16" s="59">
        <v>28000</v>
      </c>
      <c r="X16" s="58" t="s">
        <v>1263</v>
      </c>
      <c r="Y16" t="s">
        <v>1258</v>
      </c>
    </row>
    <row r="17" spans="1:25">
      <c r="A17" s="54" t="s">
        <v>850</v>
      </c>
      <c r="B17" s="55">
        <v>38.628939930000001</v>
      </c>
      <c r="C17" s="55">
        <v>-109.19748113999999</v>
      </c>
      <c r="D17" s="68">
        <v>2188.9920833333331</v>
      </c>
      <c r="E17" s="69" t="s">
        <v>1257</v>
      </c>
      <c r="F17" s="69">
        <v>1</v>
      </c>
      <c r="G17" s="69">
        <v>2.7</v>
      </c>
      <c r="H17" s="69">
        <v>1</v>
      </c>
      <c r="I17" s="69">
        <v>0</v>
      </c>
      <c r="J17" s="69">
        <v>2020</v>
      </c>
      <c r="K17" s="69" t="s">
        <v>1258</v>
      </c>
      <c r="L17" s="54" t="s">
        <v>850</v>
      </c>
      <c r="M17" t="s">
        <v>1259</v>
      </c>
      <c r="N17" t="s">
        <v>1260</v>
      </c>
      <c r="O17" s="59">
        <v>73474</v>
      </c>
      <c r="P17" s="59">
        <v>2593.1999999999998</v>
      </c>
      <c r="Q17" s="58" t="s">
        <v>1261</v>
      </c>
      <c r="R17" t="s">
        <v>1258</v>
      </c>
      <c r="S17" s="54" t="s">
        <v>850</v>
      </c>
      <c r="T17" t="s">
        <v>1262</v>
      </c>
      <c r="U17" t="s">
        <v>1260</v>
      </c>
      <c r="V17" s="59">
        <v>493000</v>
      </c>
      <c r="W17" s="59">
        <v>35000</v>
      </c>
      <c r="X17" s="58" t="s">
        <v>1263</v>
      </c>
      <c r="Y17" t="s">
        <v>1258</v>
      </c>
    </row>
    <row r="18" spans="1:25">
      <c r="A18" s="54" t="s">
        <v>1061</v>
      </c>
      <c r="B18" s="55">
        <v>37.697820249999999</v>
      </c>
      <c r="C18" s="55">
        <v>-110.33485804999999</v>
      </c>
      <c r="D18" s="68">
        <v>1898.1176943601001</v>
      </c>
      <c r="E18" s="69" t="s">
        <v>1257</v>
      </c>
      <c r="F18" s="69">
        <v>1</v>
      </c>
      <c r="G18" s="69">
        <v>2.7</v>
      </c>
      <c r="H18" s="69">
        <v>1</v>
      </c>
      <c r="I18" s="69">
        <v>0</v>
      </c>
      <c r="J18" s="69">
        <v>2020</v>
      </c>
      <c r="K18" s="69" t="s">
        <v>1258</v>
      </c>
      <c r="L18" s="54" t="s">
        <v>1061</v>
      </c>
      <c r="M18" t="s">
        <v>1259</v>
      </c>
      <c r="N18" t="s">
        <v>1260</v>
      </c>
      <c r="O18" s="59">
        <v>98901.137421475578</v>
      </c>
      <c r="P18" s="59">
        <v>9586.990483035901</v>
      </c>
      <c r="Q18" s="58" t="s">
        <v>1261</v>
      </c>
      <c r="R18" t="s">
        <v>1258</v>
      </c>
      <c r="S18" s="54" t="s">
        <v>1061</v>
      </c>
      <c r="T18" t="s">
        <v>1262</v>
      </c>
      <c r="U18" t="s">
        <v>1260</v>
      </c>
      <c r="V18" s="59">
        <v>651061.27882709657</v>
      </c>
      <c r="W18" s="59">
        <v>158075.5923511943</v>
      </c>
      <c r="X18" s="58" t="s">
        <v>1263</v>
      </c>
      <c r="Y18" t="s">
        <v>1258</v>
      </c>
    </row>
    <row r="19" spans="1:25">
      <c r="A19" s="54" t="s">
        <v>1063</v>
      </c>
      <c r="B19" s="55">
        <v>37.925730459999997</v>
      </c>
      <c r="C19" s="55">
        <v>-110.09854163999999</v>
      </c>
      <c r="D19" s="68">
        <v>1974.5434560163733</v>
      </c>
      <c r="E19" s="69" t="s">
        <v>1257</v>
      </c>
      <c r="F19" s="69">
        <v>1</v>
      </c>
      <c r="G19" s="69">
        <v>2.7</v>
      </c>
      <c r="H19" s="69">
        <v>1</v>
      </c>
      <c r="I19" s="69">
        <v>0</v>
      </c>
      <c r="J19" s="69">
        <v>2020</v>
      </c>
      <c r="K19" s="69" t="s">
        <v>1258</v>
      </c>
      <c r="L19" s="54" t="s">
        <v>1063</v>
      </c>
      <c r="M19" t="s">
        <v>1259</v>
      </c>
      <c r="N19" t="s">
        <v>1260</v>
      </c>
      <c r="O19" s="59">
        <v>97513.337986504266</v>
      </c>
      <c r="P19" s="59">
        <v>9452.4640223468505</v>
      </c>
      <c r="Q19" s="58" t="s">
        <v>1261</v>
      </c>
      <c r="R19" t="s">
        <v>1258</v>
      </c>
      <c r="S19" s="54" t="s">
        <v>1063</v>
      </c>
      <c r="T19" t="s">
        <v>1262</v>
      </c>
      <c r="U19" t="s">
        <v>1260</v>
      </c>
      <c r="V19" s="59">
        <v>578916.22303409595</v>
      </c>
      <c r="W19" s="59">
        <v>140559.00397377793</v>
      </c>
      <c r="X19" s="58" t="s">
        <v>1263</v>
      </c>
      <c r="Y19" t="s">
        <v>1258</v>
      </c>
    </row>
    <row r="20" spans="1:25">
      <c r="A20" s="54" t="s">
        <v>1062</v>
      </c>
      <c r="B20" s="55">
        <v>37.775992989999999</v>
      </c>
      <c r="C20" s="55">
        <v>-110.26113998</v>
      </c>
      <c r="D20" s="68">
        <v>1928.1745792522136</v>
      </c>
      <c r="E20" s="69" t="s">
        <v>1257</v>
      </c>
      <c r="F20" s="69">
        <v>1</v>
      </c>
      <c r="G20" s="69">
        <v>2.7</v>
      </c>
      <c r="H20" s="69">
        <v>1</v>
      </c>
      <c r="I20" s="69">
        <v>0</v>
      </c>
      <c r="J20" s="69">
        <v>2020</v>
      </c>
      <c r="K20" s="69" t="s">
        <v>1258</v>
      </c>
      <c r="L20" s="54" t="s">
        <v>1062</v>
      </c>
      <c r="M20" t="s">
        <v>1259</v>
      </c>
      <c r="N20" t="s">
        <v>1260</v>
      </c>
      <c r="O20" s="59">
        <v>285182.35866996535</v>
      </c>
      <c r="P20" s="59">
        <v>14844.999407067471</v>
      </c>
      <c r="Q20" s="58" t="s">
        <v>1261</v>
      </c>
      <c r="R20" t="s">
        <v>1258</v>
      </c>
      <c r="S20" s="54" t="s">
        <v>1062</v>
      </c>
      <c r="T20" t="s">
        <v>1262</v>
      </c>
      <c r="U20" t="s">
        <v>1260</v>
      </c>
      <c r="V20" s="59">
        <v>1514175.7493406134</v>
      </c>
      <c r="W20" s="59">
        <v>367637.02017732291</v>
      </c>
      <c r="X20" s="58" t="s">
        <v>1263</v>
      </c>
      <c r="Y20" t="s">
        <v>1258</v>
      </c>
    </row>
    <row r="21" spans="1:25">
      <c r="A21" s="54" t="s">
        <v>1064</v>
      </c>
      <c r="B21" s="55">
        <v>37.951905050000001</v>
      </c>
      <c r="C21" s="55">
        <v>-110.05435921999999</v>
      </c>
      <c r="D21" s="68">
        <v>1985.4053182332934</v>
      </c>
      <c r="E21" s="69" t="s">
        <v>1257</v>
      </c>
      <c r="F21" s="69">
        <v>1</v>
      </c>
      <c r="G21" s="69">
        <v>2.7</v>
      </c>
      <c r="H21" s="69">
        <v>1</v>
      </c>
      <c r="I21" s="69">
        <v>0</v>
      </c>
      <c r="J21" s="69">
        <v>2020</v>
      </c>
      <c r="K21" s="69" t="s">
        <v>1258</v>
      </c>
      <c r="L21" s="54" t="s">
        <v>1064</v>
      </c>
      <c r="M21" t="s">
        <v>1259</v>
      </c>
      <c r="N21" t="s">
        <v>1260</v>
      </c>
      <c r="O21" s="59">
        <v>171360.7194261518</v>
      </c>
      <c r="P21" s="59">
        <v>8869.6378935260436</v>
      </c>
      <c r="Q21" s="58" t="s">
        <v>1261</v>
      </c>
      <c r="R21" t="s">
        <v>1258</v>
      </c>
      <c r="S21" s="54" t="s">
        <v>1064</v>
      </c>
      <c r="T21" t="s">
        <v>1262</v>
      </c>
      <c r="U21" t="s">
        <v>1260</v>
      </c>
      <c r="V21" s="59">
        <v>906200.34166759404</v>
      </c>
      <c r="W21" s="59">
        <v>220022.53928543377</v>
      </c>
      <c r="X21" s="58" t="s">
        <v>1263</v>
      </c>
      <c r="Y21" t="s">
        <v>1258</v>
      </c>
    </row>
    <row r="22" spans="1:25">
      <c r="A22" s="54" t="s">
        <v>1065</v>
      </c>
      <c r="B22" s="55">
        <v>37.963018759999997</v>
      </c>
      <c r="C22" s="55">
        <v>-110.03327045</v>
      </c>
      <c r="D22" s="68">
        <v>1991.7890598923502</v>
      </c>
      <c r="E22" s="69" t="s">
        <v>1257</v>
      </c>
      <c r="F22" s="69">
        <v>1</v>
      </c>
      <c r="G22" s="69">
        <v>2.7</v>
      </c>
      <c r="H22" s="69">
        <v>1</v>
      </c>
      <c r="I22" s="69">
        <v>0</v>
      </c>
      <c r="J22" s="69">
        <v>2020</v>
      </c>
      <c r="K22" s="69" t="s">
        <v>1258</v>
      </c>
      <c r="L22" s="54" t="s">
        <v>1065</v>
      </c>
      <c r="M22" t="s">
        <v>1259</v>
      </c>
      <c r="N22" t="s">
        <v>1260</v>
      </c>
      <c r="O22" s="59">
        <v>116996.92452431834</v>
      </c>
      <c r="P22" s="59">
        <v>9831.4964020462721</v>
      </c>
      <c r="Q22" s="58" t="s">
        <v>1261</v>
      </c>
      <c r="R22" t="s">
        <v>1258</v>
      </c>
      <c r="S22" s="54" t="s">
        <v>1065</v>
      </c>
      <c r="T22" t="s">
        <v>1262</v>
      </c>
      <c r="U22" t="s">
        <v>1260</v>
      </c>
      <c r="V22" s="59">
        <v>666769.88941197679</v>
      </c>
      <c r="W22" s="59">
        <v>161889.59266725153</v>
      </c>
      <c r="X22" s="58" t="s">
        <v>1263</v>
      </c>
      <c r="Y22" t="s">
        <v>1258</v>
      </c>
    </row>
    <row r="23" spans="1:25">
      <c r="A23" s="54" t="s">
        <v>1060</v>
      </c>
      <c r="B23" s="55">
        <v>36.511604210000002</v>
      </c>
      <c r="C23" s="55">
        <v>-110.5362366</v>
      </c>
      <c r="D23" s="68">
        <v>1701.4957796278231</v>
      </c>
      <c r="E23" s="69" t="s">
        <v>1257</v>
      </c>
      <c r="F23" s="69">
        <v>1</v>
      </c>
      <c r="G23" s="69">
        <v>2.7</v>
      </c>
      <c r="H23" s="69">
        <v>1</v>
      </c>
      <c r="I23" s="69">
        <v>0</v>
      </c>
      <c r="J23" s="69">
        <v>2020</v>
      </c>
      <c r="K23" s="69" t="s">
        <v>1258</v>
      </c>
      <c r="L23" s="54" t="s">
        <v>1060</v>
      </c>
      <c r="M23" t="s">
        <v>1259</v>
      </c>
      <c r="N23" t="s">
        <v>1260</v>
      </c>
      <c r="O23" s="59">
        <v>132920.36035347558</v>
      </c>
      <c r="P23" s="59">
        <v>12660.032449659004</v>
      </c>
      <c r="Q23" s="58" t="s">
        <v>1261</v>
      </c>
      <c r="R23" t="s">
        <v>1258</v>
      </c>
      <c r="S23" s="54" t="s">
        <v>1060</v>
      </c>
      <c r="T23" t="s">
        <v>1262</v>
      </c>
      <c r="U23" t="s">
        <v>1260</v>
      </c>
      <c r="V23" s="59">
        <v>755257.11088268564</v>
      </c>
      <c r="W23" s="59">
        <v>183374.00650720953</v>
      </c>
      <c r="X23" s="58" t="s">
        <v>1263</v>
      </c>
      <c r="Y23" t="s">
        <v>1258</v>
      </c>
    </row>
    <row r="24" spans="1:25">
      <c r="A24" s="54" t="s">
        <v>664</v>
      </c>
      <c r="B24" s="55">
        <v>-23.257412259999999</v>
      </c>
      <c r="C24" s="55">
        <v>16.47561747</v>
      </c>
      <c r="D24" s="68">
        <v>1828.1090684508465</v>
      </c>
      <c r="E24" s="69" t="s">
        <v>1257</v>
      </c>
      <c r="F24" s="69">
        <v>1</v>
      </c>
      <c r="G24" s="69">
        <v>2.7</v>
      </c>
      <c r="H24" s="69">
        <v>1</v>
      </c>
      <c r="I24" s="69">
        <v>0</v>
      </c>
      <c r="J24" s="69">
        <v>2020</v>
      </c>
      <c r="K24" s="69" t="s">
        <v>1258</v>
      </c>
      <c r="L24" s="54" t="s">
        <v>664</v>
      </c>
      <c r="M24" t="s">
        <v>1259</v>
      </c>
      <c r="N24" t="s">
        <v>1260</v>
      </c>
      <c r="O24" s="59">
        <v>1663728</v>
      </c>
      <c r="P24" s="59">
        <v>45210</v>
      </c>
      <c r="Q24" s="58" t="s">
        <v>1261</v>
      </c>
      <c r="R24" t="s">
        <v>1258</v>
      </c>
      <c r="S24" s="54" t="s">
        <v>664</v>
      </c>
      <c r="T24" t="s">
        <v>1262</v>
      </c>
      <c r="U24" t="s">
        <v>1260</v>
      </c>
      <c r="V24" s="59">
        <v>9880000</v>
      </c>
      <c r="W24" s="59">
        <v>530000</v>
      </c>
      <c r="X24" s="58" t="s">
        <v>1263</v>
      </c>
      <c r="Y24" t="s">
        <v>1258</v>
      </c>
    </row>
    <row r="25" spans="1:25">
      <c r="A25" s="54" t="s">
        <v>665</v>
      </c>
      <c r="B25" s="55">
        <v>-23.27499808</v>
      </c>
      <c r="C25" s="55">
        <v>16.311913969999999</v>
      </c>
      <c r="D25" s="68">
        <v>1669.6895238095233</v>
      </c>
      <c r="E25" s="69" t="s">
        <v>1257</v>
      </c>
      <c r="F25" s="69">
        <v>1</v>
      </c>
      <c r="G25" s="69">
        <v>2.7</v>
      </c>
      <c r="H25" s="69">
        <v>1</v>
      </c>
      <c r="I25" s="69">
        <v>0</v>
      </c>
      <c r="J25" s="69">
        <v>2020</v>
      </c>
      <c r="K25" s="69" t="s">
        <v>1258</v>
      </c>
      <c r="L25" s="54" t="s">
        <v>665</v>
      </c>
      <c r="M25" t="s">
        <v>1259</v>
      </c>
      <c r="N25" t="s">
        <v>1260</v>
      </c>
      <c r="O25" s="59">
        <v>515394</v>
      </c>
      <c r="P25" s="59">
        <v>18084</v>
      </c>
      <c r="Q25" s="58" t="s">
        <v>1261</v>
      </c>
      <c r="R25" t="s">
        <v>1258</v>
      </c>
      <c r="S25" s="54" t="s">
        <v>665</v>
      </c>
      <c r="T25" t="s">
        <v>1262</v>
      </c>
      <c r="U25" t="s">
        <v>1260</v>
      </c>
      <c r="V25" s="59">
        <v>2960000</v>
      </c>
      <c r="W25" s="59">
        <v>330000</v>
      </c>
      <c r="X25" s="58" t="s">
        <v>1263</v>
      </c>
      <c r="Y25" t="s">
        <v>1258</v>
      </c>
    </row>
    <row r="26" spans="1:25">
      <c r="A26" s="54" t="s">
        <v>666</v>
      </c>
      <c r="B26" s="55">
        <v>-22.977324240000002</v>
      </c>
      <c r="C26" s="55">
        <v>16.240783199999999</v>
      </c>
      <c r="D26" s="68">
        <v>1392.8917119443731</v>
      </c>
      <c r="E26" s="69" t="s">
        <v>1257</v>
      </c>
      <c r="F26" s="69">
        <v>1</v>
      </c>
      <c r="G26" s="69">
        <v>2.7</v>
      </c>
      <c r="H26" s="69">
        <v>1</v>
      </c>
      <c r="I26" s="69">
        <v>0</v>
      </c>
      <c r="J26" s="69">
        <v>2020</v>
      </c>
      <c r="K26" s="69" t="s">
        <v>1258</v>
      </c>
      <c r="L26" s="54" t="s">
        <v>666</v>
      </c>
      <c r="M26" t="s">
        <v>1259</v>
      </c>
      <c r="N26" t="s">
        <v>1260</v>
      </c>
      <c r="O26" s="59">
        <v>750486</v>
      </c>
      <c r="P26" s="59">
        <v>18084</v>
      </c>
      <c r="Q26" s="58" t="s">
        <v>1261</v>
      </c>
      <c r="R26" t="s">
        <v>1258</v>
      </c>
      <c r="S26" s="54" t="s">
        <v>666</v>
      </c>
      <c r="T26" t="s">
        <v>1262</v>
      </c>
      <c r="U26" t="s">
        <v>1260</v>
      </c>
      <c r="V26" s="59">
        <v>4360000</v>
      </c>
      <c r="W26" s="59">
        <v>230000</v>
      </c>
      <c r="X26" s="58" t="s">
        <v>1263</v>
      </c>
      <c r="Y26" t="s">
        <v>1258</v>
      </c>
    </row>
    <row r="27" spans="1:25">
      <c r="A27" s="54" t="s">
        <v>667</v>
      </c>
      <c r="B27" s="55">
        <v>-21.797076650000001</v>
      </c>
      <c r="C27" s="55">
        <v>15.641253580000001</v>
      </c>
      <c r="D27" s="68">
        <v>1106.0430426211001</v>
      </c>
      <c r="E27" s="69" t="s">
        <v>1257</v>
      </c>
      <c r="F27" s="69">
        <v>1</v>
      </c>
      <c r="G27" s="69">
        <v>2.7</v>
      </c>
      <c r="H27" s="69">
        <v>1</v>
      </c>
      <c r="I27" s="69">
        <v>0</v>
      </c>
      <c r="J27" s="69">
        <v>2020</v>
      </c>
      <c r="K27" s="69" t="s">
        <v>1258</v>
      </c>
      <c r="L27" s="54" t="s">
        <v>667</v>
      </c>
      <c r="M27" t="s">
        <v>1259</v>
      </c>
      <c r="N27" t="s">
        <v>1260</v>
      </c>
      <c r="O27" s="59">
        <v>651024</v>
      </c>
      <c r="P27" s="59">
        <v>18084</v>
      </c>
      <c r="Q27" s="58" t="s">
        <v>1261</v>
      </c>
      <c r="R27" t="s">
        <v>1258</v>
      </c>
      <c r="S27" s="54" t="s">
        <v>667</v>
      </c>
      <c r="T27" t="s">
        <v>1262</v>
      </c>
      <c r="U27" t="s">
        <v>1260</v>
      </c>
      <c r="V27" s="59">
        <v>4059999.9999999995</v>
      </c>
      <c r="W27" s="59">
        <v>210000</v>
      </c>
      <c r="X27" s="58" t="s">
        <v>1263</v>
      </c>
      <c r="Y27" t="s">
        <v>1258</v>
      </c>
    </row>
    <row r="28" spans="1:25">
      <c r="A28" s="54" t="s">
        <v>668</v>
      </c>
      <c r="B28" s="55">
        <v>-21.697704819999998</v>
      </c>
      <c r="C28" s="55">
        <v>16.117465580000001</v>
      </c>
      <c r="D28" s="68">
        <v>1319.76527872717</v>
      </c>
      <c r="E28" s="69" t="s">
        <v>1257</v>
      </c>
      <c r="F28" s="69">
        <v>1</v>
      </c>
      <c r="G28" s="69">
        <v>2.7</v>
      </c>
      <c r="H28" s="69">
        <v>1</v>
      </c>
      <c r="I28" s="69">
        <v>0</v>
      </c>
      <c r="J28" s="69">
        <v>2020</v>
      </c>
      <c r="K28" s="69" t="s">
        <v>1258</v>
      </c>
      <c r="L28" s="54" t="s">
        <v>668</v>
      </c>
      <c r="M28" t="s">
        <v>1259</v>
      </c>
      <c r="N28" t="s">
        <v>1260</v>
      </c>
      <c r="O28" s="59">
        <v>858990</v>
      </c>
      <c r="P28" s="59">
        <v>27126</v>
      </c>
      <c r="Q28" s="58" t="s">
        <v>1261</v>
      </c>
      <c r="R28" t="s">
        <v>1258</v>
      </c>
      <c r="S28" s="54" t="s">
        <v>668</v>
      </c>
      <c r="T28" t="s">
        <v>1262</v>
      </c>
      <c r="U28" t="s">
        <v>1260</v>
      </c>
      <c r="V28" s="59">
        <v>5250000</v>
      </c>
      <c r="W28" s="59">
        <v>240000</v>
      </c>
      <c r="X28" s="58" t="s">
        <v>1263</v>
      </c>
      <c r="Y28" t="s">
        <v>1258</v>
      </c>
    </row>
    <row r="29" spans="1:25">
      <c r="A29" s="54" t="s">
        <v>669</v>
      </c>
      <c r="B29" s="55">
        <v>-21.43200925</v>
      </c>
      <c r="C29" s="55">
        <v>15.553905800000001</v>
      </c>
      <c r="D29" s="68">
        <v>1147.16773544593</v>
      </c>
      <c r="E29" s="69" t="s">
        <v>1257</v>
      </c>
      <c r="F29" s="69">
        <v>1</v>
      </c>
      <c r="G29" s="69">
        <v>2.7</v>
      </c>
      <c r="H29" s="69">
        <v>1</v>
      </c>
      <c r="I29" s="69">
        <v>0</v>
      </c>
      <c r="J29" s="69">
        <v>2020</v>
      </c>
      <c r="K29" s="69" t="s">
        <v>1258</v>
      </c>
      <c r="L29" s="54" t="s">
        <v>669</v>
      </c>
      <c r="M29" t="s">
        <v>1259</v>
      </c>
      <c r="N29" t="s">
        <v>1260</v>
      </c>
      <c r="O29" s="59">
        <v>2667390</v>
      </c>
      <c r="P29" s="59">
        <v>72336</v>
      </c>
      <c r="Q29" s="58" t="s">
        <v>1261</v>
      </c>
      <c r="R29" t="s">
        <v>1258</v>
      </c>
      <c r="S29" s="54" t="s">
        <v>669</v>
      </c>
      <c r="T29" t="s">
        <v>1262</v>
      </c>
      <c r="U29" t="s">
        <v>1260</v>
      </c>
      <c r="V29" s="59">
        <v>15470000</v>
      </c>
      <c r="W29" s="59">
        <v>670000</v>
      </c>
      <c r="X29" s="58" t="s">
        <v>1263</v>
      </c>
      <c r="Y29" t="s">
        <v>1258</v>
      </c>
    </row>
    <row r="30" spans="1:25">
      <c r="A30" s="54" t="s">
        <v>670</v>
      </c>
      <c r="B30" s="55">
        <v>-20.601220090000002</v>
      </c>
      <c r="C30" s="55">
        <v>15.647687530000001</v>
      </c>
      <c r="D30" s="68">
        <v>1113.8140722895698</v>
      </c>
      <c r="E30" s="69" t="s">
        <v>1257</v>
      </c>
      <c r="F30" s="69">
        <v>1</v>
      </c>
      <c r="G30" s="69">
        <v>2.7</v>
      </c>
      <c r="H30" s="69">
        <v>1</v>
      </c>
      <c r="I30" s="69">
        <v>0</v>
      </c>
      <c r="J30" s="69">
        <v>2020</v>
      </c>
      <c r="K30" s="69" t="s">
        <v>1258</v>
      </c>
      <c r="L30" s="54" t="s">
        <v>670</v>
      </c>
      <c r="M30" t="s">
        <v>1259</v>
      </c>
      <c r="N30" t="s">
        <v>1260</v>
      </c>
      <c r="O30" s="59">
        <v>732402</v>
      </c>
      <c r="P30" s="59">
        <v>27126</v>
      </c>
      <c r="Q30" s="58" t="s">
        <v>1261</v>
      </c>
      <c r="R30" t="s">
        <v>1258</v>
      </c>
      <c r="S30" s="54" t="s">
        <v>670</v>
      </c>
      <c r="T30" t="s">
        <v>1262</v>
      </c>
      <c r="U30" t="s">
        <v>1260</v>
      </c>
      <c r="V30" s="59">
        <v>4680000</v>
      </c>
      <c r="W30" s="59">
        <v>280000</v>
      </c>
      <c r="X30" s="58" t="s">
        <v>1263</v>
      </c>
      <c r="Y30" t="s">
        <v>1258</v>
      </c>
    </row>
    <row r="31" spans="1:25">
      <c r="A31" s="54" t="s">
        <v>709</v>
      </c>
      <c r="B31" s="55">
        <v>35.260680100000002</v>
      </c>
      <c r="C31" s="55">
        <v>-107.42618362</v>
      </c>
      <c r="D31" s="68">
        <v>1932.1982489167033</v>
      </c>
      <c r="E31" s="69" t="s">
        <v>1257</v>
      </c>
      <c r="F31" s="69">
        <v>1</v>
      </c>
      <c r="G31" s="69">
        <v>2.7</v>
      </c>
      <c r="H31" s="69">
        <v>1</v>
      </c>
      <c r="I31" s="69">
        <v>0</v>
      </c>
      <c r="J31" s="69">
        <v>2020</v>
      </c>
      <c r="K31" s="69" t="s">
        <v>1258</v>
      </c>
      <c r="L31" s="54" t="s">
        <v>709</v>
      </c>
      <c r="M31" t="s">
        <v>1259</v>
      </c>
      <c r="N31" t="s">
        <v>1260</v>
      </c>
      <c r="O31" s="59">
        <v>262218</v>
      </c>
      <c r="P31" s="59">
        <v>8137.8</v>
      </c>
      <c r="Q31" s="58" t="s">
        <v>1261</v>
      </c>
      <c r="R31" t="s">
        <v>1258</v>
      </c>
      <c r="S31" s="54" t="s">
        <v>709</v>
      </c>
      <c r="T31" t="s">
        <v>1262</v>
      </c>
      <c r="U31" t="s">
        <v>1260</v>
      </c>
      <c r="V31" s="59">
        <v>1280000</v>
      </c>
      <c r="W31" s="59">
        <v>70000</v>
      </c>
      <c r="X31" s="58" t="s">
        <v>1263</v>
      </c>
      <c r="Y31" t="s">
        <v>1258</v>
      </c>
    </row>
    <row r="32" spans="1:25">
      <c r="A32" s="54" t="s">
        <v>718</v>
      </c>
      <c r="B32" s="55">
        <v>35.179140869999998</v>
      </c>
      <c r="C32" s="55">
        <v>-107.86166962999999</v>
      </c>
      <c r="D32" s="68">
        <v>2203.2502445740333</v>
      </c>
      <c r="E32" s="69" t="s">
        <v>1257</v>
      </c>
      <c r="F32" s="69">
        <v>1</v>
      </c>
      <c r="G32" s="69">
        <v>2.7</v>
      </c>
      <c r="H32" s="69">
        <v>1</v>
      </c>
      <c r="I32" s="69">
        <v>0</v>
      </c>
      <c r="J32" s="69">
        <v>2020</v>
      </c>
      <c r="K32" s="69" t="s">
        <v>1258</v>
      </c>
      <c r="L32" s="54" t="s">
        <v>718</v>
      </c>
      <c r="M32" t="s">
        <v>1259</v>
      </c>
      <c r="N32" t="s">
        <v>1260</v>
      </c>
      <c r="O32" s="59">
        <v>286631.40000000002</v>
      </c>
      <c r="P32" s="59">
        <v>14467.2</v>
      </c>
      <c r="Q32" s="58" t="s">
        <v>1261</v>
      </c>
      <c r="R32" t="s">
        <v>1258</v>
      </c>
      <c r="S32" s="54" t="s">
        <v>718</v>
      </c>
      <c r="T32" t="s">
        <v>1262</v>
      </c>
      <c r="U32" t="s">
        <v>1260</v>
      </c>
      <c r="V32" s="59">
        <v>1800000</v>
      </c>
      <c r="W32" s="59">
        <v>100000</v>
      </c>
      <c r="X32" s="58" t="s">
        <v>1263</v>
      </c>
      <c r="Y32" t="s">
        <v>1258</v>
      </c>
    </row>
    <row r="33" spans="1:25">
      <c r="A33" s="54" t="s">
        <v>719</v>
      </c>
      <c r="B33" s="55">
        <v>35.451493259999999</v>
      </c>
      <c r="C33" s="55">
        <v>-108.10377219</v>
      </c>
      <c r="D33" s="68">
        <v>2217.7765532959033</v>
      </c>
      <c r="E33" s="69" t="s">
        <v>1257</v>
      </c>
      <c r="F33" s="69">
        <v>1</v>
      </c>
      <c r="G33" s="69">
        <v>2.7</v>
      </c>
      <c r="H33" s="69">
        <v>1</v>
      </c>
      <c r="I33" s="69">
        <v>0</v>
      </c>
      <c r="J33" s="69">
        <v>2020</v>
      </c>
      <c r="K33" s="69" t="s">
        <v>1258</v>
      </c>
      <c r="L33" s="54" t="s">
        <v>719</v>
      </c>
      <c r="M33" t="s">
        <v>1259</v>
      </c>
      <c r="N33" t="s">
        <v>1260</v>
      </c>
      <c r="O33" s="59">
        <v>274876.79999999999</v>
      </c>
      <c r="P33" s="59">
        <v>8137.8</v>
      </c>
      <c r="Q33" s="58" t="s">
        <v>1261</v>
      </c>
      <c r="R33" t="s">
        <v>1258</v>
      </c>
      <c r="S33" s="54" t="s">
        <v>719</v>
      </c>
      <c r="T33" t="s">
        <v>1262</v>
      </c>
      <c r="U33" t="s">
        <v>1260</v>
      </c>
      <c r="V33" s="59">
        <v>1760000</v>
      </c>
      <c r="W33" s="59">
        <v>120000</v>
      </c>
      <c r="X33" s="58" t="s">
        <v>1263</v>
      </c>
      <c r="Y33" t="s">
        <v>1258</v>
      </c>
    </row>
    <row r="34" spans="1:25">
      <c r="A34" s="54" t="s">
        <v>720</v>
      </c>
      <c r="B34" s="55">
        <v>35.451141110000002</v>
      </c>
      <c r="C34" s="55">
        <v>-108.10350431000001</v>
      </c>
      <c r="D34" s="68">
        <v>2190.0240009344498</v>
      </c>
      <c r="E34" s="69" t="s">
        <v>1257</v>
      </c>
      <c r="F34" s="69">
        <v>1</v>
      </c>
      <c r="G34" s="69">
        <v>2.7</v>
      </c>
      <c r="H34" s="69">
        <v>1</v>
      </c>
      <c r="I34" s="69">
        <v>0</v>
      </c>
      <c r="J34" s="69">
        <v>2020</v>
      </c>
      <c r="K34" s="69" t="s">
        <v>1258</v>
      </c>
      <c r="L34" s="54" t="s">
        <v>720</v>
      </c>
      <c r="M34" t="s">
        <v>1259</v>
      </c>
      <c r="N34" t="s">
        <v>1260</v>
      </c>
      <c r="O34" s="59">
        <v>242325.6</v>
      </c>
      <c r="P34" s="59">
        <v>7233.6</v>
      </c>
      <c r="Q34" s="58" t="s">
        <v>1261</v>
      </c>
      <c r="R34" t="s">
        <v>1258</v>
      </c>
      <c r="S34" s="54" t="s">
        <v>720</v>
      </c>
      <c r="T34" t="s">
        <v>1262</v>
      </c>
      <c r="U34" t="s">
        <v>1260</v>
      </c>
      <c r="V34" s="59">
        <v>1680000</v>
      </c>
      <c r="W34" s="59">
        <v>90000</v>
      </c>
      <c r="X34" s="58" t="s">
        <v>1263</v>
      </c>
      <c r="Y34" t="s">
        <v>1258</v>
      </c>
    </row>
    <row r="35" spans="1:25">
      <c r="A35" s="54" t="s">
        <v>721</v>
      </c>
      <c r="B35" s="55">
        <v>35.290846819999999</v>
      </c>
      <c r="C35" s="55">
        <v>-108.3184406</v>
      </c>
      <c r="D35" s="68">
        <v>2463.5773006948571</v>
      </c>
      <c r="E35" s="69" t="s">
        <v>1257</v>
      </c>
      <c r="F35" s="69">
        <v>1</v>
      </c>
      <c r="G35" s="69">
        <v>2.7</v>
      </c>
      <c r="H35" s="69">
        <v>1</v>
      </c>
      <c r="I35" s="69">
        <v>0</v>
      </c>
      <c r="J35" s="69">
        <v>2020</v>
      </c>
      <c r="K35" s="69" t="s">
        <v>1258</v>
      </c>
      <c r="L35" s="54" t="s">
        <v>721</v>
      </c>
      <c r="M35" t="s">
        <v>1259</v>
      </c>
      <c r="N35" t="s">
        <v>1260</v>
      </c>
      <c r="O35" s="59">
        <v>2170080</v>
      </c>
      <c r="P35" s="59">
        <v>54252</v>
      </c>
      <c r="Q35" s="58" t="s">
        <v>1261</v>
      </c>
      <c r="R35" t="s">
        <v>1258</v>
      </c>
      <c r="S35" s="54" t="s">
        <v>721</v>
      </c>
      <c r="T35" t="s">
        <v>1262</v>
      </c>
      <c r="U35" t="s">
        <v>1260</v>
      </c>
      <c r="V35" s="59">
        <v>13610000</v>
      </c>
      <c r="W35" s="59">
        <v>640000</v>
      </c>
      <c r="X35" s="58" t="s">
        <v>1263</v>
      </c>
      <c r="Y35" t="s">
        <v>1258</v>
      </c>
    </row>
    <row r="36" spans="1:25">
      <c r="A36" s="54" t="s">
        <v>722</v>
      </c>
      <c r="B36" s="55">
        <v>35.628400769999999</v>
      </c>
      <c r="C36" s="55">
        <v>-107.26641155999999</v>
      </c>
      <c r="D36" s="68">
        <v>1975.71014764604</v>
      </c>
      <c r="E36" s="69" t="s">
        <v>1257</v>
      </c>
      <c r="F36" s="69">
        <v>1</v>
      </c>
      <c r="G36" s="69">
        <v>2.7</v>
      </c>
      <c r="H36" s="69">
        <v>1</v>
      </c>
      <c r="I36" s="69">
        <v>0</v>
      </c>
      <c r="J36" s="69">
        <v>2020</v>
      </c>
      <c r="K36" s="69" t="s">
        <v>1258</v>
      </c>
      <c r="L36" s="54" t="s">
        <v>722</v>
      </c>
      <c r="M36" t="s">
        <v>1259</v>
      </c>
      <c r="N36" t="s">
        <v>1260</v>
      </c>
      <c r="O36" s="59">
        <v>100366.2</v>
      </c>
      <c r="P36" s="59">
        <v>3616.8</v>
      </c>
      <c r="Q36" s="58" t="s">
        <v>1261</v>
      </c>
      <c r="R36" t="s">
        <v>1258</v>
      </c>
      <c r="S36" s="54" t="s">
        <v>722</v>
      </c>
      <c r="T36" t="s">
        <v>1262</v>
      </c>
      <c r="U36" t="s">
        <v>1260</v>
      </c>
      <c r="V36" s="59">
        <v>610000</v>
      </c>
      <c r="W36" s="59">
        <v>40000</v>
      </c>
      <c r="X36" s="58" t="s">
        <v>1263</v>
      </c>
      <c r="Y36" t="s">
        <v>1258</v>
      </c>
    </row>
    <row r="37" spans="1:25">
      <c r="A37" s="54" t="s">
        <v>710</v>
      </c>
      <c r="B37" s="55">
        <v>35.295360000000002</v>
      </c>
      <c r="C37" s="55">
        <v>-107.44291754</v>
      </c>
      <c r="D37" s="68">
        <v>1882.4285172411135</v>
      </c>
      <c r="E37" s="69" t="s">
        <v>1257</v>
      </c>
      <c r="F37" s="69">
        <v>1</v>
      </c>
      <c r="G37" s="69">
        <v>2.7</v>
      </c>
      <c r="H37" s="69">
        <v>1</v>
      </c>
      <c r="I37" s="69">
        <v>0</v>
      </c>
      <c r="J37" s="69">
        <v>2020</v>
      </c>
      <c r="K37" s="69" t="s">
        <v>1258</v>
      </c>
      <c r="L37" s="54" t="s">
        <v>710</v>
      </c>
      <c r="M37" t="s">
        <v>1259</v>
      </c>
      <c r="N37" t="s">
        <v>1260</v>
      </c>
      <c r="O37" s="59">
        <v>345404.4</v>
      </c>
      <c r="P37" s="59">
        <v>9946.2000000000007</v>
      </c>
      <c r="Q37" s="58" t="s">
        <v>1261</v>
      </c>
      <c r="R37" t="s">
        <v>1258</v>
      </c>
      <c r="S37" s="54" t="s">
        <v>710</v>
      </c>
      <c r="T37" t="s">
        <v>1262</v>
      </c>
      <c r="U37" t="s">
        <v>1260</v>
      </c>
      <c r="V37" s="59">
        <v>1910000</v>
      </c>
      <c r="W37" s="59">
        <v>100000</v>
      </c>
      <c r="X37" s="58" t="s">
        <v>1263</v>
      </c>
      <c r="Y37" t="s">
        <v>1258</v>
      </c>
    </row>
    <row r="38" spans="1:25">
      <c r="A38" s="54" t="s">
        <v>723</v>
      </c>
      <c r="B38" s="55">
        <v>35.325925660000003</v>
      </c>
      <c r="C38" s="55">
        <v>-107.23501686</v>
      </c>
      <c r="D38" s="68">
        <v>2079.2130183787667</v>
      </c>
      <c r="E38" s="69" t="s">
        <v>1257</v>
      </c>
      <c r="F38" s="69">
        <v>1</v>
      </c>
      <c r="G38" s="69">
        <v>2.7</v>
      </c>
      <c r="H38" s="69">
        <v>1</v>
      </c>
      <c r="I38" s="69">
        <v>0</v>
      </c>
      <c r="J38" s="69">
        <v>2020</v>
      </c>
      <c r="K38" s="69" t="s">
        <v>1258</v>
      </c>
      <c r="L38" s="54" t="s">
        <v>723</v>
      </c>
      <c r="M38" t="s">
        <v>1259</v>
      </c>
      <c r="N38" t="s">
        <v>1260</v>
      </c>
      <c r="O38" s="59">
        <v>106695.6</v>
      </c>
      <c r="P38" s="59">
        <v>3616.8</v>
      </c>
      <c r="Q38" s="58" t="s">
        <v>1261</v>
      </c>
      <c r="R38" t="s">
        <v>1258</v>
      </c>
      <c r="S38" s="54" t="s">
        <v>723</v>
      </c>
      <c r="T38" t="s">
        <v>1262</v>
      </c>
      <c r="U38" t="s">
        <v>1260</v>
      </c>
      <c r="V38" s="59">
        <v>680000</v>
      </c>
      <c r="W38" s="59">
        <v>40000</v>
      </c>
      <c r="X38" s="58" t="s">
        <v>1263</v>
      </c>
      <c r="Y38" t="s">
        <v>1258</v>
      </c>
    </row>
    <row r="39" spans="1:25">
      <c r="A39" s="54" t="s">
        <v>724</v>
      </c>
      <c r="B39" s="55">
        <v>35.712649540000001</v>
      </c>
      <c r="C39" s="55">
        <v>-107.31779598999999</v>
      </c>
      <c r="D39" s="68">
        <v>2097.5897461070367</v>
      </c>
      <c r="E39" s="69" t="s">
        <v>1257</v>
      </c>
      <c r="F39" s="69">
        <v>1</v>
      </c>
      <c r="G39" s="69">
        <v>2.7</v>
      </c>
      <c r="H39" s="69">
        <v>1</v>
      </c>
      <c r="I39" s="69">
        <v>0</v>
      </c>
      <c r="J39" s="69">
        <v>2020</v>
      </c>
      <c r="K39" s="69" t="s">
        <v>1258</v>
      </c>
      <c r="L39" s="54" t="s">
        <v>724</v>
      </c>
      <c r="M39" t="s">
        <v>1259</v>
      </c>
      <c r="N39" t="s">
        <v>1260</v>
      </c>
      <c r="O39" s="59">
        <v>109408.2</v>
      </c>
      <c r="P39" s="59">
        <v>5425.2</v>
      </c>
      <c r="Q39" s="58" t="s">
        <v>1261</v>
      </c>
      <c r="R39" t="s">
        <v>1258</v>
      </c>
      <c r="S39" s="54" t="s">
        <v>724</v>
      </c>
      <c r="T39" t="s">
        <v>1262</v>
      </c>
      <c r="U39" t="s">
        <v>1260</v>
      </c>
      <c r="V39" s="59">
        <v>610000</v>
      </c>
      <c r="W39" s="59">
        <v>40000</v>
      </c>
      <c r="X39" s="58" t="s">
        <v>1263</v>
      </c>
      <c r="Y39" t="s">
        <v>1258</v>
      </c>
    </row>
    <row r="40" spans="1:25">
      <c r="A40" s="54" t="s">
        <v>725</v>
      </c>
      <c r="B40" s="55">
        <v>35.744489440000002</v>
      </c>
      <c r="C40" s="55">
        <v>-107.33591511</v>
      </c>
      <c r="D40" s="68">
        <v>2135.2335137447299</v>
      </c>
      <c r="E40" s="69" t="s">
        <v>1257</v>
      </c>
      <c r="F40" s="69">
        <v>1</v>
      </c>
      <c r="G40" s="69">
        <v>2.7</v>
      </c>
      <c r="H40" s="69">
        <v>1</v>
      </c>
      <c r="I40" s="69">
        <v>0</v>
      </c>
      <c r="J40" s="69">
        <v>2020</v>
      </c>
      <c r="K40" s="69" t="s">
        <v>1258</v>
      </c>
      <c r="L40" s="54" t="s">
        <v>725</v>
      </c>
      <c r="M40" t="s">
        <v>1259</v>
      </c>
      <c r="N40" t="s">
        <v>1260</v>
      </c>
      <c r="O40" s="59">
        <v>112120.8</v>
      </c>
      <c r="P40" s="59">
        <v>4521</v>
      </c>
      <c r="Q40" s="58" t="s">
        <v>1261</v>
      </c>
      <c r="R40" t="s">
        <v>1258</v>
      </c>
      <c r="S40" s="54" t="s">
        <v>725</v>
      </c>
      <c r="T40" t="s">
        <v>1262</v>
      </c>
      <c r="U40" t="s">
        <v>1260</v>
      </c>
      <c r="V40" s="59">
        <v>660000</v>
      </c>
      <c r="W40" s="59">
        <v>30000</v>
      </c>
      <c r="X40" s="58" t="s">
        <v>1263</v>
      </c>
      <c r="Y40" t="s">
        <v>1258</v>
      </c>
    </row>
    <row r="41" spans="1:25">
      <c r="A41" s="54" t="s">
        <v>726</v>
      </c>
      <c r="B41" s="55">
        <v>35.927690409999997</v>
      </c>
      <c r="C41" s="55">
        <v>-106.98710857</v>
      </c>
      <c r="D41" s="68">
        <v>2178.5998839054932</v>
      </c>
      <c r="E41" s="69" t="s">
        <v>1257</v>
      </c>
      <c r="F41" s="69">
        <v>1</v>
      </c>
      <c r="G41" s="69">
        <v>2.7</v>
      </c>
      <c r="H41" s="69">
        <v>1</v>
      </c>
      <c r="I41" s="69">
        <v>0</v>
      </c>
      <c r="J41" s="69">
        <v>2020</v>
      </c>
      <c r="K41" s="69" t="s">
        <v>1258</v>
      </c>
      <c r="L41" s="54" t="s">
        <v>726</v>
      </c>
      <c r="M41" t="s">
        <v>1259</v>
      </c>
      <c r="N41" t="s">
        <v>1260</v>
      </c>
      <c r="O41" s="59">
        <v>89515.8</v>
      </c>
      <c r="P41" s="59">
        <v>4521</v>
      </c>
      <c r="Q41" s="58" t="s">
        <v>1261</v>
      </c>
      <c r="R41" t="s">
        <v>1258</v>
      </c>
      <c r="S41" s="54" t="s">
        <v>726</v>
      </c>
      <c r="T41" t="s">
        <v>1262</v>
      </c>
      <c r="U41" t="s">
        <v>1260</v>
      </c>
      <c r="V41" s="59">
        <v>510000</v>
      </c>
      <c r="W41" s="59">
        <v>40000</v>
      </c>
      <c r="X41" s="58" t="s">
        <v>1263</v>
      </c>
      <c r="Y41" t="s">
        <v>1258</v>
      </c>
    </row>
    <row r="42" spans="1:25">
      <c r="A42" s="54" t="s">
        <v>727</v>
      </c>
      <c r="B42" s="55">
        <v>36.062248820000001</v>
      </c>
      <c r="C42" s="55">
        <v>-106.98357233</v>
      </c>
      <c r="D42" s="68">
        <v>2227.9551769831701</v>
      </c>
      <c r="E42" s="69" t="s">
        <v>1257</v>
      </c>
      <c r="F42" s="69">
        <v>1</v>
      </c>
      <c r="G42" s="69">
        <v>2.7</v>
      </c>
      <c r="H42" s="69">
        <v>1</v>
      </c>
      <c r="I42" s="69">
        <v>0</v>
      </c>
      <c r="J42" s="69">
        <v>2020</v>
      </c>
      <c r="K42" s="69" t="s">
        <v>1258</v>
      </c>
      <c r="L42" s="54" t="s">
        <v>727</v>
      </c>
      <c r="M42" t="s">
        <v>1259</v>
      </c>
      <c r="N42" t="s">
        <v>1260</v>
      </c>
      <c r="O42" s="59">
        <v>65102.400000000001</v>
      </c>
      <c r="P42" s="59">
        <v>3616.8</v>
      </c>
      <c r="Q42" s="58" t="s">
        <v>1261</v>
      </c>
      <c r="R42" t="s">
        <v>1258</v>
      </c>
      <c r="S42" s="54" t="s">
        <v>727</v>
      </c>
      <c r="T42" t="s">
        <v>1262</v>
      </c>
      <c r="U42" t="s">
        <v>1260</v>
      </c>
      <c r="V42" s="59">
        <v>420000</v>
      </c>
      <c r="W42" s="59">
        <v>20000</v>
      </c>
      <c r="X42" s="58" t="s">
        <v>1263</v>
      </c>
      <c r="Y42" t="s">
        <v>1258</v>
      </c>
    </row>
    <row r="43" spans="1:25">
      <c r="A43" s="54" t="s">
        <v>728</v>
      </c>
      <c r="B43" s="55">
        <v>36.014141119999998</v>
      </c>
      <c r="C43" s="55">
        <v>-107.06117764</v>
      </c>
      <c r="D43" s="68">
        <v>2172.0792551534964</v>
      </c>
      <c r="E43" s="69" t="s">
        <v>1257</v>
      </c>
      <c r="F43" s="69">
        <v>1</v>
      </c>
      <c r="G43" s="69">
        <v>2.7</v>
      </c>
      <c r="H43" s="69">
        <v>1</v>
      </c>
      <c r="I43" s="69">
        <v>0</v>
      </c>
      <c r="J43" s="69">
        <v>2020</v>
      </c>
      <c r="K43" s="69" t="s">
        <v>1258</v>
      </c>
      <c r="L43" s="54" t="s">
        <v>728</v>
      </c>
      <c r="M43" t="s">
        <v>1259</v>
      </c>
      <c r="N43" t="s">
        <v>1260</v>
      </c>
      <c r="O43" s="59">
        <v>94036.800000000003</v>
      </c>
      <c r="P43" s="59">
        <v>4521</v>
      </c>
      <c r="Q43" s="58" t="s">
        <v>1261</v>
      </c>
      <c r="R43" t="s">
        <v>1258</v>
      </c>
      <c r="S43" s="54" t="s">
        <v>728</v>
      </c>
      <c r="T43" t="s">
        <v>1262</v>
      </c>
      <c r="U43" t="s">
        <v>1260</v>
      </c>
      <c r="V43" s="59">
        <v>570000</v>
      </c>
      <c r="W43" s="59">
        <v>40000</v>
      </c>
      <c r="X43" s="58" t="s">
        <v>1263</v>
      </c>
      <c r="Y43" t="s">
        <v>1258</v>
      </c>
    </row>
    <row r="44" spans="1:25">
      <c r="A44" s="54" t="s">
        <v>729</v>
      </c>
      <c r="B44" s="55">
        <v>36.088324190000002</v>
      </c>
      <c r="C44" s="55">
        <v>-106.94649043</v>
      </c>
      <c r="D44" s="68">
        <v>2383.1749893189399</v>
      </c>
      <c r="E44" s="69" t="s">
        <v>1257</v>
      </c>
      <c r="F44" s="69">
        <v>1</v>
      </c>
      <c r="G44" s="69">
        <v>2.7</v>
      </c>
      <c r="H44" s="69">
        <v>1</v>
      </c>
      <c r="I44" s="69">
        <v>0</v>
      </c>
      <c r="J44" s="69">
        <v>2020</v>
      </c>
      <c r="K44" s="69" t="s">
        <v>1258</v>
      </c>
      <c r="L44" s="54" t="s">
        <v>729</v>
      </c>
      <c r="M44" t="s">
        <v>1259</v>
      </c>
      <c r="N44" t="s">
        <v>1260</v>
      </c>
      <c r="O44" s="59">
        <v>44305.8</v>
      </c>
      <c r="P44" s="59">
        <v>2712.6</v>
      </c>
      <c r="Q44" s="58" t="s">
        <v>1261</v>
      </c>
      <c r="R44" t="s">
        <v>1258</v>
      </c>
      <c r="S44" s="54" t="s">
        <v>729</v>
      </c>
      <c r="T44" t="s">
        <v>1262</v>
      </c>
      <c r="U44" t="s">
        <v>1260</v>
      </c>
      <c r="V44" s="59">
        <v>260000</v>
      </c>
      <c r="W44" s="59">
        <v>20000</v>
      </c>
      <c r="X44" s="58" t="s">
        <v>1263</v>
      </c>
      <c r="Y44" t="s">
        <v>1258</v>
      </c>
    </row>
    <row r="45" spans="1:25">
      <c r="A45" s="54" t="s">
        <v>730</v>
      </c>
      <c r="B45" s="55">
        <v>35.689655530000003</v>
      </c>
      <c r="C45" s="55">
        <v>-107.44751350999999</v>
      </c>
      <c r="D45" s="68">
        <v>2090.4294733614665</v>
      </c>
      <c r="E45" s="69" t="s">
        <v>1257</v>
      </c>
      <c r="F45" s="69">
        <v>1</v>
      </c>
      <c r="G45" s="69">
        <v>2.7</v>
      </c>
      <c r="H45" s="69">
        <v>1</v>
      </c>
      <c r="I45" s="69">
        <v>0</v>
      </c>
      <c r="J45" s="69">
        <v>2020</v>
      </c>
      <c r="K45" s="69" t="s">
        <v>1258</v>
      </c>
      <c r="L45" s="54" t="s">
        <v>730</v>
      </c>
      <c r="M45" t="s">
        <v>1259</v>
      </c>
      <c r="N45" t="s">
        <v>1260</v>
      </c>
      <c r="O45" s="59">
        <v>113929.2</v>
      </c>
      <c r="P45" s="59">
        <v>4521</v>
      </c>
      <c r="Q45" s="58" t="s">
        <v>1261</v>
      </c>
      <c r="R45" t="s">
        <v>1258</v>
      </c>
      <c r="S45" s="54" t="s">
        <v>730</v>
      </c>
      <c r="T45" t="s">
        <v>1262</v>
      </c>
      <c r="U45" t="s">
        <v>1260</v>
      </c>
      <c r="V45" s="59">
        <v>760000</v>
      </c>
      <c r="W45" s="59">
        <v>40000</v>
      </c>
      <c r="X45" s="58" t="s">
        <v>1263</v>
      </c>
      <c r="Y45" t="s">
        <v>1258</v>
      </c>
    </row>
    <row r="46" spans="1:25">
      <c r="A46" s="54" t="s">
        <v>731</v>
      </c>
      <c r="B46" s="55">
        <v>35.870327639999999</v>
      </c>
      <c r="C46" s="55">
        <v>-107.23959862</v>
      </c>
      <c r="D46" s="68">
        <v>2041.0509663394998</v>
      </c>
      <c r="E46" s="69" t="s">
        <v>1257</v>
      </c>
      <c r="F46" s="69">
        <v>1</v>
      </c>
      <c r="G46" s="69">
        <v>2.7</v>
      </c>
      <c r="H46" s="69">
        <v>1</v>
      </c>
      <c r="I46" s="69">
        <v>0</v>
      </c>
      <c r="J46" s="69">
        <v>2020</v>
      </c>
      <c r="K46" s="69" t="s">
        <v>1258</v>
      </c>
      <c r="L46" s="54" t="s">
        <v>731</v>
      </c>
      <c r="M46" t="s">
        <v>1259</v>
      </c>
      <c r="N46" t="s">
        <v>1260</v>
      </c>
      <c r="O46" s="59">
        <v>84994.8</v>
      </c>
      <c r="P46" s="59">
        <v>3616.8</v>
      </c>
      <c r="Q46" s="58" t="s">
        <v>1261</v>
      </c>
      <c r="R46" t="s">
        <v>1258</v>
      </c>
      <c r="S46" s="54" t="s">
        <v>731</v>
      </c>
      <c r="T46" t="s">
        <v>1262</v>
      </c>
      <c r="U46" t="s">
        <v>1260</v>
      </c>
      <c r="V46" s="59">
        <v>580000</v>
      </c>
      <c r="W46" s="59">
        <v>30000</v>
      </c>
      <c r="X46" s="58" t="s">
        <v>1263</v>
      </c>
      <c r="Y46" t="s">
        <v>1258</v>
      </c>
    </row>
    <row r="47" spans="1:25">
      <c r="A47" s="54" t="s">
        <v>732</v>
      </c>
      <c r="B47" s="55">
        <v>35.585835869999997</v>
      </c>
      <c r="C47" s="55">
        <v>-107.57436078000001</v>
      </c>
      <c r="D47" s="68">
        <v>2151.5918805275664</v>
      </c>
      <c r="E47" s="69" t="s">
        <v>1257</v>
      </c>
      <c r="F47" s="69">
        <v>1</v>
      </c>
      <c r="G47" s="69">
        <v>2.7</v>
      </c>
      <c r="H47" s="69">
        <v>1</v>
      </c>
      <c r="I47" s="69">
        <v>0</v>
      </c>
      <c r="J47" s="69">
        <v>2020</v>
      </c>
      <c r="K47" s="69" t="s">
        <v>1258</v>
      </c>
      <c r="L47" s="54" t="s">
        <v>732</v>
      </c>
      <c r="M47" t="s">
        <v>1259</v>
      </c>
      <c r="N47" t="s">
        <v>1260</v>
      </c>
      <c r="O47" s="59">
        <v>182648.4</v>
      </c>
      <c r="P47" s="59">
        <v>6329.4</v>
      </c>
      <c r="Q47" s="58" t="s">
        <v>1261</v>
      </c>
      <c r="R47" t="s">
        <v>1258</v>
      </c>
      <c r="S47" s="54" t="s">
        <v>732</v>
      </c>
      <c r="T47" t="s">
        <v>1262</v>
      </c>
      <c r="U47" t="s">
        <v>1260</v>
      </c>
      <c r="V47" s="59">
        <v>1180000</v>
      </c>
      <c r="W47" s="59">
        <v>70000</v>
      </c>
      <c r="X47" s="58" t="s">
        <v>1263</v>
      </c>
      <c r="Y47" t="s">
        <v>1258</v>
      </c>
    </row>
    <row r="48" spans="1:25">
      <c r="A48" s="54" t="s">
        <v>711</v>
      </c>
      <c r="B48" s="55">
        <v>34.647236739999997</v>
      </c>
      <c r="C48" s="55">
        <v>-107.14035029</v>
      </c>
      <c r="D48" s="68">
        <v>1800.4995925054234</v>
      </c>
      <c r="E48" s="69" t="s">
        <v>1257</v>
      </c>
      <c r="F48" s="69">
        <v>1</v>
      </c>
      <c r="G48" s="69">
        <v>2.7</v>
      </c>
      <c r="H48" s="69">
        <v>1</v>
      </c>
      <c r="I48" s="69">
        <v>0</v>
      </c>
      <c r="J48" s="69">
        <v>2020</v>
      </c>
      <c r="K48" s="69" t="s">
        <v>1258</v>
      </c>
      <c r="L48" s="54" t="s">
        <v>711</v>
      </c>
      <c r="M48" t="s">
        <v>1259</v>
      </c>
      <c r="N48" t="s">
        <v>1260</v>
      </c>
      <c r="O48" s="59">
        <v>640173.6</v>
      </c>
      <c r="P48" s="59">
        <v>18988.2</v>
      </c>
      <c r="Q48" s="58" t="s">
        <v>1261</v>
      </c>
      <c r="R48" t="s">
        <v>1258</v>
      </c>
      <c r="S48" s="54" t="s">
        <v>711</v>
      </c>
      <c r="T48" t="s">
        <v>1262</v>
      </c>
      <c r="U48" t="s">
        <v>1260</v>
      </c>
      <c r="V48" s="59">
        <v>3430000</v>
      </c>
      <c r="W48" s="59">
        <v>180000</v>
      </c>
      <c r="X48" s="58" t="s">
        <v>1263</v>
      </c>
      <c r="Y48" t="s">
        <v>1258</v>
      </c>
    </row>
    <row r="49" spans="1:25">
      <c r="A49" s="54" t="s">
        <v>733</v>
      </c>
      <c r="B49" s="55">
        <v>35.933197909999997</v>
      </c>
      <c r="C49" s="55">
        <v>-107.27326354</v>
      </c>
      <c r="D49" s="68">
        <v>2058.6715432845299</v>
      </c>
      <c r="E49" s="69" t="s">
        <v>1257</v>
      </c>
      <c r="F49" s="69">
        <v>1</v>
      </c>
      <c r="G49" s="69">
        <v>2.7</v>
      </c>
      <c r="H49" s="69">
        <v>1</v>
      </c>
      <c r="I49" s="69">
        <v>0</v>
      </c>
      <c r="J49" s="69">
        <v>2020</v>
      </c>
      <c r="K49" s="69" t="s">
        <v>1258</v>
      </c>
      <c r="L49" s="54" t="s">
        <v>733</v>
      </c>
      <c r="M49" t="s">
        <v>1259</v>
      </c>
      <c r="N49" t="s">
        <v>1260</v>
      </c>
      <c r="O49" s="59">
        <v>66910.8</v>
      </c>
      <c r="P49" s="59">
        <v>2712.6</v>
      </c>
      <c r="Q49" s="58" t="s">
        <v>1261</v>
      </c>
      <c r="R49" t="s">
        <v>1258</v>
      </c>
      <c r="S49" s="54" t="s">
        <v>733</v>
      </c>
      <c r="T49" t="s">
        <v>1262</v>
      </c>
      <c r="U49" t="s">
        <v>1260</v>
      </c>
      <c r="V49" s="59">
        <v>420000</v>
      </c>
      <c r="W49" s="59">
        <v>30000</v>
      </c>
      <c r="X49" s="58" t="s">
        <v>1263</v>
      </c>
      <c r="Y49" t="s">
        <v>1258</v>
      </c>
    </row>
    <row r="50" spans="1:25">
      <c r="A50" s="54" t="s">
        <v>734</v>
      </c>
      <c r="B50" s="55">
        <v>35.939127390000003</v>
      </c>
      <c r="C50" s="55">
        <v>-107.17149573</v>
      </c>
      <c r="D50" s="68">
        <v>2092.6059510851701</v>
      </c>
      <c r="E50" s="69" t="s">
        <v>1257</v>
      </c>
      <c r="F50" s="69">
        <v>1</v>
      </c>
      <c r="G50" s="69">
        <v>2.7</v>
      </c>
      <c r="H50" s="69">
        <v>1</v>
      </c>
      <c r="I50" s="69">
        <v>0</v>
      </c>
      <c r="J50" s="69">
        <v>2020</v>
      </c>
      <c r="K50" s="69" t="s">
        <v>1258</v>
      </c>
      <c r="L50" s="54" t="s">
        <v>734</v>
      </c>
      <c r="M50" t="s">
        <v>1259</v>
      </c>
      <c r="N50" t="s">
        <v>1260</v>
      </c>
      <c r="O50" s="59">
        <v>52443.6</v>
      </c>
      <c r="P50" s="59">
        <v>2712.6</v>
      </c>
      <c r="Q50" s="58" t="s">
        <v>1261</v>
      </c>
      <c r="R50" t="s">
        <v>1258</v>
      </c>
      <c r="S50" s="54" t="s">
        <v>734</v>
      </c>
      <c r="T50" t="s">
        <v>1262</v>
      </c>
      <c r="U50" t="s">
        <v>1260</v>
      </c>
      <c r="V50" s="59">
        <v>360000</v>
      </c>
      <c r="W50" s="59">
        <v>20000</v>
      </c>
      <c r="X50" s="58" t="s">
        <v>1263</v>
      </c>
      <c r="Y50" t="s">
        <v>1258</v>
      </c>
    </row>
    <row r="51" spans="1:25">
      <c r="A51" s="54" t="s">
        <v>735</v>
      </c>
      <c r="B51" s="55">
        <v>35.930527869999999</v>
      </c>
      <c r="C51" s="55">
        <v>-107.33842613</v>
      </c>
      <c r="D51" s="68">
        <v>2086.9037899177401</v>
      </c>
      <c r="E51" s="69" t="s">
        <v>1257</v>
      </c>
      <c r="F51" s="69">
        <v>1</v>
      </c>
      <c r="G51" s="69">
        <v>2.7</v>
      </c>
      <c r="H51" s="69">
        <v>1</v>
      </c>
      <c r="I51" s="69">
        <v>0</v>
      </c>
      <c r="J51" s="69">
        <v>2020</v>
      </c>
      <c r="K51" s="69" t="s">
        <v>1258</v>
      </c>
      <c r="L51" s="54" t="s">
        <v>735</v>
      </c>
      <c r="M51" t="s">
        <v>1259</v>
      </c>
      <c r="N51" t="s">
        <v>1260</v>
      </c>
      <c r="O51" s="59">
        <v>78665.399999999994</v>
      </c>
      <c r="P51" s="59">
        <v>3616.8</v>
      </c>
      <c r="Q51" s="58" t="s">
        <v>1261</v>
      </c>
      <c r="R51" t="s">
        <v>1258</v>
      </c>
      <c r="S51" s="54" t="s">
        <v>735</v>
      </c>
      <c r="T51" t="s">
        <v>1262</v>
      </c>
      <c r="U51" t="s">
        <v>1260</v>
      </c>
      <c r="V51" s="59">
        <v>480000</v>
      </c>
      <c r="W51" s="59">
        <v>30000</v>
      </c>
      <c r="X51" s="58" t="s">
        <v>1263</v>
      </c>
      <c r="Y51" t="s">
        <v>1258</v>
      </c>
    </row>
    <row r="52" spans="1:25">
      <c r="A52" s="54" t="s">
        <v>736</v>
      </c>
      <c r="B52" s="55">
        <v>35.732920120000003</v>
      </c>
      <c r="C52" s="55">
        <v>-107.56413238</v>
      </c>
      <c r="D52" s="68">
        <v>2060.8076127852532</v>
      </c>
      <c r="E52" s="69" t="s">
        <v>1257</v>
      </c>
      <c r="F52" s="69">
        <v>1</v>
      </c>
      <c r="G52" s="69">
        <v>2.7</v>
      </c>
      <c r="H52" s="69">
        <v>1</v>
      </c>
      <c r="I52" s="69">
        <v>0</v>
      </c>
      <c r="J52" s="69">
        <v>2020</v>
      </c>
      <c r="K52" s="69" t="s">
        <v>1258</v>
      </c>
      <c r="L52" s="54" t="s">
        <v>736</v>
      </c>
      <c r="M52" t="s">
        <v>1259</v>
      </c>
      <c r="N52" t="s">
        <v>1260</v>
      </c>
      <c r="O52" s="59">
        <v>198019.8</v>
      </c>
      <c r="P52" s="59">
        <v>7233.6</v>
      </c>
      <c r="Q52" s="58" t="s">
        <v>1261</v>
      </c>
      <c r="R52" t="s">
        <v>1258</v>
      </c>
      <c r="S52" s="54" t="s">
        <v>736</v>
      </c>
      <c r="T52" t="s">
        <v>1262</v>
      </c>
      <c r="U52" t="s">
        <v>1260</v>
      </c>
      <c r="V52" s="59">
        <v>1310000</v>
      </c>
      <c r="W52" s="59">
        <v>70000</v>
      </c>
      <c r="X52" s="58" t="s">
        <v>1263</v>
      </c>
      <c r="Y52" t="s">
        <v>1258</v>
      </c>
    </row>
    <row r="53" spans="1:25">
      <c r="A53" s="54" t="s">
        <v>737</v>
      </c>
      <c r="B53" s="55">
        <v>35.518856040000003</v>
      </c>
      <c r="C53" s="55">
        <v>-107.63372932</v>
      </c>
      <c r="D53" s="68">
        <v>2134.4204116398564</v>
      </c>
      <c r="E53" s="69" t="s">
        <v>1257</v>
      </c>
      <c r="F53" s="69">
        <v>1</v>
      </c>
      <c r="G53" s="69">
        <v>2.7</v>
      </c>
      <c r="H53" s="69">
        <v>1</v>
      </c>
      <c r="I53" s="69">
        <v>0</v>
      </c>
      <c r="J53" s="69">
        <v>2020</v>
      </c>
      <c r="K53" s="69" t="s">
        <v>1258</v>
      </c>
      <c r="L53" s="54" t="s">
        <v>737</v>
      </c>
      <c r="M53" t="s">
        <v>1259</v>
      </c>
      <c r="N53" t="s">
        <v>1260</v>
      </c>
      <c r="O53" s="59">
        <v>192594.6</v>
      </c>
      <c r="P53" s="59">
        <v>7233.6</v>
      </c>
      <c r="Q53" s="58" t="s">
        <v>1261</v>
      </c>
      <c r="R53" t="s">
        <v>1258</v>
      </c>
      <c r="S53" s="54" t="s">
        <v>737</v>
      </c>
      <c r="T53" t="s">
        <v>1262</v>
      </c>
      <c r="U53" t="s">
        <v>1260</v>
      </c>
      <c r="V53" s="59">
        <v>1270000</v>
      </c>
      <c r="W53" s="59">
        <v>70000</v>
      </c>
      <c r="X53" s="58" t="s">
        <v>1263</v>
      </c>
      <c r="Y53" t="s">
        <v>1258</v>
      </c>
    </row>
    <row r="54" spans="1:25">
      <c r="A54" s="54" t="s">
        <v>738</v>
      </c>
      <c r="B54" s="55">
        <v>35.426514560000001</v>
      </c>
      <c r="C54" s="55">
        <v>-107.535723</v>
      </c>
      <c r="D54" s="68">
        <v>2350.05223219973</v>
      </c>
      <c r="E54" s="69" t="s">
        <v>1257</v>
      </c>
      <c r="F54" s="69">
        <v>1</v>
      </c>
      <c r="G54" s="69">
        <v>2.7</v>
      </c>
      <c r="H54" s="69">
        <v>1</v>
      </c>
      <c r="I54" s="69">
        <v>0</v>
      </c>
      <c r="J54" s="69">
        <v>2020</v>
      </c>
      <c r="K54" s="69" t="s">
        <v>1258</v>
      </c>
      <c r="L54" s="54" t="s">
        <v>738</v>
      </c>
      <c r="M54" t="s">
        <v>1259</v>
      </c>
      <c r="N54" t="s">
        <v>1260</v>
      </c>
      <c r="O54" s="59">
        <v>311044.8</v>
      </c>
      <c r="P54" s="59">
        <v>9946.2000000000007</v>
      </c>
      <c r="Q54" s="58" t="s">
        <v>1261</v>
      </c>
      <c r="R54" t="s">
        <v>1258</v>
      </c>
      <c r="S54" s="54" t="s">
        <v>738</v>
      </c>
      <c r="T54" t="s">
        <v>1262</v>
      </c>
      <c r="U54" t="s">
        <v>1260</v>
      </c>
      <c r="V54" s="59">
        <v>2029999.9999999998</v>
      </c>
      <c r="W54" s="59">
        <v>120000</v>
      </c>
      <c r="X54" s="58" t="s">
        <v>1263</v>
      </c>
      <c r="Y54" t="s">
        <v>1258</v>
      </c>
    </row>
    <row r="55" spans="1:25">
      <c r="A55" s="54" t="s">
        <v>739</v>
      </c>
      <c r="B55" s="55">
        <v>35.496427390000001</v>
      </c>
      <c r="C55" s="55">
        <v>-107.64808852</v>
      </c>
      <c r="D55" s="68">
        <v>2144.2922914159603</v>
      </c>
      <c r="E55" s="69" t="s">
        <v>1257</v>
      </c>
      <c r="F55" s="69">
        <v>1</v>
      </c>
      <c r="G55" s="69">
        <v>2.7</v>
      </c>
      <c r="H55" s="69">
        <v>1</v>
      </c>
      <c r="I55" s="69">
        <v>0</v>
      </c>
      <c r="J55" s="69">
        <v>2020</v>
      </c>
      <c r="K55" s="69" t="s">
        <v>1258</v>
      </c>
      <c r="L55" s="54" t="s">
        <v>739</v>
      </c>
      <c r="M55" t="s">
        <v>1259</v>
      </c>
      <c r="N55" t="s">
        <v>1260</v>
      </c>
      <c r="O55" s="59">
        <v>339075</v>
      </c>
      <c r="P55" s="59">
        <v>11754.6</v>
      </c>
      <c r="Q55" s="58" t="s">
        <v>1261</v>
      </c>
      <c r="R55" t="s">
        <v>1258</v>
      </c>
      <c r="S55" s="54" t="s">
        <v>739</v>
      </c>
      <c r="T55" t="s">
        <v>1262</v>
      </c>
      <c r="U55" t="s">
        <v>1260</v>
      </c>
      <c r="V55" s="59">
        <v>2310000</v>
      </c>
      <c r="W55" s="59">
        <v>140000</v>
      </c>
      <c r="X55" s="58" t="s">
        <v>1263</v>
      </c>
      <c r="Y55" t="s">
        <v>1258</v>
      </c>
    </row>
    <row r="56" spans="1:25">
      <c r="A56" s="54" t="s">
        <v>740</v>
      </c>
      <c r="B56" s="55">
        <v>35.583480489999999</v>
      </c>
      <c r="C56" s="55">
        <v>-107.75538813999999</v>
      </c>
      <c r="D56" s="68">
        <v>2139.8124839070133</v>
      </c>
      <c r="E56" s="69" t="s">
        <v>1257</v>
      </c>
      <c r="F56" s="69">
        <v>1</v>
      </c>
      <c r="G56" s="69">
        <v>2.7</v>
      </c>
      <c r="H56" s="69">
        <v>1</v>
      </c>
      <c r="I56" s="69">
        <v>0</v>
      </c>
      <c r="J56" s="69">
        <v>2020</v>
      </c>
      <c r="K56" s="69" t="s">
        <v>1258</v>
      </c>
      <c r="L56" s="54" t="s">
        <v>740</v>
      </c>
      <c r="M56" t="s">
        <v>1259</v>
      </c>
      <c r="N56" t="s">
        <v>1260</v>
      </c>
      <c r="O56" s="59">
        <v>221529</v>
      </c>
      <c r="P56" s="59">
        <v>8137.8</v>
      </c>
      <c r="Q56" s="58" t="s">
        <v>1261</v>
      </c>
      <c r="R56" t="s">
        <v>1258</v>
      </c>
      <c r="S56" s="54" t="s">
        <v>740</v>
      </c>
      <c r="T56" t="s">
        <v>1262</v>
      </c>
      <c r="U56" t="s">
        <v>1260</v>
      </c>
      <c r="V56" s="59">
        <v>1520000</v>
      </c>
      <c r="W56" s="59">
        <v>80000</v>
      </c>
      <c r="X56" s="58" t="s">
        <v>1263</v>
      </c>
      <c r="Y56" t="s">
        <v>1258</v>
      </c>
    </row>
    <row r="57" spans="1:25">
      <c r="A57" s="54" t="s">
        <v>741</v>
      </c>
      <c r="B57" s="55">
        <v>34.77347202</v>
      </c>
      <c r="C57" s="55">
        <v>-107.48411371</v>
      </c>
      <c r="D57" s="68">
        <v>1991.1034843894101</v>
      </c>
      <c r="E57" s="69" t="s">
        <v>1257</v>
      </c>
      <c r="F57" s="69">
        <v>1</v>
      </c>
      <c r="G57" s="69">
        <v>2.7</v>
      </c>
      <c r="H57" s="69">
        <v>1</v>
      </c>
      <c r="I57" s="69">
        <v>0</v>
      </c>
      <c r="J57" s="69">
        <v>2020</v>
      </c>
      <c r="K57" s="69" t="s">
        <v>1258</v>
      </c>
      <c r="L57" s="54" t="s">
        <v>741</v>
      </c>
      <c r="M57" t="s">
        <v>1259</v>
      </c>
      <c r="N57" t="s">
        <v>1260</v>
      </c>
      <c r="O57" s="59">
        <v>578688</v>
      </c>
      <c r="P57" s="59">
        <v>16275.6</v>
      </c>
      <c r="Q57" s="58" t="s">
        <v>1261</v>
      </c>
      <c r="R57" t="s">
        <v>1258</v>
      </c>
      <c r="S57" s="54" t="s">
        <v>741</v>
      </c>
      <c r="T57" t="s">
        <v>1262</v>
      </c>
      <c r="U57" t="s">
        <v>1260</v>
      </c>
      <c r="V57" s="59">
        <v>3660000</v>
      </c>
      <c r="W57" s="59">
        <v>200000</v>
      </c>
      <c r="X57" s="58" t="s">
        <v>1263</v>
      </c>
      <c r="Y57" t="s">
        <v>1258</v>
      </c>
    </row>
    <row r="58" spans="1:25">
      <c r="A58" s="54" t="s">
        <v>742</v>
      </c>
      <c r="B58" s="55">
        <v>35.425429129999998</v>
      </c>
      <c r="C58" s="55">
        <v>-107.83161416</v>
      </c>
      <c r="D58" s="68">
        <v>2197.3644259445005</v>
      </c>
      <c r="E58" s="69" t="s">
        <v>1257</v>
      </c>
      <c r="F58" s="69">
        <v>1</v>
      </c>
      <c r="G58" s="69">
        <v>2.7</v>
      </c>
      <c r="H58" s="69">
        <v>1</v>
      </c>
      <c r="I58" s="69">
        <v>0</v>
      </c>
      <c r="J58" s="69">
        <v>2020</v>
      </c>
      <c r="K58" s="69" t="s">
        <v>1258</v>
      </c>
      <c r="L58" s="54" t="s">
        <v>742</v>
      </c>
      <c r="M58" t="s">
        <v>1259</v>
      </c>
      <c r="N58" t="s">
        <v>1260</v>
      </c>
      <c r="O58" s="59">
        <v>350829.6</v>
      </c>
      <c r="P58" s="59">
        <v>12658.8</v>
      </c>
      <c r="Q58" s="58" t="s">
        <v>1261</v>
      </c>
      <c r="R58" t="s">
        <v>1258</v>
      </c>
      <c r="S58" s="54" t="s">
        <v>742</v>
      </c>
      <c r="T58" t="s">
        <v>1262</v>
      </c>
      <c r="U58" t="s">
        <v>1260</v>
      </c>
      <c r="V58" s="59">
        <v>2420000</v>
      </c>
      <c r="W58" s="59">
        <v>120000</v>
      </c>
      <c r="X58" s="58" t="s">
        <v>1263</v>
      </c>
      <c r="Y58" t="s">
        <v>1258</v>
      </c>
    </row>
    <row r="59" spans="1:25">
      <c r="A59" s="54" t="s">
        <v>712</v>
      </c>
      <c r="B59" s="55">
        <v>35.316672709999999</v>
      </c>
      <c r="C59" s="55">
        <v>-107.45339215</v>
      </c>
      <c r="D59" s="68">
        <v>1925.4946778826734</v>
      </c>
      <c r="E59" s="69" t="s">
        <v>1257</v>
      </c>
      <c r="F59" s="69">
        <v>1</v>
      </c>
      <c r="G59" s="69">
        <v>2.7</v>
      </c>
      <c r="H59" s="69">
        <v>1</v>
      </c>
      <c r="I59" s="69">
        <v>0</v>
      </c>
      <c r="J59" s="69">
        <v>2020</v>
      </c>
      <c r="K59" s="69" t="s">
        <v>1258</v>
      </c>
      <c r="L59" s="54" t="s">
        <v>712</v>
      </c>
      <c r="M59" t="s">
        <v>1259</v>
      </c>
      <c r="N59" t="s">
        <v>1260</v>
      </c>
      <c r="O59" s="59">
        <v>188977.8</v>
      </c>
      <c r="P59" s="59">
        <v>6329.4</v>
      </c>
      <c r="Q59" s="58" t="s">
        <v>1261</v>
      </c>
      <c r="R59" t="s">
        <v>1258</v>
      </c>
      <c r="S59" s="54" t="s">
        <v>712</v>
      </c>
      <c r="T59" t="s">
        <v>1262</v>
      </c>
      <c r="U59" t="s">
        <v>1260</v>
      </c>
      <c r="V59" s="59">
        <v>960000</v>
      </c>
      <c r="W59" s="59">
        <v>60000</v>
      </c>
      <c r="X59" s="58" t="s">
        <v>1263</v>
      </c>
      <c r="Y59" t="s">
        <v>1258</v>
      </c>
    </row>
    <row r="60" spans="1:25">
      <c r="A60" s="54" t="s">
        <v>743</v>
      </c>
      <c r="B60" s="55">
        <v>35.314155249999999</v>
      </c>
      <c r="C60" s="55">
        <v>-107.67811467999999</v>
      </c>
      <c r="D60" s="68">
        <v>2409.9435489404295</v>
      </c>
      <c r="E60" s="69" t="s">
        <v>1257</v>
      </c>
      <c r="F60" s="69">
        <v>1</v>
      </c>
      <c r="G60" s="69">
        <v>2.7</v>
      </c>
      <c r="H60" s="69">
        <v>1</v>
      </c>
      <c r="I60" s="69">
        <v>0</v>
      </c>
      <c r="J60" s="69">
        <v>2020</v>
      </c>
      <c r="K60" s="69" t="s">
        <v>1258</v>
      </c>
      <c r="L60" s="54" t="s">
        <v>743</v>
      </c>
      <c r="M60" t="s">
        <v>1259</v>
      </c>
      <c r="N60" t="s">
        <v>1260</v>
      </c>
      <c r="O60" s="59">
        <v>504543.6</v>
      </c>
      <c r="P60" s="59">
        <v>18988.2</v>
      </c>
      <c r="Q60" s="58" t="s">
        <v>1261</v>
      </c>
      <c r="R60" t="s">
        <v>1258</v>
      </c>
      <c r="S60" s="54" t="s">
        <v>743</v>
      </c>
      <c r="T60" t="s">
        <v>1262</v>
      </c>
      <c r="U60" t="s">
        <v>1260</v>
      </c>
      <c r="V60" s="59">
        <v>3220000</v>
      </c>
      <c r="W60" s="59">
        <v>170000</v>
      </c>
      <c r="X60" s="58" t="s">
        <v>1263</v>
      </c>
      <c r="Y60" t="s">
        <v>1258</v>
      </c>
    </row>
    <row r="61" spans="1:25">
      <c r="A61" s="54" t="s">
        <v>744</v>
      </c>
      <c r="B61" s="55">
        <v>35.37653306</v>
      </c>
      <c r="C61" s="55">
        <v>-107.76421196</v>
      </c>
      <c r="D61" s="68">
        <v>2220.67581171854</v>
      </c>
      <c r="E61" s="69" t="s">
        <v>1257</v>
      </c>
      <c r="F61" s="69">
        <v>1</v>
      </c>
      <c r="G61" s="69">
        <v>2.7</v>
      </c>
      <c r="H61" s="69">
        <v>1</v>
      </c>
      <c r="I61" s="69">
        <v>0</v>
      </c>
      <c r="J61" s="69">
        <v>2020</v>
      </c>
      <c r="K61" s="69" t="s">
        <v>1258</v>
      </c>
      <c r="L61" s="54" t="s">
        <v>744</v>
      </c>
      <c r="M61" t="s">
        <v>1259</v>
      </c>
      <c r="N61" t="s">
        <v>1260</v>
      </c>
      <c r="O61" s="59">
        <v>501831</v>
      </c>
      <c r="P61" s="59">
        <v>20796.599999999999</v>
      </c>
      <c r="Q61" s="58" t="s">
        <v>1261</v>
      </c>
      <c r="R61" t="s">
        <v>1258</v>
      </c>
      <c r="S61" s="54" t="s">
        <v>744</v>
      </c>
      <c r="T61" t="s">
        <v>1262</v>
      </c>
      <c r="U61" t="s">
        <v>1260</v>
      </c>
      <c r="V61" s="59">
        <v>3220000</v>
      </c>
      <c r="W61" s="59">
        <v>170000</v>
      </c>
      <c r="X61" s="58" t="s">
        <v>1263</v>
      </c>
      <c r="Y61" t="s">
        <v>1258</v>
      </c>
    </row>
    <row r="62" spans="1:25">
      <c r="A62" s="54" t="s">
        <v>745</v>
      </c>
      <c r="B62" s="55">
        <v>35.515848380000001</v>
      </c>
      <c r="C62" s="55">
        <v>-108.08947135</v>
      </c>
      <c r="D62" s="68">
        <v>2264.7480923513599</v>
      </c>
      <c r="E62" s="69" t="s">
        <v>1257</v>
      </c>
      <c r="F62" s="69">
        <v>1</v>
      </c>
      <c r="G62" s="69">
        <v>2.7</v>
      </c>
      <c r="H62" s="69">
        <v>1</v>
      </c>
      <c r="I62" s="69">
        <v>0</v>
      </c>
      <c r="J62" s="69">
        <v>2020</v>
      </c>
      <c r="K62" s="69" t="s">
        <v>1258</v>
      </c>
      <c r="L62" s="54" t="s">
        <v>745</v>
      </c>
      <c r="M62" t="s">
        <v>1259</v>
      </c>
      <c r="N62" t="s">
        <v>1260</v>
      </c>
      <c r="O62" s="59">
        <v>143767.79999999999</v>
      </c>
      <c r="P62" s="59">
        <v>5425.2</v>
      </c>
      <c r="Q62" s="58" t="s">
        <v>1261</v>
      </c>
      <c r="R62" t="s">
        <v>1258</v>
      </c>
      <c r="S62" s="54" t="s">
        <v>745</v>
      </c>
      <c r="T62" t="s">
        <v>1262</v>
      </c>
      <c r="U62" t="s">
        <v>1260</v>
      </c>
      <c r="V62" s="59">
        <v>990000</v>
      </c>
      <c r="W62" s="59">
        <v>60000</v>
      </c>
      <c r="X62" s="58" t="s">
        <v>1263</v>
      </c>
      <c r="Y62" t="s">
        <v>1258</v>
      </c>
    </row>
    <row r="63" spans="1:25">
      <c r="A63" s="54" t="s">
        <v>713</v>
      </c>
      <c r="B63" s="55">
        <v>35.34439252</v>
      </c>
      <c r="C63" s="55">
        <v>-107.47700777999999</v>
      </c>
      <c r="D63" s="68">
        <v>1927.32557526502</v>
      </c>
      <c r="E63" s="69" t="s">
        <v>1257</v>
      </c>
      <c r="F63" s="69">
        <v>1</v>
      </c>
      <c r="G63" s="69">
        <v>2.7</v>
      </c>
      <c r="H63" s="69">
        <v>1</v>
      </c>
      <c r="I63" s="69">
        <v>0</v>
      </c>
      <c r="J63" s="69">
        <v>2020</v>
      </c>
      <c r="K63" s="69" t="s">
        <v>1258</v>
      </c>
      <c r="L63" s="54" t="s">
        <v>713</v>
      </c>
      <c r="M63" t="s">
        <v>1259</v>
      </c>
      <c r="N63" t="s">
        <v>1260</v>
      </c>
      <c r="O63" s="59">
        <v>142863.6</v>
      </c>
      <c r="P63" s="59">
        <v>4521</v>
      </c>
      <c r="Q63" s="58" t="s">
        <v>1261</v>
      </c>
      <c r="R63" t="s">
        <v>1258</v>
      </c>
      <c r="S63" s="54" t="s">
        <v>713</v>
      </c>
      <c r="T63" t="s">
        <v>1262</v>
      </c>
      <c r="U63" t="s">
        <v>1260</v>
      </c>
      <c r="V63" s="59">
        <v>840000</v>
      </c>
      <c r="W63" s="59">
        <v>50000</v>
      </c>
      <c r="X63" s="58" t="s">
        <v>1263</v>
      </c>
      <c r="Y63" t="s">
        <v>1258</v>
      </c>
    </row>
    <row r="64" spans="1:25">
      <c r="A64" s="54" t="s">
        <v>714</v>
      </c>
      <c r="B64" s="55">
        <v>35.099085379999998</v>
      </c>
      <c r="C64" s="55">
        <v>-107.70484239</v>
      </c>
      <c r="D64" s="68">
        <v>2072.7298363996902</v>
      </c>
      <c r="E64" s="69" t="s">
        <v>1257</v>
      </c>
      <c r="F64" s="69">
        <v>1</v>
      </c>
      <c r="G64" s="69">
        <v>2.7</v>
      </c>
      <c r="H64" s="69">
        <v>1</v>
      </c>
      <c r="I64" s="69">
        <v>0</v>
      </c>
      <c r="J64" s="69">
        <v>2020</v>
      </c>
      <c r="K64" s="69" t="s">
        <v>1258</v>
      </c>
      <c r="L64" s="54" t="s">
        <v>714</v>
      </c>
      <c r="M64" t="s">
        <v>1259</v>
      </c>
      <c r="N64" t="s">
        <v>1260</v>
      </c>
      <c r="O64" s="59">
        <v>184456.8</v>
      </c>
      <c r="P64" s="59">
        <v>6329.4</v>
      </c>
      <c r="Q64" s="58" t="s">
        <v>1261</v>
      </c>
      <c r="R64" t="s">
        <v>1258</v>
      </c>
      <c r="S64" s="54" t="s">
        <v>714</v>
      </c>
      <c r="T64" t="s">
        <v>1262</v>
      </c>
      <c r="U64" t="s">
        <v>1260</v>
      </c>
      <c r="V64" s="59">
        <v>1100000</v>
      </c>
      <c r="W64" s="59">
        <v>70000</v>
      </c>
      <c r="X64" s="58" t="s">
        <v>1263</v>
      </c>
      <c r="Y64" t="s">
        <v>1258</v>
      </c>
    </row>
    <row r="65" spans="1:25">
      <c r="A65" s="54" t="s">
        <v>715</v>
      </c>
      <c r="B65" s="55">
        <v>35.588940020000003</v>
      </c>
      <c r="C65" s="55">
        <v>-107.25216279</v>
      </c>
      <c r="D65" s="68">
        <v>1944.5297448562933</v>
      </c>
      <c r="E65" s="69" t="s">
        <v>1257</v>
      </c>
      <c r="F65" s="69">
        <v>1</v>
      </c>
      <c r="G65" s="69">
        <v>2.7</v>
      </c>
      <c r="H65" s="69">
        <v>1</v>
      </c>
      <c r="I65" s="69">
        <v>0</v>
      </c>
      <c r="J65" s="69">
        <v>2020</v>
      </c>
      <c r="K65" s="69" t="s">
        <v>1258</v>
      </c>
      <c r="L65" s="54" t="s">
        <v>715</v>
      </c>
      <c r="M65" t="s">
        <v>1259</v>
      </c>
      <c r="N65" t="s">
        <v>1260</v>
      </c>
      <c r="O65" s="59">
        <v>114833.4</v>
      </c>
      <c r="P65" s="59">
        <v>4521</v>
      </c>
      <c r="Q65" s="58" t="s">
        <v>1261</v>
      </c>
      <c r="R65" t="s">
        <v>1258</v>
      </c>
      <c r="S65" s="54" t="s">
        <v>715</v>
      </c>
      <c r="T65" t="s">
        <v>1262</v>
      </c>
      <c r="U65" t="s">
        <v>1260</v>
      </c>
      <c r="V65" s="59">
        <v>740000</v>
      </c>
      <c r="W65" s="59">
        <v>40000</v>
      </c>
      <c r="X65" s="58" t="s">
        <v>1263</v>
      </c>
      <c r="Y65" t="s">
        <v>1258</v>
      </c>
    </row>
    <row r="66" spans="1:25">
      <c r="A66" s="54" t="s">
        <v>716</v>
      </c>
      <c r="B66" s="55">
        <v>35.181134299999997</v>
      </c>
      <c r="C66" s="55">
        <v>-107.83040602</v>
      </c>
      <c r="D66" s="68">
        <v>2082.6167356127467</v>
      </c>
      <c r="E66" s="69" t="s">
        <v>1257</v>
      </c>
      <c r="F66" s="69">
        <v>1</v>
      </c>
      <c r="G66" s="69">
        <v>2.7</v>
      </c>
      <c r="H66" s="69">
        <v>1</v>
      </c>
      <c r="I66" s="69">
        <v>0</v>
      </c>
      <c r="J66" s="69">
        <v>2020</v>
      </c>
      <c r="K66" s="69" t="s">
        <v>1258</v>
      </c>
      <c r="L66" s="54" t="s">
        <v>716</v>
      </c>
      <c r="M66" t="s">
        <v>1259</v>
      </c>
      <c r="N66" t="s">
        <v>1260</v>
      </c>
      <c r="O66" s="59">
        <v>243229.8</v>
      </c>
      <c r="P66" s="59">
        <v>7233.6</v>
      </c>
      <c r="Q66" s="58" t="s">
        <v>1261</v>
      </c>
      <c r="R66" t="s">
        <v>1258</v>
      </c>
      <c r="S66" s="54" t="s">
        <v>716</v>
      </c>
      <c r="T66" t="s">
        <v>1262</v>
      </c>
      <c r="U66" t="s">
        <v>1260</v>
      </c>
      <c r="V66" s="59">
        <v>1740000</v>
      </c>
      <c r="W66" s="59">
        <v>100000</v>
      </c>
      <c r="X66" s="58" t="s">
        <v>1263</v>
      </c>
      <c r="Y66" t="s">
        <v>1258</v>
      </c>
    </row>
    <row r="67" spans="1:25">
      <c r="A67" s="54" t="s">
        <v>717</v>
      </c>
      <c r="B67" s="55">
        <v>35.22739773</v>
      </c>
      <c r="C67" s="55">
        <v>-107.43230794</v>
      </c>
      <c r="D67" s="68">
        <v>2334.3370422182297</v>
      </c>
      <c r="E67" s="69" t="s">
        <v>1257</v>
      </c>
      <c r="F67" s="69">
        <v>1</v>
      </c>
      <c r="G67" s="69">
        <v>2.7</v>
      </c>
      <c r="H67" s="69">
        <v>1</v>
      </c>
      <c r="I67" s="69">
        <v>0</v>
      </c>
      <c r="J67" s="69">
        <v>2020</v>
      </c>
      <c r="K67" s="69" t="s">
        <v>1258</v>
      </c>
      <c r="L67" s="54" t="s">
        <v>717</v>
      </c>
      <c r="M67" t="s">
        <v>1259</v>
      </c>
      <c r="N67" t="s">
        <v>1260</v>
      </c>
      <c r="O67" s="59">
        <v>105791.4</v>
      </c>
      <c r="P67" s="59">
        <v>6329.4</v>
      </c>
      <c r="Q67" s="58" t="s">
        <v>1261</v>
      </c>
      <c r="R67" t="s">
        <v>1258</v>
      </c>
      <c r="S67" s="54" t="s">
        <v>717</v>
      </c>
      <c r="T67" t="s">
        <v>1262</v>
      </c>
      <c r="U67" t="s">
        <v>1260</v>
      </c>
      <c r="V67" s="59">
        <v>640000</v>
      </c>
      <c r="W67" s="59">
        <v>40000</v>
      </c>
      <c r="X67" s="58" t="s">
        <v>1263</v>
      </c>
      <c r="Y67" t="s">
        <v>1258</v>
      </c>
    </row>
    <row r="68" spans="1:25">
      <c r="A68" s="54" t="s">
        <v>897</v>
      </c>
      <c r="B68" s="55">
        <v>-25.63675186</v>
      </c>
      <c r="C68" s="55">
        <v>17.627259380000002</v>
      </c>
      <c r="D68" s="68">
        <v>1182.9651209067399</v>
      </c>
      <c r="E68" s="69" t="s">
        <v>1257</v>
      </c>
      <c r="F68" s="69">
        <v>1</v>
      </c>
      <c r="G68" s="69">
        <v>2.7</v>
      </c>
      <c r="H68" s="69">
        <v>1</v>
      </c>
      <c r="I68" s="69">
        <v>0</v>
      </c>
      <c r="J68" s="69">
        <v>2020</v>
      </c>
      <c r="K68" s="69" t="s">
        <v>1258</v>
      </c>
      <c r="L68" s="54" t="s">
        <v>897</v>
      </c>
      <c r="M68" t="s">
        <v>1259</v>
      </c>
      <c r="N68" t="s">
        <v>1260</v>
      </c>
      <c r="O68" s="59">
        <v>1424889</v>
      </c>
      <c r="P68" s="59">
        <v>1862.6000000000001</v>
      </c>
      <c r="Q68" s="58" t="s">
        <v>1261</v>
      </c>
      <c r="R68" t="s">
        <v>1258</v>
      </c>
      <c r="S68" s="54" t="s">
        <v>897</v>
      </c>
      <c r="T68" t="s">
        <v>1262</v>
      </c>
      <c r="U68" t="s">
        <v>1260</v>
      </c>
      <c r="V68" s="59">
        <v>7427000</v>
      </c>
      <c r="W68" s="59">
        <v>224000.00000000003</v>
      </c>
      <c r="X68" s="58" t="s">
        <v>1263</v>
      </c>
      <c r="Y68" t="s">
        <v>1258</v>
      </c>
    </row>
    <row r="69" spans="1:25">
      <c r="A69" s="54" t="s">
        <v>898</v>
      </c>
      <c r="B69" s="55">
        <v>-31.499069519999999</v>
      </c>
      <c r="C69" s="55">
        <v>26.357724260000001</v>
      </c>
      <c r="D69" s="68">
        <v>1721.5159259259199</v>
      </c>
      <c r="E69" s="69" t="s">
        <v>1257</v>
      </c>
      <c r="F69" s="69">
        <v>1</v>
      </c>
      <c r="G69" s="69">
        <v>2.7</v>
      </c>
      <c r="H69" s="69">
        <v>1</v>
      </c>
      <c r="I69" s="69">
        <v>0</v>
      </c>
      <c r="J69" s="69">
        <v>2020</v>
      </c>
      <c r="K69" s="69" t="s">
        <v>1258</v>
      </c>
      <c r="L69" s="54" t="s">
        <v>898</v>
      </c>
      <c r="M69" t="s">
        <v>1259</v>
      </c>
      <c r="N69" t="s">
        <v>1260</v>
      </c>
      <c r="O69" s="59">
        <v>1612080.2999999998</v>
      </c>
      <c r="P69" s="59">
        <v>1862.6000000000001</v>
      </c>
      <c r="Q69" s="58" t="s">
        <v>1261</v>
      </c>
      <c r="R69" t="s">
        <v>1258</v>
      </c>
      <c r="S69" s="54" t="s">
        <v>898</v>
      </c>
      <c r="T69" t="s">
        <v>1262</v>
      </c>
      <c r="U69" t="s">
        <v>1260</v>
      </c>
      <c r="V69" s="59">
        <v>9169000</v>
      </c>
      <c r="W69" s="59">
        <v>183000</v>
      </c>
      <c r="X69" s="58" t="s">
        <v>1263</v>
      </c>
      <c r="Y69" t="s">
        <v>1258</v>
      </c>
    </row>
    <row r="70" spans="1:25">
      <c r="A70" s="54" t="s">
        <v>899</v>
      </c>
      <c r="B70" s="55">
        <v>-31.413092549999998</v>
      </c>
      <c r="C70" s="55">
        <v>27.405184819999999</v>
      </c>
      <c r="D70" s="68">
        <v>1487.0430285663499</v>
      </c>
      <c r="E70" s="69" t="s">
        <v>1257</v>
      </c>
      <c r="F70" s="69">
        <v>1</v>
      </c>
      <c r="G70" s="69">
        <v>2.7</v>
      </c>
      <c r="H70" s="69">
        <v>1</v>
      </c>
      <c r="I70" s="69">
        <v>0</v>
      </c>
      <c r="J70" s="69">
        <v>2020</v>
      </c>
      <c r="K70" s="69" t="s">
        <v>1258</v>
      </c>
      <c r="L70" s="54" t="s">
        <v>899</v>
      </c>
      <c r="M70" t="s">
        <v>1259</v>
      </c>
      <c r="N70" t="s">
        <v>1260</v>
      </c>
      <c r="O70" s="59">
        <v>431191.9</v>
      </c>
      <c r="P70" s="59">
        <v>931.30000000000007</v>
      </c>
      <c r="Q70" s="58" t="s">
        <v>1261</v>
      </c>
      <c r="R70" t="s">
        <v>1258</v>
      </c>
      <c r="S70" s="54" t="s">
        <v>899</v>
      </c>
      <c r="T70" t="s">
        <v>1262</v>
      </c>
      <c r="U70" t="s">
        <v>1260</v>
      </c>
      <c r="V70" s="59">
        <v>2537000</v>
      </c>
      <c r="W70" s="59">
        <v>78000</v>
      </c>
      <c r="X70" s="58" t="s">
        <v>1263</v>
      </c>
      <c r="Y70" t="s">
        <v>1258</v>
      </c>
    </row>
    <row r="71" spans="1:25">
      <c r="A71" t="s">
        <v>1193</v>
      </c>
      <c r="B71" s="55">
        <v>22.15297301</v>
      </c>
      <c r="C71" s="55">
        <v>-79.78294124</v>
      </c>
      <c r="D71" s="68">
        <v>182.47343295803068</v>
      </c>
      <c r="E71" s="69" t="s">
        <v>1257</v>
      </c>
      <c r="F71" s="69">
        <v>1</v>
      </c>
      <c r="G71" s="69">
        <v>2.7</v>
      </c>
      <c r="H71" s="69">
        <v>1</v>
      </c>
      <c r="I71" s="69">
        <v>0</v>
      </c>
      <c r="J71" s="69">
        <v>2020</v>
      </c>
      <c r="K71" s="69" t="s">
        <v>1258</v>
      </c>
      <c r="L71" t="s">
        <v>1193</v>
      </c>
      <c r="M71" t="s">
        <v>1259</v>
      </c>
      <c r="N71" t="s">
        <v>1260</v>
      </c>
      <c r="O71" s="59">
        <v>42760.256488825587</v>
      </c>
      <c r="P71" s="59">
        <v>1807.3480164659998</v>
      </c>
      <c r="Q71" s="58" t="s">
        <v>1261</v>
      </c>
      <c r="R71" t="s">
        <v>1258</v>
      </c>
      <c r="S71" t="s">
        <v>1193</v>
      </c>
      <c r="T71" t="s">
        <v>1262</v>
      </c>
      <c r="U71" t="s">
        <v>1260</v>
      </c>
      <c r="V71" s="59">
        <v>308865.83121069032</v>
      </c>
      <c r="W71" s="59">
        <v>24424.390574920115</v>
      </c>
      <c r="X71" s="58" t="s">
        <v>1263</v>
      </c>
      <c r="Y71" t="s">
        <v>1258</v>
      </c>
    </row>
    <row r="72" spans="1:25">
      <c r="A72" t="s">
        <v>1195</v>
      </c>
      <c r="B72" s="55">
        <v>22.257819099999999</v>
      </c>
      <c r="C72" s="55">
        <v>-79.469374389999999</v>
      </c>
      <c r="D72" s="68">
        <v>167.854087832163</v>
      </c>
      <c r="E72" s="69" t="s">
        <v>1257</v>
      </c>
      <c r="F72" s="69">
        <v>1</v>
      </c>
      <c r="G72" s="69">
        <v>2.7</v>
      </c>
      <c r="H72" s="69">
        <v>1</v>
      </c>
      <c r="I72" s="69">
        <v>0</v>
      </c>
      <c r="J72" s="69">
        <v>2020</v>
      </c>
      <c r="K72" s="69" t="s">
        <v>1258</v>
      </c>
      <c r="L72" t="s">
        <v>1195</v>
      </c>
      <c r="M72" t="s">
        <v>1259</v>
      </c>
      <c r="N72" t="s">
        <v>1260</v>
      </c>
      <c r="O72" s="59">
        <v>103878.2305309462</v>
      </c>
      <c r="P72" s="59">
        <v>4019.7032999191279</v>
      </c>
      <c r="Q72" s="58" t="s">
        <v>1261</v>
      </c>
      <c r="R72" t="s">
        <v>1258</v>
      </c>
      <c r="S72" t="s">
        <v>1195</v>
      </c>
      <c r="T72" t="s">
        <v>1262</v>
      </c>
      <c r="U72" t="s">
        <v>1260</v>
      </c>
      <c r="V72" s="59">
        <v>650024.60878921649</v>
      </c>
      <c r="W72" s="59">
        <v>29444.274887946096</v>
      </c>
      <c r="X72" s="58" t="s">
        <v>1263</v>
      </c>
      <c r="Y72" t="s">
        <v>1258</v>
      </c>
    </row>
    <row r="73" spans="1:25">
      <c r="A73" t="s">
        <v>1197</v>
      </c>
      <c r="B73" s="55">
        <v>22.170330530000001</v>
      </c>
      <c r="C73" s="55">
        <v>-79.106723529999996</v>
      </c>
      <c r="D73" s="68">
        <v>207.09637064422233</v>
      </c>
      <c r="E73" s="69" t="s">
        <v>1257</v>
      </c>
      <c r="F73" s="69">
        <v>1</v>
      </c>
      <c r="G73" s="69">
        <v>2.7</v>
      </c>
      <c r="H73" s="69">
        <v>1</v>
      </c>
      <c r="I73" s="69">
        <v>0</v>
      </c>
      <c r="J73" s="69">
        <v>2020</v>
      </c>
      <c r="K73" s="69" t="s">
        <v>1258</v>
      </c>
      <c r="L73" t="s">
        <v>1197</v>
      </c>
      <c r="M73" t="s">
        <v>1259</v>
      </c>
      <c r="N73" t="s">
        <v>1260</v>
      </c>
      <c r="O73" s="59">
        <v>261006.24292423448</v>
      </c>
      <c r="P73" s="59">
        <v>6627.6766561867489</v>
      </c>
      <c r="Q73" s="58" t="s">
        <v>1261</v>
      </c>
      <c r="R73" t="s">
        <v>1258</v>
      </c>
      <c r="S73" t="s">
        <v>1197</v>
      </c>
      <c r="T73" t="s">
        <v>1262</v>
      </c>
      <c r="U73" t="s">
        <v>1260</v>
      </c>
      <c r="V73" s="59">
        <v>753576.83514163957</v>
      </c>
      <c r="W73" s="59">
        <v>32036.274075549634</v>
      </c>
      <c r="X73" s="58" t="s">
        <v>1263</v>
      </c>
      <c r="Y73" t="s">
        <v>1258</v>
      </c>
    </row>
    <row r="74" spans="1:25">
      <c r="A74" t="s">
        <v>1199</v>
      </c>
      <c r="B74" s="55">
        <v>22.016050960000001</v>
      </c>
      <c r="C74" s="55">
        <v>-80.225412509999998</v>
      </c>
      <c r="D74" s="68">
        <v>378.98647780566267</v>
      </c>
      <c r="E74" s="69" t="s">
        <v>1257</v>
      </c>
      <c r="F74" s="69">
        <v>1</v>
      </c>
      <c r="G74" s="69">
        <v>2.7</v>
      </c>
      <c r="H74" s="69">
        <v>1</v>
      </c>
      <c r="I74" s="69">
        <v>0</v>
      </c>
      <c r="J74" s="69">
        <v>2020</v>
      </c>
      <c r="K74" s="69" t="s">
        <v>1258</v>
      </c>
      <c r="L74" t="s">
        <v>1199</v>
      </c>
      <c r="M74" t="s">
        <v>1259</v>
      </c>
      <c r="N74" t="s">
        <v>1260</v>
      </c>
      <c r="O74" s="60">
        <v>111903.96493259273</v>
      </c>
      <c r="P74" s="60">
        <v>2468.3297218124721</v>
      </c>
      <c r="Q74" s="58" t="s">
        <v>1261</v>
      </c>
      <c r="R74" t="s">
        <v>1258</v>
      </c>
      <c r="S74" t="s">
        <v>1199</v>
      </c>
      <c r="T74" t="s">
        <v>1262</v>
      </c>
      <c r="U74" t="s">
        <v>1260</v>
      </c>
      <c r="V74" s="60">
        <v>724837.9922748229</v>
      </c>
      <c r="W74" s="59">
        <v>25269.376305998368</v>
      </c>
      <c r="X74" s="58" t="s">
        <v>1263</v>
      </c>
      <c r="Y74" t="s">
        <v>1258</v>
      </c>
    </row>
    <row r="75" spans="1:25">
      <c r="A75" t="s">
        <v>1212</v>
      </c>
      <c r="B75" s="61">
        <v>22.3</v>
      </c>
      <c r="C75" s="61">
        <v>-80.48</v>
      </c>
      <c r="D75" s="68">
        <v>46.647946630540368</v>
      </c>
      <c r="E75" s="69" t="s">
        <v>1257</v>
      </c>
      <c r="F75" s="69">
        <v>1</v>
      </c>
      <c r="G75" s="69">
        <v>2.7</v>
      </c>
      <c r="H75" s="69">
        <v>1</v>
      </c>
      <c r="I75" s="69">
        <v>0</v>
      </c>
      <c r="J75" s="69">
        <v>2020</v>
      </c>
      <c r="K75" s="69" t="s">
        <v>1258</v>
      </c>
      <c r="L75" t="s">
        <v>1212</v>
      </c>
      <c r="M75" t="s">
        <v>1259</v>
      </c>
      <c r="N75" t="s">
        <v>1260</v>
      </c>
      <c r="O75" s="59">
        <v>191657.47219444899</v>
      </c>
      <c r="P75" s="59">
        <v>10787.607024928679</v>
      </c>
      <c r="Q75" s="58" t="s">
        <v>1261</v>
      </c>
      <c r="R75" t="s">
        <v>1258</v>
      </c>
      <c r="S75" t="s">
        <v>1212</v>
      </c>
      <c r="T75" t="s">
        <v>1262</v>
      </c>
      <c r="U75" t="s">
        <v>1260</v>
      </c>
      <c r="V75" s="62">
        <v>1254060.4639774424</v>
      </c>
      <c r="W75" s="62">
        <v>138892.83814850738</v>
      </c>
      <c r="X75" s="58" t="s">
        <v>1263</v>
      </c>
      <c r="Y75" t="s">
        <v>1258</v>
      </c>
    </row>
    <row r="76" spans="1:25">
      <c r="A76" t="s">
        <v>1198</v>
      </c>
      <c r="B76" s="55">
        <v>22.704155490000002</v>
      </c>
      <c r="C76" s="55">
        <v>-80.437265280000005</v>
      </c>
      <c r="D76" s="68">
        <v>80.405388372558377</v>
      </c>
      <c r="E76" s="69" t="s">
        <v>1257</v>
      </c>
      <c r="F76" s="69">
        <v>1</v>
      </c>
      <c r="G76" s="69">
        <v>2.7</v>
      </c>
      <c r="H76" s="69">
        <v>1</v>
      </c>
      <c r="I76" s="69">
        <v>0</v>
      </c>
      <c r="J76" s="69">
        <v>2020</v>
      </c>
      <c r="K76" s="69" t="s">
        <v>1258</v>
      </c>
      <c r="L76" t="s">
        <v>1198</v>
      </c>
      <c r="M76" t="s">
        <v>1259</v>
      </c>
      <c r="N76" t="s">
        <v>1260</v>
      </c>
      <c r="O76" s="59">
        <v>968533.57911065686</v>
      </c>
      <c r="P76" s="59">
        <v>18185.284007150003</v>
      </c>
      <c r="Q76" s="58" t="s">
        <v>1261</v>
      </c>
      <c r="R76" t="s">
        <v>1258</v>
      </c>
      <c r="S76" t="s">
        <v>1198</v>
      </c>
      <c r="T76" t="s">
        <v>1262</v>
      </c>
      <c r="U76" t="s">
        <v>1260</v>
      </c>
      <c r="V76" s="59">
        <v>3677446.379078113</v>
      </c>
      <c r="W76" s="59">
        <v>122198.62571096365</v>
      </c>
      <c r="X76" s="58" t="s">
        <v>1263</v>
      </c>
      <c r="Y76" t="s">
        <v>1258</v>
      </c>
    </row>
    <row r="77" spans="1:25">
      <c r="A77" t="s">
        <v>1207</v>
      </c>
      <c r="B77" s="61">
        <v>22.54</v>
      </c>
      <c r="C77" s="61">
        <v>-79.91</v>
      </c>
      <c r="D77" s="68">
        <v>101.13342477858367</v>
      </c>
      <c r="E77" s="69" t="s">
        <v>1257</v>
      </c>
      <c r="F77" s="69">
        <v>1</v>
      </c>
      <c r="G77" s="69">
        <v>2.7</v>
      </c>
      <c r="H77" s="69">
        <v>1</v>
      </c>
      <c r="I77" s="69">
        <v>0</v>
      </c>
      <c r="J77" s="69">
        <v>2020</v>
      </c>
      <c r="K77" s="69" t="s">
        <v>1258</v>
      </c>
      <c r="L77" t="s">
        <v>1207</v>
      </c>
      <c r="M77" t="s">
        <v>1259</v>
      </c>
      <c r="N77" t="s">
        <v>1260</v>
      </c>
      <c r="O77" s="59">
        <v>261621.46763639708</v>
      </c>
      <c r="P77" s="59">
        <v>11338.254542625373</v>
      </c>
      <c r="Q77" s="58" t="s">
        <v>1261</v>
      </c>
      <c r="R77" t="s">
        <v>1258</v>
      </c>
      <c r="S77" t="s">
        <v>1207</v>
      </c>
      <c r="T77" t="s">
        <v>1262</v>
      </c>
      <c r="U77" t="s">
        <v>1260</v>
      </c>
      <c r="V77" s="62">
        <v>1405510.9716590417</v>
      </c>
      <c r="W77" s="62">
        <v>142191.56240220336</v>
      </c>
      <c r="X77" s="58" t="s">
        <v>1263</v>
      </c>
      <c r="Y77" t="s">
        <v>1258</v>
      </c>
    </row>
    <row r="78" spans="1:25">
      <c r="A78" t="s">
        <v>1203</v>
      </c>
      <c r="B78" s="61">
        <v>22.36</v>
      </c>
      <c r="C78" s="61">
        <v>-79.63</v>
      </c>
      <c r="D78" s="68">
        <v>160.61866348502667</v>
      </c>
      <c r="E78" s="69" t="s">
        <v>1257</v>
      </c>
      <c r="F78" s="69">
        <v>1</v>
      </c>
      <c r="G78" s="69">
        <v>2.7</v>
      </c>
      <c r="H78" s="69">
        <v>1</v>
      </c>
      <c r="I78" s="69">
        <v>0</v>
      </c>
      <c r="J78" s="69">
        <v>2020</v>
      </c>
      <c r="K78" s="69" t="s">
        <v>1258</v>
      </c>
      <c r="L78" t="s">
        <v>1203</v>
      </c>
      <c r="M78" t="s">
        <v>1259</v>
      </c>
      <c r="N78" t="s">
        <v>1260</v>
      </c>
      <c r="O78" s="59">
        <v>87859.223067714862</v>
      </c>
      <c r="P78" s="59">
        <v>5370.4364708882194</v>
      </c>
      <c r="Q78" s="58" t="s">
        <v>1261</v>
      </c>
      <c r="R78" t="s">
        <v>1258</v>
      </c>
      <c r="S78" t="s">
        <v>1203</v>
      </c>
      <c r="T78" t="s">
        <v>1262</v>
      </c>
      <c r="U78" t="s">
        <v>1260</v>
      </c>
      <c r="V78" s="62">
        <v>600185.13536915521</v>
      </c>
      <c r="W78" s="62">
        <v>119951.12652884044</v>
      </c>
      <c r="X78" s="58" t="s">
        <v>1263</v>
      </c>
      <c r="Y78" t="s">
        <v>1258</v>
      </c>
    </row>
    <row r="79" spans="1:25">
      <c r="A79" t="s">
        <v>1202</v>
      </c>
      <c r="B79" s="55">
        <v>22.324485169999999</v>
      </c>
      <c r="C79" s="55">
        <v>-79.715083890000002</v>
      </c>
      <c r="D79" s="68">
        <v>157.76525997332632</v>
      </c>
      <c r="E79" s="69" t="s">
        <v>1257</v>
      </c>
      <c r="F79" s="69">
        <v>1</v>
      </c>
      <c r="G79" s="69">
        <v>2.7</v>
      </c>
      <c r="H79" s="69">
        <v>1</v>
      </c>
      <c r="I79" s="69">
        <v>0</v>
      </c>
      <c r="J79" s="69">
        <v>2020</v>
      </c>
      <c r="K79" s="69" t="s">
        <v>1258</v>
      </c>
      <c r="L79" t="s">
        <v>1202</v>
      </c>
      <c r="M79" t="s">
        <v>1259</v>
      </c>
      <c r="N79" t="s">
        <v>1260</v>
      </c>
      <c r="O79" s="59">
        <v>72341.270632725355</v>
      </c>
      <c r="P79" s="59">
        <v>3972.4247081202302</v>
      </c>
      <c r="Q79" s="58" t="s">
        <v>1261</v>
      </c>
      <c r="R79" t="s">
        <v>1258</v>
      </c>
      <c r="S79" t="s">
        <v>1202</v>
      </c>
      <c r="T79" t="s">
        <v>1262</v>
      </c>
      <c r="U79" t="s">
        <v>1260</v>
      </c>
      <c r="V79" s="59">
        <v>480709.64437828836</v>
      </c>
      <c r="W79" s="59">
        <v>36651.524584583749</v>
      </c>
      <c r="X79" s="58" t="s">
        <v>1263</v>
      </c>
      <c r="Y79" t="s">
        <v>1258</v>
      </c>
    </row>
    <row r="80" spans="1:25">
      <c r="A80" t="s">
        <v>1200</v>
      </c>
      <c r="B80" s="55">
        <v>21.951848380000001</v>
      </c>
      <c r="C80" s="55">
        <v>-80.207874399999994</v>
      </c>
      <c r="D80" s="68">
        <v>451.49520909988297</v>
      </c>
      <c r="E80" s="69" t="s">
        <v>1257</v>
      </c>
      <c r="F80" s="69">
        <v>1</v>
      </c>
      <c r="G80" s="69">
        <v>2.7</v>
      </c>
      <c r="H80" s="69">
        <v>1</v>
      </c>
      <c r="I80" s="69">
        <v>0</v>
      </c>
      <c r="J80" s="69">
        <v>2020</v>
      </c>
      <c r="K80" s="69" t="s">
        <v>1258</v>
      </c>
      <c r="L80" t="s">
        <v>1200</v>
      </c>
      <c r="M80" t="s">
        <v>1259</v>
      </c>
      <c r="N80" t="s">
        <v>1260</v>
      </c>
      <c r="O80" s="59">
        <v>168412.99452259002</v>
      </c>
      <c r="P80" s="59">
        <v>4498.21954104819</v>
      </c>
      <c r="Q80" s="58" t="s">
        <v>1261</v>
      </c>
      <c r="R80" t="s">
        <v>1258</v>
      </c>
      <c r="S80" t="s">
        <v>1200</v>
      </c>
      <c r="T80" t="s">
        <v>1262</v>
      </c>
      <c r="U80" t="s">
        <v>1260</v>
      </c>
      <c r="V80" s="59">
        <v>946879.66609758593</v>
      </c>
      <c r="W80" s="59">
        <v>35289.38491016128</v>
      </c>
      <c r="X80" s="58" t="s">
        <v>1263</v>
      </c>
      <c r="Y80" t="s">
        <v>1258</v>
      </c>
    </row>
    <row r="81" spans="1:25">
      <c r="A81" t="s">
        <v>1210</v>
      </c>
      <c r="B81" s="55">
        <v>22.079703290000001</v>
      </c>
      <c r="C81" s="55">
        <v>-79.946161739999994</v>
      </c>
      <c r="D81" s="68">
        <v>359.81342894139306</v>
      </c>
      <c r="E81" s="69" t="s">
        <v>1257</v>
      </c>
      <c r="F81" s="69">
        <v>1</v>
      </c>
      <c r="G81" s="69">
        <v>2.7</v>
      </c>
      <c r="H81" s="69">
        <v>1</v>
      </c>
      <c r="I81" s="69">
        <v>0</v>
      </c>
      <c r="J81" s="69">
        <v>2020</v>
      </c>
      <c r="K81" s="69" t="s">
        <v>1258</v>
      </c>
      <c r="L81" t="s">
        <v>1210</v>
      </c>
      <c r="M81" t="s">
        <v>1259</v>
      </c>
      <c r="N81" t="s">
        <v>1260</v>
      </c>
      <c r="O81" s="59">
        <v>41702.31586993247</v>
      </c>
      <c r="P81" s="59">
        <v>2082.0054117530967</v>
      </c>
      <c r="Q81" s="58" t="s">
        <v>1261</v>
      </c>
      <c r="R81" t="s">
        <v>1258</v>
      </c>
      <c r="S81" t="s">
        <v>1210</v>
      </c>
      <c r="T81" t="s">
        <v>1262</v>
      </c>
      <c r="U81" t="s">
        <v>1260</v>
      </c>
      <c r="V81" s="59">
        <v>281541.54366472753</v>
      </c>
      <c r="W81" s="59">
        <v>16853.787192328651</v>
      </c>
      <c r="X81" s="58" t="s">
        <v>1263</v>
      </c>
      <c r="Y81" t="s">
        <v>1258</v>
      </c>
    </row>
    <row r="82" spans="1:25">
      <c r="A82" t="s">
        <v>1201</v>
      </c>
      <c r="B82" s="55">
        <v>21.91012491</v>
      </c>
      <c r="C82" s="55">
        <v>-80.131160159999993</v>
      </c>
      <c r="D82" s="68">
        <v>606.55263901591729</v>
      </c>
      <c r="E82" s="69" t="s">
        <v>1257</v>
      </c>
      <c r="F82" s="69">
        <v>1</v>
      </c>
      <c r="G82" s="69">
        <v>2.7</v>
      </c>
      <c r="H82" s="69">
        <v>1</v>
      </c>
      <c r="I82" s="69">
        <v>0</v>
      </c>
      <c r="J82" s="69">
        <v>2020</v>
      </c>
      <c r="K82" s="69" t="s">
        <v>1258</v>
      </c>
      <c r="L82" t="s">
        <v>1201</v>
      </c>
      <c r="M82" t="s">
        <v>1259</v>
      </c>
      <c r="N82" t="s">
        <v>1260</v>
      </c>
      <c r="O82" s="59">
        <v>201595.68074983719</v>
      </c>
      <c r="P82" s="59">
        <v>6669.3092873304704</v>
      </c>
      <c r="Q82" s="58" t="s">
        <v>1261</v>
      </c>
      <c r="R82" t="s">
        <v>1258</v>
      </c>
      <c r="S82" t="s">
        <v>1201</v>
      </c>
      <c r="T82" t="s">
        <v>1262</v>
      </c>
      <c r="U82" t="s">
        <v>1260</v>
      </c>
      <c r="V82" s="59">
        <v>1256651.5200990171</v>
      </c>
      <c r="W82" s="59">
        <v>44949.488693296938</v>
      </c>
      <c r="X82" s="58" t="s">
        <v>1263</v>
      </c>
      <c r="Y82" t="s">
        <v>1258</v>
      </c>
    </row>
    <row r="83" spans="1:25">
      <c r="A83" t="s">
        <v>1204</v>
      </c>
      <c r="B83" s="55">
        <v>21.90173004</v>
      </c>
      <c r="C83" s="55">
        <v>-80.085732160000006</v>
      </c>
      <c r="D83" s="68">
        <v>588.10837861410494</v>
      </c>
      <c r="E83" s="69" t="s">
        <v>1257</v>
      </c>
      <c r="F83" s="69">
        <v>1</v>
      </c>
      <c r="G83" s="69">
        <v>2.7</v>
      </c>
      <c r="H83" s="69">
        <v>1</v>
      </c>
      <c r="I83" s="69">
        <v>0</v>
      </c>
      <c r="J83" s="69">
        <v>2020</v>
      </c>
      <c r="K83" s="69" t="s">
        <v>1258</v>
      </c>
      <c r="L83" t="s">
        <v>1204</v>
      </c>
      <c r="M83" t="s">
        <v>1259</v>
      </c>
      <c r="N83" t="s">
        <v>1260</v>
      </c>
      <c r="O83" s="60">
        <v>192642.09661809501</v>
      </c>
      <c r="P83" s="60">
        <v>4552.4631559748404</v>
      </c>
      <c r="Q83" s="58" t="s">
        <v>1261</v>
      </c>
      <c r="R83" t="s">
        <v>1258</v>
      </c>
      <c r="S83" t="s">
        <v>1204</v>
      </c>
      <c r="T83" t="s">
        <v>1262</v>
      </c>
      <c r="U83" t="s">
        <v>1260</v>
      </c>
      <c r="V83" s="60">
        <v>1202151.0435687171</v>
      </c>
      <c r="W83" s="59">
        <v>36372.827686518896</v>
      </c>
      <c r="X83" s="58" t="s">
        <v>1263</v>
      </c>
      <c r="Y83" t="s">
        <v>1258</v>
      </c>
    </row>
    <row r="84" spans="1:25">
      <c r="A84" t="s">
        <v>1209</v>
      </c>
      <c r="B84" s="55">
        <v>22.080646179999999</v>
      </c>
      <c r="C84" s="55">
        <v>-80.196591639999994</v>
      </c>
      <c r="D84" s="68">
        <v>306.38678492133198</v>
      </c>
      <c r="E84" s="69" t="s">
        <v>1257</v>
      </c>
      <c r="F84" s="69">
        <v>1</v>
      </c>
      <c r="G84" s="69">
        <v>2.7</v>
      </c>
      <c r="H84" s="69">
        <v>1</v>
      </c>
      <c r="I84" s="69">
        <v>0</v>
      </c>
      <c r="J84" s="69">
        <v>2020</v>
      </c>
      <c r="K84" s="69" t="s">
        <v>1258</v>
      </c>
      <c r="L84" t="s">
        <v>1209</v>
      </c>
      <c r="M84" t="s">
        <v>1259</v>
      </c>
      <c r="N84" t="s">
        <v>1260</v>
      </c>
      <c r="O84" s="59">
        <v>105348.77629826633</v>
      </c>
      <c r="P84" s="59">
        <v>2880.8919653979119</v>
      </c>
      <c r="Q84" s="58" t="s">
        <v>1261</v>
      </c>
      <c r="R84" t="s">
        <v>1258</v>
      </c>
      <c r="S84" t="s">
        <v>1209</v>
      </c>
      <c r="T84" t="s">
        <v>1262</v>
      </c>
      <c r="U84" t="s">
        <v>1260</v>
      </c>
      <c r="V84" s="59">
        <v>738333.70517822308</v>
      </c>
      <c r="W84" s="59">
        <v>34515.63475137559</v>
      </c>
      <c r="X84" s="58" t="s">
        <v>1263</v>
      </c>
      <c r="Y84" t="s">
        <v>1258</v>
      </c>
    </row>
    <row r="85" spans="1:25">
      <c r="A85" t="s">
        <v>1196</v>
      </c>
      <c r="B85" s="55">
        <v>22.025953340000001</v>
      </c>
      <c r="C85" s="55">
        <v>-80.072539160000005</v>
      </c>
      <c r="D85" s="68">
        <v>552.95211837052727</v>
      </c>
      <c r="E85" s="69" t="s">
        <v>1257</v>
      </c>
      <c r="F85" s="69">
        <v>1</v>
      </c>
      <c r="G85" s="69">
        <v>2.7</v>
      </c>
      <c r="H85" s="69">
        <v>1</v>
      </c>
      <c r="I85" s="69">
        <v>0</v>
      </c>
      <c r="J85" s="69">
        <v>2020</v>
      </c>
      <c r="K85" s="69" t="s">
        <v>1258</v>
      </c>
      <c r="L85" t="s">
        <v>1196</v>
      </c>
      <c r="M85" t="s">
        <v>1259</v>
      </c>
      <c r="N85" t="s">
        <v>1260</v>
      </c>
      <c r="O85" s="59">
        <v>82618.567730555864</v>
      </c>
      <c r="P85" s="59">
        <v>3343.1059680045787</v>
      </c>
      <c r="Q85" s="58" t="s">
        <v>1261</v>
      </c>
      <c r="R85" t="s">
        <v>1258</v>
      </c>
      <c r="S85" t="s">
        <v>1196</v>
      </c>
      <c r="T85" t="s">
        <v>1262</v>
      </c>
      <c r="U85" t="s">
        <v>1260</v>
      </c>
      <c r="V85" s="59">
        <v>687054.13669715228</v>
      </c>
      <c r="W85" s="59">
        <v>29907.481654751471</v>
      </c>
      <c r="X85" s="58" t="s">
        <v>1263</v>
      </c>
      <c r="Y85" t="s">
        <v>1258</v>
      </c>
    </row>
    <row r="86" spans="1:25">
      <c r="A86" t="s">
        <v>1208</v>
      </c>
      <c r="B86" s="55">
        <v>22.061400859999999</v>
      </c>
      <c r="C86" s="55">
        <v>-80.001236599999999</v>
      </c>
      <c r="D86" s="68">
        <v>467.4319438941493</v>
      </c>
      <c r="E86" s="69" t="s">
        <v>1257</v>
      </c>
      <c r="F86" s="69">
        <v>1</v>
      </c>
      <c r="G86" s="69">
        <v>2.7</v>
      </c>
      <c r="H86" s="69">
        <v>1</v>
      </c>
      <c r="I86" s="69">
        <v>0</v>
      </c>
      <c r="J86" s="69">
        <v>2020</v>
      </c>
      <c r="K86" s="69" t="s">
        <v>1258</v>
      </c>
      <c r="L86" t="s">
        <v>1208</v>
      </c>
      <c r="M86" t="s">
        <v>1259</v>
      </c>
      <c r="N86" t="s">
        <v>1260</v>
      </c>
      <c r="O86" s="59">
        <v>109687.38767309501</v>
      </c>
      <c r="P86" s="59">
        <v>2443.299092191296</v>
      </c>
      <c r="Q86" s="58" t="s">
        <v>1261</v>
      </c>
      <c r="R86" t="s">
        <v>1258</v>
      </c>
      <c r="S86" t="s">
        <v>1208</v>
      </c>
      <c r="T86" t="s">
        <v>1262</v>
      </c>
      <c r="U86" t="s">
        <v>1260</v>
      </c>
      <c r="V86" s="59">
        <v>724990.39999219659</v>
      </c>
      <c r="W86" s="59">
        <v>39469.486818674872</v>
      </c>
      <c r="X86" s="58" t="s">
        <v>1263</v>
      </c>
      <c r="Y86" t="s">
        <v>1258</v>
      </c>
    </row>
    <row r="87" spans="1:25">
      <c r="A87" t="s">
        <v>1206</v>
      </c>
      <c r="B87" s="55">
        <v>22.062363680000001</v>
      </c>
      <c r="C87" s="55">
        <v>-79.893949180000007</v>
      </c>
      <c r="D87" s="68">
        <v>228.78399032261669</v>
      </c>
      <c r="E87" s="69" t="s">
        <v>1257</v>
      </c>
      <c r="F87" s="69">
        <v>1</v>
      </c>
      <c r="G87" s="69">
        <v>2.7</v>
      </c>
      <c r="H87" s="69">
        <v>1</v>
      </c>
      <c r="I87" s="69">
        <v>0</v>
      </c>
      <c r="J87" s="69">
        <v>2020</v>
      </c>
      <c r="K87" s="69" t="s">
        <v>1258</v>
      </c>
      <c r="L87" t="s">
        <v>1206</v>
      </c>
      <c r="M87" t="s">
        <v>1259</v>
      </c>
      <c r="N87" t="s">
        <v>1260</v>
      </c>
      <c r="O87" s="59">
        <v>49387.078449182452</v>
      </c>
      <c r="P87" s="59">
        <v>2784.3442648412524</v>
      </c>
      <c r="Q87" s="58" t="s">
        <v>1261</v>
      </c>
      <c r="R87" t="s">
        <v>1258</v>
      </c>
      <c r="S87" t="s">
        <v>1206</v>
      </c>
      <c r="T87" t="s">
        <v>1262</v>
      </c>
      <c r="U87" t="s">
        <v>1260</v>
      </c>
      <c r="V87" s="59">
        <v>289545.26925807347</v>
      </c>
      <c r="W87" s="59">
        <v>26546.419588795845</v>
      </c>
      <c r="X87" s="58" t="s">
        <v>1263</v>
      </c>
      <c r="Y87" t="s">
        <v>1258</v>
      </c>
    </row>
    <row r="88" spans="1:25">
      <c r="A88" t="s">
        <v>1194</v>
      </c>
      <c r="B88" s="55">
        <v>22.402143160000001</v>
      </c>
      <c r="C88" s="55">
        <v>-80.083315979999995</v>
      </c>
      <c r="D88" s="68">
        <v>115.25297185279867</v>
      </c>
      <c r="E88" s="69" t="s">
        <v>1257</v>
      </c>
      <c r="F88" s="69">
        <v>1</v>
      </c>
      <c r="G88" s="69">
        <v>2.7</v>
      </c>
      <c r="H88" s="69">
        <v>1</v>
      </c>
      <c r="I88" s="69">
        <v>0</v>
      </c>
      <c r="J88" s="69">
        <v>2020</v>
      </c>
      <c r="K88" s="69" t="s">
        <v>1258</v>
      </c>
      <c r="L88" t="s">
        <v>1194</v>
      </c>
      <c r="M88" t="s">
        <v>1259</v>
      </c>
      <c r="N88" t="s">
        <v>1260</v>
      </c>
      <c r="O88" s="59">
        <v>387834.08487226948</v>
      </c>
      <c r="P88" s="59">
        <v>7535.9696972263018</v>
      </c>
      <c r="Q88" s="58" t="s">
        <v>1261</v>
      </c>
      <c r="R88" t="s">
        <v>1258</v>
      </c>
      <c r="S88" t="s">
        <v>1194</v>
      </c>
      <c r="T88" t="s">
        <v>1262</v>
      </c>
      <c r="U88" t="s">
        <v>1260</v>
      </c>
      <c r="V88" s="59">
        <v>2271615.9370949431</v>
      </c>
      <c r="W88" s="59">
        <v>94309.868663263391</v>
      </c>
      <c r="X88" s="58" t="s">
        <v>1263</v>
      </c>
      <c r="Y88" t="s">
        <v>1258</v>
      </c>
    </row>
    <row r="89" spans="1:25">
      <c r="A89" t="s">
        <v>1205</v>
      </c>
      <c r="B89" s="55">
        <v>22.507562159999999</v>
      </c>
      <c r="C89" s="55">
        <v>-80.435423709999995</v>
      </c>
      <c r="D89" s="68">
        <v>54.349276025564528</v>
      </c>
      <c r="E89" s="69" t="s">
        <v>1257</v>
      </c>
      <c r="F89" s="69">
        <v>1</v>
      </c>
      <c r="G89" s="69">
        <v>2.7</v>
      </c>
      <c r="H89" s="69">
        <v>1</v>
      </c>
      <c r="I89" s="69">
        <v>0</v>
      </c>
      <c r="J89" s="69">
        <v>2020</v>
      </c>
      <c r="K89" s="69" t="s">
        <v>1258</v>
      </c>
      <c r="L89" t="s">
        <v>1205</v>
      </c>
      <c r="M89" t="s">
        <v>1259</v>
      </c>
      <c r="N89" t="s">
        <v>1260</v>
      </c>
      <c r="O89" s="59">
        <v>741711.2707928248</v>
      </c>
      <c r="P89" s="59">
        <v>14276.457396386939</v>
      </c>
      <c r="Q89" s="58" t="s">
        <v>1261</v>
      </c>
      <c r="R89" t="s">
        <v>1258</v>
      </c>
      <c r="S89" t="s">
        <v>1205</v>
      </c>
      <c r="T89" t="s">
        <v>1262</v>
      </c>
      <c r="U89" t="s">
        <v>1260</v>
      </c>
      <c r="V89" s="59">
        <v>3277564.31083549</v>
      </c>
      <c r="W89" s="59">
        <v>94642.684790114596</v>
      </c>
      <c r="X89" s="58" t="s">
        <v>1263</v>
      </c>
      <c r="Y89" t="s">
        <v>1258</v>
      </c>
    </row>
    <row r="90" spans="1:25">
      <c r="A90" t="s">
        <v>1213</v>
      </c>
      <c r="B90" s="55">
        <v>22.509916659999998</v>
      </c>
      <c r="C90" s="55">
        <v>-80.278044179999995</v>
      </c>
      <c r="D90" s="68">
        <v>69.253599707406138</v>
      </c>
      <c r="E90" s="69" t="s">
        <v>1257</v>
      </c>
      <c r="F90" s="69">
        <v>1</v>
      </c>
      <c r="G90" s="69">
        <v>2.7</v>
      </c>
      <c r="H90" s="69">
        <v>1</v>
      </c>
      <c r="I90" s="69">
        <v>0</v>
      </c>
      <c r="J90" s="69">
        <v>2020</v>
      </c>
      <c r="K90" s="69" t="s">
        <v>1258</v>
      </c>
      <c r="L90" t="s">
        <v>1213</v>
      </c>
      <c r="M90" t="s">
        <v>1259</v>
      </c>
      <c r="N90" t="s">
        <v>1260</v>
      </c>
      <c r="O90" s="62">
        <v>796558.35648878885</v>
      </c>
      <c r="P90" s="62">
        <v>9800.587854576941</v>
      </c>
      <c r="Q90" s="58" t="s">
        <v>1261</v>
      </c>
      <c r="R90" t="s">
        <v>1258</v>
      </c>
      <c r="S90" t="s">
        <v>1213</v>
      </c>
      <c r="T90" t="s">
        <v>1262</v>
      </c>
      <c r="U90" t="s">
        <v>1260</v>
      </c>
      <c r="V90" s="62">
        <v>4051674.3618694227</v>
      </c>
      <c r="W90" s="62">
        <v>85516.597012447586</v>
      </c>
      <c r="X90" s="58" t="s">
        <v>1263</v>
      </c>
      <c r="Y90" t="s">
        <v>1258</v>
      </c>
    </row>
    <row r="91" spans="1:25">
      <c r="A91" t="s">
        <v>1211</v>
      </c>
      <c r="B91" s="55">
        <v>22.47604892</v>
      </c>
      <c r="C91" s="55">
        <v>-80.267066760000006</v>
      </c>
      <c r="D91" s="68">
        <v>72.88421390132693</v>
      </c>
      <c r="E91" s="69" t="s">
        <v>1257</v>
      </c>
      <c r="F91" s="69">
        <v>1</v>
      </c>
      <c r="G91" s="69">
        <v>2.7</v>
      </c>
      <c r="H91" s="69">
        <v>1</v>
      </c>
      <c r="I91" s="69">
        <v>0</v>
      </c>
      <c r="J91" s="69">
        <v>2020</v>
      </c>
      <c r="K91" s="69" t="s">
        <v>1258</v>
      </c>
      <c r="L91" t="s">
        <v>1211</v>
      </c>
      <c r="M91" t="s">
        <v>1259</v>
      </c>
      <c r="N91" t="s">
        <v>1260</v>
      </c>
      <c r="O91" s="62">
        <v>1248023.7313709036</v>
      </c>
      <c r="P91" s="62">
        <v>13592.813266791469</v>
      </c>
      <c r="Q91" s="58" t="s">
        <v>1261</v>
      </c>
      <c r="R91" t="s">
        <v>1258</v>
      </c>
      <c r="S91" t="s">
        <v>1211</v>
      </c>
      <c r="T91" t="s">
        <v>1262</v>
      </c>
      <c r="U91" t="s">
        <v>1260</v>
      </c>
      <c r="V91" s="62">
        <v>5855099.4746578708</v>
      </c>
      <c r="W91" s="62">
        <v>125662.51184060033</v>
      </c>
      <c r="X91" s="58" t="s">
        <v>1263</v>
      </c>
      <c r="Y91" t="s">
        <v>1258</v>
      </c>
    </row>
    <row r="92" spans="1:25">
      <c r="A92" s="54" t="s">
        <v>1264</v>
      </c>
      <c r="B92" s="55">
        <v>-15.392509069999999</v>
      </c>
      <c r="C92" s="55">
        <v>127.10928317</v>
      </c>
      <c r="D92" s="68">
        <v>376.83787969691366</v>
      </c>
      <c r="E92" s="69" t="s">
        <v>1257</v>
      </c>
      <c r="F92" s="69">
        <v>1</v>
      </c>
      <c r="G92" s="69">
        <v>2.7</v>
      </c>
      <c r="H92" s="69">
        <v>1</v>
      </c>
      <c r="I92" s="69">
        <v>0</v>
      </c>
      <c r="J92" s="69">
        <v>2020</v>
      </c>
      <c r="K92" s="69" t="s">
        <v>1258</v>
      </c>
      <c r="L92" s="54" t="s">
        <v>1264</v>
      </c>
      <c r="M92" t="s">
        <v>1259</v>
      </c>
      <c r="N92" t="s">
        <v>1260</v>
      </c>
      <c r="O92" s="62">
        <v>669890.6185171901</v>
      </c>
      <c r="P92" s="62">
        <v>22462.162337955739</v>
      </c>
      <c r="Q92" s="58" t="s">
        <v>1261</v>
      </c>
      <c r="R92" t="s">
        <v>1258</v>
      </c>
      <c r="S92" s="54" t="s">
        <v>1264</v>
      </c>
      <c r="T92" t="s">
        <v>1262</v>
      </c>
      <c r="U92" t="s">
        <v>1260</v>
      </c>
      <c r="V92" s="62">
        <v>3485298.3686883096</v>
      </c>
      <c r="W92" s="62">
        <v>197713.73633210963</v>
      </c>
      <c r="X92" s="58" t="s">
        <v>1263</v>
      </c>
      <c r="Y92" t="s">
        <v>1258</v>
      </c>
    </row>
    <row r="93" spans="1:25">
      <c r="A93" s="54" t="s">
        <v>1265</v>
      </c>
      <c r="B93" s="55">
        <v>-14.4033163</v>
      </c>
      <c r="C93" s="55">
        <v>127.12876783999999</v>
      </c>
      <c r="D93" s="68">
        <v>195.96382984804833</v>
      </c>
      <c r="E93" s="69" t="s">
        <v>1257</v>
      </c>
      <c r="F93" s="69">
        <v>1</v>
      </c>
      <c r="G93" s="69">
        <v>2.7</v>
      </c>
      <c r="H93" s="69">
        <v>1</v>
      </c>
      <c r="I93" s="69">
        <v>0</v>
      </c>
      <c r="J93" s="69">
        <v>2020</v>
      </c>
      <c r="K93" s="69" t="s">
        <v>1258</v>
      </c>
      <c r="L93" s="54" t="s">
        <v>1265</v>
      </c>
      <c r="M93" t="s">
        <v>1259</v>
      </c>
      <c r="N93" t="s">
        <v>1260</v>
      </c>
      <c r="O93" s="62">
        <v>794581.22170323576</v>
      </c>
      <c r="P93" s="62">
        <v>27665.12448174668</v>
      </c>
      <c r="Q93" s="58" t="s">
        <v>1261</v>
      </c>
      <c r="R93" t="s">
        <v>1258</v>
      </c>
      <c r="S93" s="54" t="s">
        <v>1265</v>
      </c>
      <c r="T93" t="s">
        <v>1262</v>
      </c>
      <c r="U93" t="s">
        <v>1260</v>
      </c>
      <c r="V93" s="62">
        <v>3676177.7698114254</v>
      </c>
      <c r="W93" s="62">
        <v>322534.865757855</v>
      </c>
      <c r="X93" s="58" t="s">
        <v>1263</v>
      </c>
      <c r="Y93" t="s">
        <v>1258</v>
      </c>
    </row>
    <row r="94" spans="1:25">
      <c r="A94" s="54" t="s">
        <v>1266</v>
      </c>
      <c r="B94" s="55">
        <v>-15.876577640000001</v>
      </c>
      <c r="C94" s="55">
        <v>127.59892368</v>
      </c>
      <c r="D94" s="68">
        <v>271.79762909998834</v>
      </c>
      <c r="E94" s="69" t="s">
        <v>1257</v>
      </c>
      <c r="F94" s="69">
        <v>1</v>
      </c>
      <c r="G94" s="69">
        <v>2.7</v>
      </c>
      <c r="H94" s="69">
        <v>1</v>
      </c>
      <c r="I94" s="69">
        <v>0</v>
      </c>
      <c r="J94" s="69">
        <v>2020</v>
      </c>
      <c r="K94" s="69" t="s">
        <v>1258</v>
      </c>
      <c r="L94" s="54" t="s">
        <v>1266</v>
      </c>
      <c r="M94" t="s">
        <v>1259</v>
      </c>
      <c r="N94" t="s">
        <v>1260</v>
      </c>
      <c r="O94" s="62">
        <v>526784.08295701363</v>
      </c>
      <c r="P94" s="62">
        <v>17529.828699169077</v>
      </c>
      <c r="Q94" s="58" t="s">
        <v>1261</v>
      </c>
      <c r="R94" t="s">
        <v>1258</v>
      </c>
      <c r="S94" s="54" t="s">
        <v>1266</v>
      </c>
      <c r="T94" t="s">
        <v>1262</v>
      </c>
      <c r="U94" t="s">
        <v>1260</v>
      </c>
      <c r="V94" s="62">
        <v>2739714.5580947036</v>
      </c>
      <c r="W94" s="62">
        <v>226203.00475224241</v>
      </c>
      <c r="X94" s="58" t="s">
        <v>1263</v>
      </c>
      <c r="Y94" t="s">
        <v>1258</v>
      </c>
    </row>
    <row r="95" spans="1:25">
      <c r="A95" s="54" t="s">
        <v>1267</v>
      </c>
      <c r="B95" s="55">
        <v>-16.860943949999999</v>
      </c>
      <c r="C95" s="55">
        <v>127.50045772999999</v>
      </c>
      <c r="D95" s="68">
        <v>473.64024901137765</v>
      </c>
      <c r="E95" s="69" t="s">
        <v>1257</v>
      </c>
      <c r="F95" s="69">
        <v>1</v>
      </c>
      <c r="G95" s="69">
        <v>2.7</v>
      </c>
      <c r="H95" s="69">
        <v>1</v>
      </c>
      <c r="I95" s="69">
        <v>0</v>
      </c>
      <c r="J95" s="69">
        <v>2020</v>
      </c>
      <c r="K95" s="69" t="s">
        <v>1258</v>
      </c>
      <c r="L95" s="54" t="s">
        <v>1267</v>
      </c>
      <c r="M95" t="s">
        <v>1259</v>
      </c>
      <c r="N95" t="s">
        <v>1260</v>
      </c>
      <c r="O95" s="62">
        <v>562121.61023751111</v>
      </c>
      <c r="P95" s="62">
        <v>19977.496053498358</v>
      </c>
      <c r="Q95" s="58" t="s">
        <v>1261</v>
      </c>
      <c r="R95" t="s">
        <v>1258</v>
      </c>
      <c r="S95" s="54" t="s">
        <v>1267</v>
      </c>
      <c r="T95" t="s">
        <v>1262</v>
      </c>
      <c r="U95" t="s">
        <v>1260</v>
      </c>
      <c r="V95" s="62">
        <v>2998003.5974671417</v>
      </c>
      <c r="W95" s="62">
        <v>171706.0674886721</v>
      </c>
      <c r="X95" s="58" t="s">
        <v>1263</v>
      </c>
      <c r="Y95" t="s">
        <v>1258</v>
      </c>
    </row>
    <row r="96" spans="1:25">
      <c r="A96" s="54" t="s">
        <v>1268</v>
      </c>
      <c r="B96" s="55">
        <v>-15.14652227</v>
      </c>
      <c r="C96" s="55">
        <v>126.63072090999999</v>
      </c>
      <c r="D96" s="68">
        <v>298.80175443627735</v>
      </c>
      <c r="E96" s="69" t="s">
        <v>1257</v>
      </c>
      <c r="F96" s="69">
        <v>1</v>
      </c>
      <c r="G96" s="69">
        <v>2.7</v>
      </c>
      <c r="H96" s="69">
        <v>1</v>
      </c>
      <c r="I96" s="69">
        <v>0</v>
      </c>
      <c r="J96" s="69">
        <v>2020</v>
      </c>
      <c r="K96" s="69" t="s">
        <v>1258</v>
      </c>
      <c r="L96" s="54" t="s">
        <v>1268</v>
      </c>
      <c r="M96" t="s">
        <v>1259</v>
      </c>
      <c r="N96" t="s">
        <v>1260</v>
      </c>
      <c r="O96" s="62">
        <v>435543.09860229905</v>
      </c>
      <c r="P96" s="62">
        <v>14033.72665063197</v>
      </c>
      <c r="Q96" s="58" t="s">
        <v>1261</v>
      </c>
      <c r="R96" t="s">
        <v>1258</v>
      </c>
      <c r="S96" s="54" t="s">
        <v>1268</v>
      </c>
      <c r="T96" t="s">
        <v>1262</v>
      </c>
      <c r="U96" t="s">
        <v>1260</v>
      </c>
      <c r="V96" s="62">
        <v>2439643.2384750177</v>
      </c>
      <c r="W96" s="62">
        <v>185241.16682886865</v>
      </c>
      <c r="X96" s="58" t="s">
        <v>1263</v>
      </c>
      <c r="Y96" t="s">
        <v>1258</v>
      </c>
    </row>
    <row r="97" spans="1:25">
      <c r="A97" s="54" t="s">
        <v>1269</v>
      </c>
      <c r="B97" s="55">
        <v>-15.017585759999999</v>
      </c>
      <c r="C97" s="55">
        <v>126.82972015999999</v>
      </c>
      <c r="D97" s="68">
        <v>252.30364372469634</v>
      </c>
      <c r="E97" s="69" t="s">
        <v>1257</v>
      </c>
      <c r="F97" s="69">
        <v>1</v>
      </c>
      <c r="G97" s="69">
        <v>2.7</v>
      </c>
      <c r="H97" s="69">
        <v>1</v>
      </c>
      <c r="I97" s="69">
        <v>0</v>
      </c>
      <c r="J97" s="69">
        <v>2020</v>
      </c>
      <c r="K97" s="69" t="s">
        <v>1258</v>
      </c>
      <c r="L97" s="54" t="s">
        <v>1269</v>
      </c>
      <c r="M97" t="s">
        <v>1259</v>
      </c>
      <c r="N97" t="s">
        <v>1260</v>
      </c>
      <c r="O97" s="62">
        <v>488227.84729430074</v>
      </c>
      <c r="P97" s="62">
        <v>17365.998429077878</v>
      </c>
      <c r="Q97" s="58" t="s">
        <v>1261</v>
      </c>
      <c r="R97" t="s">
        <v>1258</v>
      </c>
      <c r="S97" s="54" t="s">
        <v>1269</v>
      </c>
      <c r="T97" t="s">
        <v>1262</v>
      </c>
      <c r="U97" t="s">
        <v>1260</v>
      </c>
      <c r="V97" s="62">
        <v>2505584.2474293262</v>
      </c>
      <c r="W97" s="62">
        <v>172493.10442021006</v>
      </c>
      <c r="X97" s="58" t="s">
        <v>1263</v>
      </c>
      <c r="Y97" t="s">
        <v>1258</v>
      </c>
    </row>
    <row r="98" spans="1:25">
      <c r="A98" s="54" t="s">
        <v>1270</v>
      </c>
      <c r="B98" s="55">
        <v>-15.084827750000001</v>
      </c>
      <c r="C98" s="55">
        <v>126.7813458</v>
      </c>
      <c r="D98" s="68">
        <v>233.68653173413301</v>
      </c>
      <c r="E98" s="69" t="s">
        <v>1257</v>
      </c>
      <c r="F98" s="69">
        <v>1</v>
      </c>
      <c r="G98" s="69">
        <v>2.7</v>
      </c>
      <c r="H98" s="69">
        <v>1</v>
      </c>
      <c r="I98" s="69">
        <v>0</v>
      </c>
      <c r="J98" s="69">
        <v>2020</v>
      </c>
      <c r="K98" s="69" t="s">
        <v>1258</v>
      </c>
      <c r="L98" s="54" t="s">
        <v>1270</v>
      </c>
      <c r="M98" t="s">
        <v>1259</v>
      </c>
      <c r="N98" t="s">
        <v>1260</v>
      </c>
      <c r="O98" s="62">
        <v>284132.18691858964</v>
      </c>
      <c r="P98" s="62">
        <v>9528.1854376253868</v>
      </c>
      <c r="Q98" s="58" t="s">
        <v>1261</v>
      </c>
      <c r="R98" t="s">
        <v>1258</v>
      </c>
      <c r="S98" s="54" t="s">
        <v>1270</v>
      </c>
      <c r="T98" t="s">
        <v>1262</v>
      </c>
      <c r="U98" t="s">
        <v>1260</v>
      </c>
      <c r="V98" s="62">
        <v>1435114.1924409871</v>
      </c>
      <c r="W98" s="62">
        <v>175651.19695517197</v>
      </c>
      <c r="X98" s="58" t="s">
        <v>1263</v>
      </c>
      <c r="Y98" t="s">
        <v>1258</v>
      </c>
    </row>
    <row r="99" spans="1:25">
      <c r="A99" s="54" t="s">
        <v>1271</v>
      </c>
      <c r="B99" s="55">
        <v>-15.54482054</v>
      </c>
      <c r="C99" s="55">
        <v>126.90803569000001</v>
      </c>
      <c r="D99" s="68">
        <v>397.42514268227569</v>
      </c>
      <c r="E99" s="69" t="s">
        <v>1257</v>
      </c>
      <c r="F99" s="69">
        <v>1</v>
      </c>
      <c r="G99" s="69">
        <v>2.7</v>
      </c>
      <c r="H99" s="69">
        <v>1</v>
      </c>
      <c r="I99" s="69">
        <v>0</v>
      </c>
      <c r="J99" s="69">
        <v>2020</v>
      </c>
      <c r="K99" s="69" t="s">
        <v>1258</v>
      </c>
      <c r="L99" s="54" t="s">
        <v>1271</v>
      </c>
      <c r="M99" t="s">
        <v>1259</v>
      </c>
      <c r="N99" t="s">
        <v>1260</v>
      </c>
      <c r="O99" s="62">
        <v>992370.54175463307</v>
      </c>
      <c r="P99" s="62">
        <v>34885.628413712868</v>
      </c>
      <c r="Q99" s="58" t="s">
        <v>1261</v>
      </c>
      <c r="R99" t="s">
        <v>1258</v>
      </c>
      <c r="S99" s="54" t="s">
        <v>1271</v>
      </c>
      <c r="T99" t="s">
        <v>1262</v>
      </c>
      <c r="U99" t="s">
        <v>1260</v>
      </c>
      <c r="V99" s="62">
        <v>4977604.289177129</v>
      </c>
      <c r="W99" s="62">
        <v>481115.13793046796</v>
      </c>
      <c r="X99" s="58" t="s">
        <v>1263</v>
      </c>
      <c r="Y99" t="s">
        <v>1258</v>
      </c>
    </row>
    <row r="100" spans="1:25">
      <c r="A100" s="54" t="s">
        <v>1272</v>
      </c>
      <c r="B100" s="55">
        <v>-15.61445119</v>
      </c>
      <c r="C100" s="55">
        <v>126.56599261</v>
      </c>
      <c r="D100" s="68">
        <v>403.82074181855336</v>
      </c>
      <c r="E100" s="69" t="s">
        <v>1257</v>
      </c>
      <c r="F100" s="69">
        <v>1</v>
      </c>
      <c r="G100" s="69">
        <v>2.7</v>
      </c>
      <c r="H100" s="69">
        <v>1</v>
      </c>
      <c r="I100" s="69">
        <v>0</v>
      </c>
      <c r="J100" s="69">
        <v>2020</v>
      </c>
      <c r="K100" s="69" t="s">
        <v>1258</v>
      </c>
      <c r="L100" s="54" t="s">
        <v>1272</v>
      </c>
      <c r="M100" t="s">
        <v>1259</v>
      </c>
      <c r="N100" t="s">
        <v>1260</v>
      </c>
      <c r="O100" s="62">
        <v>845961.95060053025</v>
      </c>
      <c r="P100" s="62">
        <v>26112.264212049144</v>
      </c>
      <c r="Q100" s="58" t="s">
        <v>1261</v>
      </c>
      <c r="R100" t="s">
        <v>1258</v>
      </c>
      <c r="S100" s="54" t="s">
        <v>1272</v>
      </c>
      <c r="T100" t="s">
        <v>1262</v>
      </c>
      <c r="U100" t="s">
        <v>1260</v>
      </c>
      <c r="V100" s="62">
        <v>4088784.4831312262</v>
      </c>
      <c r="W100" s="62">
        <v>271402.98575064761</v>
      </c>
      <c r="X100" s="58" t="s">
        <v>1263</v>
      </c>
      <c r="Y100" t="s">
        <v>1258</v>
      </c>
    </row>
    <row r="101" spans="1:25">
      <c r="A101" s="54" t="s">
        <v>1273</v>
      </c>
      <c r="B101" s="55">
        <v>-15.8347994</v>
      </c>
      <c r="C101" s="55">
        <v>126.36229797</v>
      </c>
      <c r="D101" s="68">
        <v>442.68806795928168</v>
      </c>
      <c r="E101" s="69" t="s">
        <v>1257</v>
      </c>
      <c r="F101" s="69">
        <v>1</v>
      </c>
      <c r="G101" s="69">
        <v>2.7</v>
      </c>
      <c r="H101" s="69">
        <v>1</v>
      </c>
      <c r="I101" s="69">
        <v>0</v>
      </c>
      <c r="J101" s="69">
        <v>2020</v>
      </c>
      <c r="K101" s="69" t="s">
        <v>1258</v>
      </c>
      <c r="L101" s="54" t="s">
        <v>1273</v>
      </c>
      <c r="M101" t="s">
        <v>1259</v>
      </c>
      <c r="N101" t="s">
        <v>1260</v>
      </c>
      <c r="O101" s="62">
        <v>892190.78138178214</v>
      </c>
      <c r="P101" s="62">
        <v>28195.492550371146</v>
      </c>
      <c r="Q101" s="58" t="s">
        <v>1261</v>
      </c>
      <c r="R101" t="s">
        <v>1258</v>
      </c>
      <c r="S101" s="54" t="s">
        <v>1273</v>
      </c>
      <c r="T101" t="s">
        <v>1262</v>
      </c>
      <c r="U101" t="s">
        <v>1260</v>
      </c>
      <c r="V101" s="62">
        <v>4625191.2893182253</v>
      </c>
      <c r="W101" s="62">
        <v>304649.34312572452</v>
      </c>
      <c r="X101" s="58" t="s">
        <v>1263</v>
      </c>
      <c r="Y101" t="s">
        <v>1258</v>
      </c>
    </row>
    <row r="102" spans="1:25">
      <c r="A102" s="54" t="s">
        <v>1274</v>
      </c>
      <c r="B102" s="55">
        <v>-15.88004437</v>
      </c>
      <c r="C102" s="55">
        <v>126.07493927</v>
      </c>
      <c r="D102" s="68">
        <v>477.93190958352034</v>
      </c>
      <c r="E102" s="69" t="s">
        <v>1257</v>
      </c>
      <c r="F102" s="69">
        <v>1</v>
      </c>
      <c r="G102" s="69">
        <v>2.7</v>
      </c>
      <c r="H102" s="69">
        <v>1</v>
      </c>
      <c r="I102" s="69">
        <v>0</v>
      </c>
      <c r="J102" s="69">
        <v>2020</v>
      </c>
      <c r="K102" s="69" t="s">
        <v>1258</v>
      </c>
      <c r="L102" s="54" t="s">
        <v>1274</v>
      </c>
      <c r="M102" t="s">
        <v>1259</v>
      </c>
      <c r="N102" t="s">
        <v>1260</v>
      </c>
      <c r="O102" s="62">
        <v>822634.13033993274</v>
      </c>
      <c r="P102" s="62">
        <v>24718.896713432292</v>
      </c>
      <c r="Q102" s="58" t="s">
        <v>1261</v>
      </c>
      <c r="R102" t="s">
        <v>1258</v>
      </c>
      <c r="S102" s="54" t="s">
        <v>1274</v>
      </c>
      <c r="T102" t="s">
        <v>1262</v>
      </c>
      <c r="U102" t="s">
        <v>1260</v>
      </c>
      <c r="V102" s="62">
        <v>4513180.4060806166</v>
      </c>
      <c r="W102" s="62">
        <v>268286.8878997158</v>
      </c>
      <c r="X102" s="58" t="s">
        <v>1263</v>
      </c>
      <c r="Y102" t="s">
        <v>1258</v>
      </c>
    </row>
    <row r="103" spans="1:25">
      <c r="A103" s="54" t="s">
        <v>1275</v>
      </c>
      <c r="B103" s="55">
        <v>-16.219589249999999</v>
      </c>
      <c r="C103" s="55">
        <v>128.27214375</v>
      </c>
      <c r="D103" s="68">
        <v>226.78640807985968</v>
      </c>
      <c r="E103" s="69" t="s">
        <v>1257</v>
      </c>
      <c r="F103" s="69">
        <v>1</v>
      </c>
      <c r="G103" s="69">
        <v>2.7</v>
      </c>
      <c r="H103" s="69">
        <v>1</v>
      </c>
      <c r="I103" s="69">
        <v>0</v>
      </c>
      <c r="J103" s="69">
        <v>2020</v>
      </c>
      <c r="K103" s="69" t="s">
        <v>1258</v>
      </c>
      <c r="L103" s="54" t="s">
        <v>1275</v>
      </c>
      <c r="M103" t="s">
        <v>1259</v>
      </c>
      <c r="N103" t="s">
        <v>1260</v>
      </c>
      <c r="O103" s="62">
        <v>317562.62754248717</v>
      </c>
      <c r="P103" s="62">
        <v>12111.436581537404</v>
      </c>
      <c r="Q103" s="58" t="s">
        <v>1261</v>
      </c>
      <c r="R103" t="s">
        <v>1258</v>
      </c>
      <c r="S103" s="54" t="s">
        <v>1275</v>
      </c>
      <c r="T103" t="s">
        <v>1262</v>
      </c>
      <c r="U103" t="s">
        <v>1260</v>
      </c>
      <c r="V103" s="62">
        <v>1702380.1725802224</v>
      </c>
      <c r="W103" s="62">
        <v>103398.55027199288</v>
      </c>
      <c r="X103" s="58" t="s">
        <v>1263</v>
      </c>
      <c r="Y103" t="s">
        <v>1258</v>
      </c>
    </row>
    <row r="104" spans="1:25">
      <c r="A104" s="54" t="s">
        <v>1276</v>
      </c>
      <c r="B104" s="55">
        <v>-16.575351019999999</v>
      </c>
      <c r="C104" s="55">
        <v>127.00861401</v>
      </c>
      <c r="D104" s="68">
        <v>449.34418100317697</v>
      </c>
      <c r="E104" s="69" t="s">
        <v>1257</v>
      </c>
      <c r="F104" s="69">
        <v>1</v>
      </c>
      <c r="G104" s="69">
        <v>2.7</v>
      </c>
      <c r="H104" s="69">
        <v>1</v>
      </c>
      <c r="I104" s="69">
        <v>0</v>
      </c>
      <c r="J104" s="69">
        <v>2020</v>
      </c>
      <c r="K104" s="69" t="s">
        <v>1258</v>
      </c>
      <c r="L104" s="54" t="s">
        <v>1276</v>
      </c>
      <c r="M104" t="s">
        <v>1259</v>
      </c>
      <c r="N104" t="s">
        <v>1260</v>
      </c>
      <c r="O104" s="62">
        <v>724292.15666516125</v>
      </c>
      <c r="P104" s="62">
        <v>24165.470261645194</v>
      </c>
      <c r="Q104" s="58" t="s">
        <v>1261</v>
      </c>
      <c r="R104" t="s">
        <v>1258</v>
      </c>
      <c r="S104" s="54" t="s">
        <v>1276</v>
      </c>
      <c r="T104" t="s">
        <v>1262</v>
      </c>
      <c r="U104" t="s">
        <v>1260</v>
      </c>
      <c r="V104" s="62">
        <v>3941957.2649803255</v>
      </c>
      <c r="W104" s="62">
        <v>285348.62751808797</v>
      </c>
      <c r="X104" s="58" t="s">
        <v>1263</v>
      </c>
      <c r="Y104" t="s">
        <v>1258</v>
      </c>
    </row>
    <row r="105" spans="1:25">
      <c r="A105" s="54" t="s">
        <v>1277</v>
      </c>
      <c r="B105" s="55">
        <v>-16.071674290000001</v>
      </c>
      <c r="C105" s="55">
        <v>126.90244334</v>
      </c>
      <c r="D105" s="68">
        <v>390.0619409021333</v>
      </c>
      <c r="E105" s="69" t="s">
        <v>1257</v>
      </c>
      <c r="F105" s="69">
        <v>1</v>
      </c>
      <c r="G105" s="69">
        <v>2.7</v>
      </c>
      <c r="H105" s="69">
        <v>1</v>
      </c>
      <c r="I105" s="69">
        <v>0</v>
      </c>
      <c r="J105" s="69">
        <v>2020</v>
      </c>
      <c r="K105" s="69" t="s">
        <v>1258</v>
      </c>
      <c r="L105" s="54" t="s">
        <v>1277</v>
      </c>
      <c r="M105" t="s">
        <v>1259</v>
      </c>
      <c r="N105" t="s">
        <v>1260</v>
      </c>
      <c r="O105" s="62">
        <v>649814.37106214906</v>
      </c>
      <c r="P105" s="62">
        <v>22342.777002635426</v>
      </c>
      <c r="Q105" s="58" t="s">
        <v>1261</v>
      </c>
      <c r="R105" t="s">
        <v>1258</v>
      </c>
      <c r="S105" s="54" t="s">
        <v>1277</v>
      </c>
      <c r="T105" t="s">
        <v>1262</v>
      </c>
      <c r="U105" t="s">
        <v>1260</v>
      </c>
      <c r="V105" s="62">
        <v>3302282.1605839459</v>
      </c>
      <c r="W105" s="62">
        <v>189362.14597680571</v>
      </c>
      <c r="X105" s="58" t="s">
        <v>1263</v>
      </c>
      <c r="Y105" t="s">
        <v>1258</v>
      </c>
    </row>
    <row r="106" spans="1:25">
      <c r="A106" s="54" t="s">
        <v>1278</v>
      </c>
      <c r="B106" s="55">
        <v>-16.25251312</v>
      </c>
      <c r="C106" s="55">
        <v>126.43407189</v>
      </c>
      <c r="D106" s="68">
        <v>506.26238352339868</v>
      </c>
      <c r="E106" s="69" t="s">
        <v>1257</v>
      </c>
      <c r="F106" s="69">
        <v>1</v>
      </c>
      <c r="G106" s="69">
        <v>2.7</v>
      </c>
      <c r="H106" s="69">
        <v>1</v>
      </c>
      <c r="I106" s="69">
        <v>0</v>
      </c>
      <c r="J106" s="69">
        <v>2020</v>
      </c>
      <c r="K106" s="69" t="s">
        <v>1258</v>
      </c>
      <c r="L106" s="54" t="s">
        <v>1278</v>
      </c>
      <c r="M106" t="s">
        <v>1259</v>
      </c>
      <c r="N106" t="s">
        <v>1260</v>
      </c>
      <c r="O106" s="62">
        <v>984248.53656626737</v>
      </c>
      <c r="P106" s="62">
        <v>35540.064179506015</v>
      </c>
      <c r="Q106" s="58" t="s">
        <v>1261</v>
      </c>
      <c r="R106" t="s">
        <v>1258</v>
      </c>
      <c r="S106" s="54" t="s">
        <v>1278</v>
      </c>
      <c r="T106" t="s">
        <v>1262</v>
      </c>
      <c r="U106" t="s">
        <v>1260</v>
      </c>
      <c r="V106" s="62">
        <v>5207688.0574232619</v>
      </c>
      <c r="W106" s="62">
        <v>291004.01406924741</v>
      </c>
      <c r="X106" s="58" t="s">
        <v>1263</v>
      </c>
      <c r="Y106" t="s">
        <v>1258</v>
      </c>
    </row>
    <row r="107" spans="1:25">
      <c r="A107" s="54" t="s">
        <v>1279</v>
      </c>
      <c r="B107" s="55">
        <v>-16.305535760000001</v>
      </c>
      <c r="C107" s="55">
        <v>126.18375603</v>
      </c>
      <c r="D107" s="68">
        <v>579.30574835084701</v>
      </c>
      <c r="E107" s="69" t="s">
        <v>1257</v>
      </c>
      <c r="F107" s="69">
        <v>1</v>
      </c>
      <c r="G107" s="69">
        <v>2.7</v>
      </c>
      <c r="H107" s="69">
        <v>1</v>
      </c>
      <c r="I107" s="69">
        <v>0</v>
      </c>
      <c r="J107" s="69">
        <v>2020</v>
      </c>
      <c r="K107" s="69" t="s">
        <v>1258</v>
      </c>
      <c r="L107" s="54" t="s">
        <v>1279</v>
      </c>
      <c r="M107" t="s">
        <v>1259</v>
      </c>
      <c r="N107" t="s">
        <v>1260</v>
      </c>
      <c r="O107" s="62">
        <v>1122587.1524624985</v>
      </c>
      <c r="P107" s="62">
        <v>36513.667508212588</v>
      </c>
      <c r="Q107" s="58" t="s">
        <v>1261</v>
      </c>
      <c r="R107" t="s">
        <v>1258</v>
      </c>
      <c r="S107" s="54" t="s">
        <v>1279</v>
      </c>
      <c r="T107" t="s">
        <v>1262</v>
      </c>
      <c r="U107" t="s">
        <v>1260</v>
      </c>
      <c r="V107" s="62">
        <v>5376417.4933127416</v>
      </c>
      <c r="W107" s="62">
        <v>302496.92815693183</v>
      </c>
      <c r="X107" s="58" t="s">
        <v>1263</v>
      </c>
      <c r="Y107" t="s">
        <v>1258</v>
      </c>
    </row>
    <row r="108" spans="1:25">
      <c r="A108" s="54" t="s">
        <v>1280</v>
      </c>
      <c r="B108" s="55">
        <v>-14.860349920000001</v>
      </c>
      <c r="C108" s="55">
        <v>127.10964764000001</v>
      </c>
      <c r="D108" s="68">
        <v>304.38050295237832</v>
      </c>
      <c r="E108" s="69" t="s">
        <v>1257</v>
      </c>
      <c r="F108" s="69">
        <v>1</v>
      </c>
      <c r="G108" s="69">
        <v>2.7</v>
      </c>
      <c r="H108" s="69">
        <v>1</v>
      </c>
      <c r="I108" s="69">
        <v>0</v>
      </c>
      <c r="J108" s="69">
        <v>2020</v>
      </c>
      <c r="K108" s="69" t="s">
        <v>1258</v>
      </c>
      <c r="L108" s="54" t="s">
        <v>1280</v>
      </c>
      <c r="M108" t="s">
        <v>1259</v>
      </c>
      <c r="N108" t="s">
        <v>1260</v>
      </c>
      <c r="O108" s="62">
        <v>643549.46335319965</v>
      </c>
      <c r="P108" s="62">
        <v>23451.964929417329</v>
      </c>
      <c r="Q108" s="58" t="s">
        <v>1261</v>
      </c>
      <c r="R108" t="s">
        <v>1258</v>
      </c>
      <c r="S108" s="54" t="s">
        <v>1280</v>
      </c>
      <c r="T108" t="s">
        <v>1262</v>
      </c>
      <c r="U108" t="s">
        <v>1260</v>
      </c>
      <c r="V108" s="62">
        <v>3378628.5643305965</v>
      </c>
      <c r="W108" s="62">
        <v>268354.43162764306</v>
      </c>
      <c r="X108" s="58" t="s">
        <v>1263</v>
      </c>
      <c r="Y108" t="s">
        <v>1258</v>
      </c>
    </row>
    <row r="109" spans="1:25">
      <c r="A109" s="54" t="s">
        <v>1281</v>
      </c>
      <c r="B109" s="55">
        <v>-15.43931469</v>
      </c>
      <c r="C109" s="55">
        <v>126.09391156</v>
      </c>
      <c r="D109" s="68">
        <v>450.718800876942</v>
      </c>
      <c r="E109" s="69" t="s">
        <v>1257</v>
      </c>
      <c r="F109" s="69">
        <v>1</v>
      </c>
      <c r="G109" s="69">
        <v>2.7</v>
      </c>
      <c r="H109" s="69">
        <v>1</v>
      </c>
      <c r="I109" s="69">
        <v>0</v>
      </c>
      <c r="J109" s="69">
        <v>2020</v>
      </c>
      <c r="K109" s="69" t="s">
        <v>1258</v>
      </c>
      <c r="L109" s="54" t="s">
        <v>1281</v>
      </c>
      <c r="M109" t="s">
        <v>1259</v>
      </c>
      <c r="N109" t="s">
        <v>1260</v>
      </c>
      <c r="O109" s="62">
        <v>1180511.9344215312</v>
      </c>
      <c r="P109" s="62">
        <v>35686.585270619267</v>
      </c>
      <c r="Q109" s="58" t="s">
        <v>1261</v>
      </c>
      <c r="R109" t="s">
        <v>1258</v>
      </c>
      <c r="S109" s="54" t="s">
        <v>1281</v>
      </c>
      <c r="T109" t="s">
        <v>1262</v>
      </c>
      <c r="U109" t="s">
        <v>1260</v>
      </c>
      <c r="V109" s="62">
        <v>6522120.2042996874</v>
      </c>
      <c r="W109" s="62">
        <v>460584.99217937904</v>
      </c>
      <c r="X109" s="58" t="s">
        <v>1263</v>
      </c>
      <c r="Y109" t="s">
        <v>1258</v>
      </c>
    </row>
    <row r="110" spans="1:25">
      <c r="A110" s="54" t="s">
        <v>1282</v>
      </c>
      <c r="B110" s="55">
        <v>-15.335192340000001</v>
      </c>
      <c r="C110" s="55">
        <v>126.13223203</v>
      </c>
      <c r="D110" s="68">
        <v>420.42027772688738</v>
      </c>
      <c r="E110" s="69" t="s">
        <v>1257</v>
      </c>
      <c r="F110" s="69">
        <v>1</v>
      </c>
      <c r="G110" s="69">
        <v>2.7</v>
      </c>
      <c r="H110" s="69">
        <v>1</v>
      </c>
      <c r="I110" s="69">
        <v>0</v>
      </c>
      <c r="J110" s="69">
        <v>2020</v>
      </c>
      <c r="K110" s="69" t="s">
        <v>1258</v>
      </c>
      <c r="L110" s="54" t="s">
        <v>1282</v>
      </c>
      <c r="M110" t="s">
        <v>1259</v>
      </c>
      <c r="N110" t="s">
        <v>1260</v>
      </c>
      <c r="O110" s="62">
        <v>1069643.6625110502</v>
      </c>
      <c r="P110" s="62">
        <v>32463.797574793232</v>
      </c>
      <c r="Q110" s="58" t="s">
        <v>1261</v>
      </c>
      <c r="R110" t="s">
        <v>1258</v>
      </c>
      <c r="S110" s="54" t="s">
        <v>1282</v>
      </c>
      <c r="T110" t="s">
        <v>1262</v>
      </c>
      <c r="U110" t="s">
        <v>1260</v>
      </c>
      <c r="V110" s="62">
        <v>5368746.2488036724</v>
      </c>
      <c r="W110" s="62">
        <v>341871.39762737887</v>
      </c>
      <c r="X110" s="58" t="s">
        <v>1263</v>
      </c>
      <c r="Y110" t="s">
        <v>1258</v>
      </c>
    </row>
    <row r="111" spans="1:25">
      <c r="A111" s="54" t="s">
        <v>1283</v>
      </c>
      <c r="B111" s="55">
        <v>-15.19446411</v>
      </c>
      <c r="C111" s="55">
        <v>126.12369391</v>
      </c>
      <c r="D111" s="68">
        <v>381.960762374144</v>
      </c>
      <c r="E111" s="69" t="s">
        <v>1257</v>
      </c>
      <c r="F111" s="69">
        <v>1</v>
      </c>
      <c r="G111" s="69">
        <v>2.7</v>
      </c>
      <c r="H111" s="69">
        <v>1</v>
      </c>
      <c r="I111" s="69">
        <v>0</v>
      </c>
      <c r="J111" s="69">
        <v>2020</v>
      </c>
      <c r="K111" s="69" t="s">
        <v>1258</v>
      </c>
      <c r="L111" s="54" t="s">
        <v>1283</v>
      </c>
      <c r="M111" t="s">
        <v>1259</v>
      </c>
      <c r="N111" t="s">
        <v>1260</v>
      </c>
      <c r="O111" s="62">
        <v>1025431.083503307</v>
      </c>
      <c r="P111" s="62">
        <v>34272.397644546923</v>
      </c>
      <c r="Q111" s="58" t="s">
        <v>1261</v>
      </c>
      <c r="R111" t="s">
        <v>1258</v>
      </c>
      <c r="S111" s="54" t="s">
        <v>1283</v>
      </c>
      <c r="T111" t="s">
        <v>1262</v>
      </c>
      <c r="U111" t="s">
        <v>1260</v>
      </c>
      <c r="V111" s="62">
        <v>4995080.5313959289</v>
      </c>
      <c r="W111" s="62">
        <v>341423.23514338583</v>
      </c>
      <c r="X111" s="58" t="s">
        <v>1263</v>
      </c>
      <c r="Y111" t="s">
        <v>1258</v>
      </c>
    </row>
    <row r="112" spans="1:25">
      <c r="A112" s="54" t="s">
        <v>1284</v>
      </c>
      <c r="B112" s="55">
        <v>-16.02469254</v>
      </c>
      <c r="C112" s="55">
        <v>128.17692787999999</v>
      </c>
      <c r="D112" s="68">
        <v>219.21062052797333</v>
      </c>
      <c r="E112" s="69" t="s">
        <v>1257</v>
      </c>
      <c r="F112" s="69">
        <v>1</v>
      </c>
      <c r="G112" s="69">
        <v>2.7</v>
      </c>
      <c r="H112" s="69">
        <v>1</v>
      </c>
      <c r="I112" s="69">
        <v>0</v>
      </c>
      <c r="J112" s="69">
        <v>2020</v>
      </c>
      <c r="K112" s="69" t="s">
        <v>1258</v>
      </c>
      <c r="L112" s="54" t="s">
        <v>1284</v>
      </c>
      <c r="M112" t="s">
        <v>1259</v>
      </c>
      <c r="N112" t="s">
        <v>1260</v>
      </c>
      <c r="O112" s="62">
        <v>446028.74372067209</v>
      </c>
      <c r="P112" s="62">
        <v>17741.839239730773</v>
      </c>
      <c r="Q112" s="58" t="s">
        <v>1261</v>
      </c>
      <c r="R112" t="s">
        <v>1258</v>
      </c>
      <c r="S112" s="54" t="s">
        <v>1284</v>
      </c>
      <c r="T112" t="s">
        <v>1262</v>
      </c>
      <c r="U112" t="s">
        <v>1260</v>
      </c>
      <c r="V112" s="62">
        <v>2488697.242496063</v>
      </c>
      <c r="W112" s="62">
        <v>143068.45966823617</v>
      </c>
      <c r="X112" s="58" t="s">
        <v>1263</v>
      </c>
      <c r="Y112" t="s">
        <v>1258</v>
      </c>
    </row>
    <row r="113" spans="1:25">
      <c r="A113" s="54" t="s">
        <v>1285</v>
      </c>
      <c r="B113" s="55">
        <v>-14.557251539999999</v>
      </c>
      <c r="C113" s="55">
        <v>127.27892321</v>
      </c>
      <c r="D113" s="68">
        <v>228.07970706946</v>
      </c>
      <c r="E113" s="69" t="s">
        <v>1257</v>
      </c>
      <c r="F113" s="69">
        <v>1</v>
      </c>
      <c r="G113" s="69">
        <v>2.7</v>
      </c>
      <c r="H113" s="69">
        <v>1</v>
      </c>
      <c r="I113" s="69">
        <v>0</v>
      </c>
      <c r="J113" s="69">
        <v>2020</v>
      </c>
      <c r="K113" s="69" t="s">
        <v>1258</v>
      </c>
      <c r="L113" s="54" t="s">
        <v>1285</v>
      </c>
      <c r="M113" t="s">
        <v>1259</v>
      </c>
      <c r="N113" t="s">
        <v>1260</v>
      </c>
      <c r="O113" s="62">
        <v>684626.12371431803</v>
      </c>
      <c r="P113" s="62">
        <v>23376.745394112608</v>
      </c>
      <c r="Q113" s="58" t="s">
        <v>1261</v>
      </c>
      <c r="R113" t="s">
        <v>1258</v>
      </c>
      <c r="S113" s="54" t="s">
        <v>1285</v>
      </c>
      <c r="T113" t="s">
        <v>1262</v>
      </c>
      <c r="U113" t="s">
        <v>1260</v>
      </c>
      <c r="V113" s="62">
        <v>3319856.6090170019</v>
      </c>
      <c r="W113" s="62">
        <v>255196.8634544049</v>
      </c>
      <c r="X113" s="58" t="s">
        <v>1263</v>
      </c>
      <c r="Y113" t="s">
        <v>1258</v>
      </c>
    </row>
    <row r="114" spans="1:25">
      <c r="A114" s="54" t="s">
        <v>1286</v>
      </c>
      <c r="B114" s="55">
        <v>-14.9678725</v>
      </c>
      <c r="C114" s="55">
        <v>126.46029473</v>
      </c>
      <c r="D114" s="68">
        <v>299.20713801755801</v>
      </c>
      <c r="E114" s="69" t="s">
        <v>1257</v>
      </c>
      <c r="F114" s="69">
        <v>1</v>
      </c>
      <c r="G114" s="69">
        <v>2.7</v>
      </c>
      <c r="H114" s="69">
        <v>1</v>
      </c>
      <c r="I114" s="69">
        <v>0</v>
      </c>
      <c r="J114" s="69">
        <v>2020</v>
      </c>
      <c r="K114" s="69" t="s">
        <v>1258</v>
      </c>
      <c r="L114" s="54" t="s">
        <v>1286</v>
      </c>
      <c r="M114" t="s">
        <v>1259</v>
      </c>
      <c r="N114" t="s">
        <v>1260</v>
      </c>
      <c r="O114" s="62">
        <v>721147.45376239822</v>
      </c>
      <c r="P114" s="62">
        <v>26552.037267627536</v>
      </c>
      <c r="Q114" s="58" t="s">
        <v>1261</v>
      </c>
      <c r="R114" t="s">
        <v>1258</v>
      </c>
      <c r="S114" s="54" t="s">
        <v>1286</v>
      </c>
      <c r="T114" t="s">
        <v>1262</v>
      </c>
      <c r="U114" t="s">
        <v>1260</v>
      </c>
      <c r="V114" s="62">
        <v>3668423.9428040045</v>
      </c>
      <c r="W114" s="62">
        <v>258032.90758118092</v>
      </c>
      <c r="X114" s="58" t="s">
        <v>1263</v>
      </c>
      <c r="Y114" t="s">
        <v>1258</v>
      </c>
    </row>
    <row r="115" spans="1:25">
      <c r="A115" s="54" t="s">
        <v>1287</v>
      </c>
      <c r="B115" s="55">
        <v>-16.49767129</v>
      </c>
      <c r="C115" s="55">
        <v>127.59989462</v>
      </c>
      <c r="D115" s="68">
        <v>414.52368047352434</v>
      </c>
      <c r="E115" s="69" t="s">
        <v>1257</v>
      </c>
      <c r="F115" s="69">
        <v>1</v>
      </c>
      <c r="G115" s="69">
        <v>2.7</v>
      </c>
      <c r="H115" s="69">
        <v>1</v>
      </c>
      <c r="I115" s="69">
        <v>0</v>
      </c>
      <c r="J115" s="69">
        <v>2020</v>
      </c>
      <c r="K115" s="69" t="s">
        <v>1258</v>
      </c>
      <c r="L115" s="54" t="s">
        <v>1287</v>
      </c>
      <c r="M115" t="s">
        <v>1259</v>
      </c>
      <c r="N115" t="s">
        <v>1260</v>
      </c>
      <c r="O115" s="62">
        <v>602001.11364057858</v>
      </c>
      <c r="P115" s="62">
        <v>19792.004458470077</v>
      </c>
      <c r="Q115" s="58" t="s">
        <v>1261</v>
      </c>
      <c r="R115" t="s">
        <v>1258</v>
      </c>
      <c r="S115" s="54" t="s">
        <v>1287</v>
      </c>
      <c r="T115" t="s">
        <v>1262</v>
      </c>
      <c r="U115" t="s">
        <v>1260</v>
      </c>
      <c r="V115" s="62">
        <v>3272764.4973216685</v>
      </c>
      <c r="W115" s="62">
        <v>230417.90521732013</v>
      </c>
      <c r="X115" s="58" t="s">
        <v>1263</v>
      </c>
      <c r="Y115" t="s">
        <v>1258</v>
      </c>
    </row>
    <row r="116" spans="1:25">
      <c r="A116" s="54" t="s">
        <v>1288</v>
      </c>
      <c r="B116" s="55">
        <v>-16.040674939999999</v>
      </c>
      <c r="C116" s="55">
        <v>126.30259612</v>
      </c>
      <c r="D116" s="68">
        <v>476.00826244486439</v>
      </c>
      <c r="E116" s="69" t="s">
        <v>1257</v>
      </c>
      <c r="F116" s="69">
        <v>1</v>
      </c>
      <c r="G116" s="69">
        <v>2.7</v>
      </c>
      <c r="H116" s="69">
        <v>1</v>
      </c>
      <c r="I116" s="69">
        <v>0</v>
      </c>
      <c r="J116" s="69">
        <v>2020</v>
      </c>
      <c r="K116" s="69" t="s">
        <v>1258</v>
      </c>
      <c r="L116" s="54" t="s">
        <v>1288</v>
      </c>
      <c r="M116" t="s">
        <v>1259</v>
      </c>
      <c r="N116" t="s">
        <v>1260</v>
      </c>
      <c r="O116" s="62">
        <v>1155146.8653956035</v>
      </c>
      <c r="P116" s="62">
        <v>35317.354733385677</v>
      </c>
      <c r="Q116" s="58" t="s">
        <v>1261</v>
      </c>
      <c r="R116" t="s">
        <v>1258</v>
      </c>
      <c r="S116" s="54" t="s">
        <v>1288</v>
      </c>
      <c r="T116" t="s">
        <v>1262</v>
      </c>
      <c r="U116" t="s">
        <v>1260</v>
      </c>
      <c r="V116" s="62">
        <v>5406140.4968411922</v>
      </c>
      <c r="W116" s="62">
        <v>409884.19444464176</v>
      </c>
      <c r="X116" s="58" t="s">
        <v>1263</v>
      </c>
      <c r="Y116" t="s">
        <v>1258</v>
      </c>
    </row>
    <row r="117" spans="1:25">
      <c r="A117" s="54" t="s">
        <v>1289</v>
      </c>
      <c r="B117" s="55">
        <v>-16.169014199999999</v>
      </c>
      <c r="C117" s="55">
        <v>126.70158115</v>
      </c>
      <c r="D117" s="68">
        <v>466.71565318681905</v>
      </c>
      <c r="E117" s="69" t="s">
        <v>1257</v>
      </c>
      <c r="F117" s="69">
        <v>1</v>
      </c>
      <c r="G117" s="69">
        <v>2.7</v>
      </c>
      <c r="H117" s="69">
        <v>1</v>
      </c>
      <c r="I117" s="69">
        <v>0</v>
      </c>
      <c r="J117" s="69">
        <v>2020</v>
      </c>
      <c r="K117" s="69" t="s">
        <v>1258</v>
      </c>
      <c r="L117" s="54" t="s">
        <v>1289</v>
      </c>
      <c r="M117" t="s">
        <v>1259</v>
      </c>
      <c r="N117" t="s">
        <v>1260</v>
      </c>
      <c r="O117" s="62">
        <v>1167507.1157205643</v>
      </c>
      <c r="P117" s="62">
        <v>41000.403463694587</v>
      </c>
      <c r="Q117" s="58" t="s">
        <v>1261</v>
      </c>
      <c r="R117" t="s">
        <v>1258</v>
      </c>
      <c r="S117" s="54" t="s">
        <v>1289</v>
      </c>
      <c r="T117" t="s">
        <v>1262</v>
      </c>
      <c r="U117" t="s">
        <v>1260</v>
      </c>
      <c r="V117" s="62">
        <v>5305992.4778938657</v>
      </c>
      <c r="W117" s="62">
        <v>296613.99671683082</v>
      </c>
      <c r="X117" s="58" t="s">
        <v>1263</v>
      </c>
      <c r="Y117" t="s">
        <v>1258</v>
      </c>
    </row>
    <row r="118" spans="1:25">
      <c r="A118" s="54" t="s">
        <v>1290</v>
      </c>
      <c r="B118" s="55">
        <v>-15.658263789999999</v>
      </c>
      <c r="C118" s="55">
        <v>126.06370249</v>
      </c>
      <c r="D118" s="68">
        <v>448.23171581802939</v>
      </c>
      <c r="E118" s="69" t="s">
        <v>1257</v>
      </c>
      <c r="F118" s="69">
        <v>1</v>
      </c>
      <c r="G118" s="69">
        <v>2.7</v>
      </c>
      <c r="H118" s="69">
        <v>1</v>
      </c>
      <c r="I118" s="69">
        <v>0</v>
      </c>
      <c r="J118" s="69">
        <v>2020</v>
      </c>
      <c r="K118" s="69" t="s">
        <v>1258</v>
      </c>
      <c r="L118" s="54" t="s">
        <v>1290</v>
      </c>
      <c r="M118" t="s">
        <v>1259</v>
      </c>
      <c r="N118" t="s">
        <v>1260</v>
      </c>
      <c r="O118" s="62">
        <v>886461.71391978045</v>
      </c>
      <c r="P118" s="62">
        <v>29447.669787510866</v>
      </c>
      <c r="Q118" s="58" t="s">
        <v>1261</v>
      </c>
      <c r="R118" t="s">
        <v>1258</v>
      </c>
      <c r="S118" s="54" t="s">
        <v>1290</v>
      </c>
      <c r="T118" t="s">
        <v>1262</v>
      </c>
      <c r="U118" t="s">
        <v>1260</v>
      </c>
      <c r="V118" s="62">
        <v>4511218.5137549043</v>
      </c>
      <c r="W118" s="62">
        <v>254286.82520053844</v>
      </c>
      <c r="X118" s="58" t="s">
        <v>1263</v>
      </c>
      <c r="Y118" t="s">
        <v>1258</v>
      </c>
    </row>
    <row r="119" spans="1:25">
      <c r="A119" s="54" t="s">
        <v>654</v>
      </c>
      <c r="B119" s="55">
        <v>29.580957869999999</v>
      </c>
      <c r="C119" s="55">
        <v>34.937256339999998</v>
      </c>
      <c r="D119" s="68">
        <v>245.38905551895701</v>
      </c>
      <c r="E119" s="69" t="s">
        <v>1257</v>
      </c>
      <c r="F119" s="69">
        <v>1</v>
      </c>
      <c r="G119" s="69">
        <v>2.7</v>
      </c>
      <c r="H119" s="69">
        <v>1</v>
      </c>
      <c r="I119" s="69">
        <v>0</v>
      </c>
      <c r="J119" s="69">
        <v>2020</v>
      </c>
      <c r="K119" s="69" t="s">
        <v>1258</v>
      </c>
      <c r="L119" s="54" t="s">
        <v>654</v>
      </c>
      <c r="M119" t="s">
        <v>1259</v>
      </c>
      <c r="N119" t="s">
        <v>1260</v>
      </c>
      <c r="O119" s="62">
        <v>108504</v>
      </c>
      <c r="P119" s="62">
        <v>6329</v>
      </c>
      <c r="Q119" s="58" t="s">
        <v>1261</v>
      </c>
      <c r="R119" t="s">
        <v>1258</v>
      </c>
      <c r="S119" s="54" t="s">
        <v>654</v>
      </c>
      <c r="T119" t="s">
        <v>1262</v>
      </c>
      <c r="U119" t="s">
        <v>1260</v>
      </c>
      <c r="V119" s="59">
        <v>861000</v>
      </c>
      <c r="W119" s="59">
        <v>78000</v>
      </c>
      <c r="X119" s="58" t="s">
        <v>1263</v>
      </c>
      <c r="Y119" t="s">
        <v>1258</v>
      </c>
    </row>
    <row r="120" spans="1:25">
      <c r="A120" s="54" t="s">
        <v>655</v>
      </c>
      <c r="B120" s="55">
        <v>29.580957869999999</v>
      </c>
      <c r="C120" s="55">
        <v>34.937256339999998</v>
      </c>
      <c r="D120" s="68">
        <v>245.38905551895701</v>
      </c>
      <c r="E120" s="69" t="s">
        <v>1257</v>
      </c>
      <c r="F120" s="69">
        <v>1</v>
      </c>
      <c r="G120" s="69">
        <v>2.7</v>
      </c>
      <c r="H120" s="69">
        <v>1</v>
      </c>
      <c r="I120" s="69">
        <v>0</v>
      </c>
      <c r="J120" s="69">
        <v>2020</v>
      </c>
      <c r="K120" s="69" t="s">
        <v>1258</v>
      </c>
      <c r="L120" s="54" t="s">
        <v>655</v>
      </c>
      <c r="M120" t="s">
        <v>1259</v>
      </c>
      <c r="N120" t="s">
        <v>1260</v>
      </c>
      <c r="O120" s="62">
        <v>114833</v>
      </c>
      <c r="P120" s="62">
        <v>6329</v>
      </c>
      <c r="Q120" s="58" t="s">
        <v>1261</v>
      </c>
      <c r="R120" t="s">
        <v>1258</v>
      </c>
      <c r="S120" s="54" t="s">
        <v>655</v>
      </c>
      <c r="T120" t="s">
        <v>1262</v>
      </c>
      <c r="U120" t="s">
        <v>1260</v>
      </c>
      <c r="V120" s="59">
        <v>818000</v>
      </c>
      <c r="W120" s="59">
        <v>48000</v>
      </c>
      <c r="X120" s="58" t="s">
        <v>1263</v>
      </c>
      <c r="Y120" t="s">
        <v>1258</v>
      </c>
    </row>
    <row r="121" spans="1:25">
      <c r="A121" s="54" t="s">
        <v>656</v>
      </c>
      <c r="B121" s="55">
        <v>29.580957869999999</v>
      </c>
      <c r="C121" s="55">
        <v>34.937256339999998</v>
      </c>
      <c r="D121" s="68">
        <v>245.38905551895701</v>
      </c>
      <c r="E121" s="69" t="s">
        <v>1257</v>
      </c>
      <c r="F121" s="69">
        <v>1</v>
      </c>
      <c r="G121" s="69">
        <v>2.7</v>
      </c>
      <c r="H121" s="69">
        <v>1</v>
      </c>
      <c r="I121" s="69">
        <v>0</v>
      </c>
      <c r="J121" s="69">
        <v>2020</v>
      </c>
      <c r="K121" s="69" t="s">
        <v>1258</v>
      </c>
      <c r="L121" s="54" t="s">
        <v>656</v>
      </c>
      <c r="M121" t="s">
        <v>1259</v>
      </c>
      <c r="N121" t="s">
        <v>1260</v>
      </c>
      <c r="O121" s="62">
        <v>128396</v>
      </c>
      <c r="P121" s="62">
        <v>8138</v>
      </c>
      <c r="Q121" s="58" t="s">
        <v>1261</v>
      </c>
      <c r="R121" t="s">
        <v>1258</v>
      </c>
      <c r="S121" s="54" t="s">
        <v>656</v>
      </c>
      <c r="T121" t="s">
        <v>1262</v>
      </c>
      <c r="U121" t="s">
        <v>1260</v>
      </c>
      <c r="V121" s="59">
        <v>859000</v>
      </c>
      <c r="W121" s="59">
        <v>54000</v>
      </c>
      <c r="X121" s="58" t="s">
        <v>1263</v>
      </c>
      <c r="Y121" t="s">
        <v>1258</v>
      </c>
    </row>
    <row r="122" spans="1:25">
      <c r="A122" s="54" t="s">
        <v>657</v>
      </c>
      <c r="B122" s="55">
        <v>29.580957869999999</v>
      </c>
      <c r="C122" s="55">
        <v>34.937256339999998</v>
      </c>
      <c r="D122" s="68">
        <v>245.38905551895701</v>
      </c>
      <c r="E122" s="69" t="s">
        <v>1257</v>
      </c>
      <c r="F122" s="69">
        <v>1</v>
      </c>
      <c r="G122" s="69">
        <v>2.7</v>
      </c>
      <c r="H122" s="69">
        <v>1</v>
      </c>
      <c r="I122" s="69">
        <v>0</v>
      </c>
      <c r="J122" s="69">
        <v>2020</v>
      </c>
      <c r="K122" s="69" t="s">
        <v>1258</v>
      </c>
      <c r="L122" s="54" t="s">
        <v>657</v>
      </c>
      <c r="M122" t="s">
        <v>1259</v>
      </c>
      <c r="N122" t="s">
        <v>1260</v>
      </c>
      <c r="O122" s="62">
        <v>143768</v>
      </c>
      <c r="P122" s="62">
        <v>6329</v>
      </c>
      <c r="Q122" s="58" t="s">
        <v>1261</v>
      </c>
      <c r="R122" t="s">
        <v>1258</v>
      </c>
      <c r="S122" s="54" t="s">
        <v>657</v>
      </c>
      <c r="T122" t="s">
        <v>1262</v>
      </c>
      <c r="U122" t="s">
        <v>1260</v>
      </c>
      <c r="V122" s="59">
        <v>927000</v>
      </c>
      <c r="W122" s="59">
        <v>59000</v>
      </c>
      <c r="X122" s="58" t="s">
        <v>1263</v>
      </c>
      <c r="Y122" t="s">
        <v>1258</v>
      </c>
    </row>
    <row r="123" spans="1:25">
      <c r="A123" s="54" t="s">
        <v>658</v>
      </c>
      <c r="B123" s="55">
        <v>29.582580369999999</v>
      </c>
      <c r="C123" s="55">
        <v>34.937736379999997</v>
      </c>
      <c r="D123" s="68">
        <v>236.01559487900002</v>
      </c>
      <c r="E123" s="69" t="s">
        <v>1257</v>
      </c>
      <c r="F123" s="69">
        <v>1</v>
      </c>
      <c r="G123" s="69">
        <v>2.7</v>
      </c>
      <c r="H123" s="69">
        <v>1</v>
      </c>
      <c r="I123" s="69">
        <v>0</v>
      </c>
      <c r="J123" s="69">
        <v>2020</v>
      </c>
      <c r="K123" s="69" t="s">
        <v>1258</v>
      </c>
      <c r="L123" s="54" t="s">
        <v>658</v>
      </c>
      <c r="M123" t="s">
        <v>1259</v>
      </c>
      <c r="N123" t="s">
        <v>1260</v>
      </c>
      <c r="O123" s="62">
        <v>108504</v>
      </c>
      <c r="P123" s="62">
        <v>7234</v>
      </c>
      <c r="Q123" s="58" t="s">
        <v>1261</v>
      </c>
      <c r="R123" t="s">
        <v>1258</v>
      </c>
      <c r="S123" s="54" t="s">
        <v>658</v>
      </c>
      <c r="T123" t="s">
        <v>1262</v>
      </c>
      <c r="U123" t="s">
        <v>1260</v>
      </c>
      <c r="V123" s="59">
        <v>832000</v>
      </c>
      <c r="W123" s="59">
        <v>84000</v>
      </c>
      <c r="X123" s="58" t="s">
        <v>1263</v>
      </c>
      <c r="Y123" t="s">
        <v>1258</v>
      </c>
    </row>
    <row r="124" spans="1:25">
      <c r="A124" s="54" t="s">
        <v>659</v>
      </c>
      <c r="B124" s="55">
        <v>29.582580369999999</v>
      </c>
      <c r="C124" s="55">
        <v>34.937736379999997</v>
      </c>
      <c r="D124" s="68">
        <v>236.01559487900002</v>
      </c>
      <c r="E124" s="69" t="s">
        <v>1257</v>
      </c>
      <c r="F124" s="69">
        <v>1</v>
      </c>
      <c r="G124" s="69">
        <v>2.7</v>
      </c>
      <c r="H124" s="69">
        <v>1</v>
      </c>
      <c r="I124" s="69">
        <v>0</v>
      </c>
      <c r="J124" s="69">
        <v>2020</v>
      </c>
      <c r="K124" s="69" t="s">
        <v>1258</v>
      </c>
      <c r="L124" s="54" t="s">
        <v>659</v>
      </c>
      <c r="M124" t="s">
        <v>1259</v>
      </c>
      <c r="N124" t="s">
        <v>1260</v>
      </c>
      <c r="O124" s="62">
        <v>118450</v>
      </c>
      <c r="P124" s="62">
        <v>5425</v>
      </c>
      <c r="Q124" s="58" t="s">
        <v>1261</v>
      </c>
      <c r="R124" t="s">
        <v>1258</v>
      </c>
      <c r="S124" s="54" t="s">
        <v>659</v>
      </c>
      <c r="T124" t="s">
        <v>1262</v>
      </c>
      <c r="U124" t="s">
        <v>1260</v>
      </c>
      <c r="V124" s="59">
        <v>778000</v>
      </c>
      <c r="W124" s="59">
        <v>47000</v>
      </c>
      <c r="X124" s="58" t="s">
        <v>1263</v>
      </c>
      <c r="Y124" t="s">
        <v>1258</v>
      </c>
    </row>
    <row r="125" spans="1:25">
      <c r="A125" s="54" t="s">
        <v>660</v>
      </c>
      <c r="B125" s="55">
        <v>29.582580369999999</v>
      </c>
      <c r="C125" s="55">
        <v>34.937736379999997</v>
      </c>
      <c r="D125" s="68">
        <v>236.01559487900002</v>
      </c>
      <c r="E125" s="69" t="s">
        <v>1257</v>
      </c>
      <c r="F125" s="69">
        <v>1</v>
      </c>
      <c r="G125" s="69">
        <v>2.7</v>
      </c>
      <c r="H125" s="69">
        <v>1</v>
      </c>
      <c r="I125" s="69">
        <v>0</v>
      </c>
      <c r="J125" s="69">
        <v>2020</v>
      </c>
      <c r="K125" s="69" t="s">
        <v>1258</v>
      </c>
      <c r="L125" s="54" t="s">
        <v>660</v>
      </c>
      <c r="M125" t="s">
        <v>1259</v>
      </c>
      <c r="N125" t="s">
        <v>1260</v>
      </c>
      <c r="O125" s="62">
        <v>107600</v>
      </c>
      <c r="P125" s="62">
        <v>6329</v>
      </c>
      <c r="Q125" s="58" t="s">
        <v>1261</v>
      </c>
      <c r="R125" t="s">
        <v>1258</v>
      </c>
      <c r="S125" s="54" t="s">
        <v>660</v>
      </c>
      <c r="T125" t="s">
        <v>1262</v>
      </c>
      <c r="U125" t="s">
        <v>1260</v>
      </c>
      <c r="V125" s="59">
        <v>923000</v>
      </c>
      <c r="W125" s="59">
        <v>65000</v>
      </c>
      <c r="X125" s="58" t="s">
        <v>1263</v>
      </c>
      <c r="Y125" t="s">
        <v>1258</v>
      </c>
    </row>
    <row r="126" spans="1:25">
      <c r="A126" s="54" t="s">
        <v>661</v>
      </c>
      <c r="B126" s="55">
        <v>29.583683619999999</v>
      </c>
      <c r="C126" s="55">
        <v>34.939835160000001</v>
      </c>
      <c r="D126" s="68">
        <v>224.99358193942601</v>
      </c>
      <c r="E126" s="69" t="s">
        <v>1257</v>
      </c>
      <c r="F126" s="69">
        <v>1</v>
      </c>
      <c r="G126" s="69">
        <v>2.7</v>
      </c>
      <c r="H126" s="69">
        <v>1</v>
      </c>
      <c r="I126" s="69">
        <v>0</v>
      </c>
      <c r="J126" s="69">
        <v>2020</v>
      </c>
      <c r="K126" s="69" t="s">
        <v>1258</v>
      </c>
      <c r="L126" s="54" t="s">
        <v>661</v>
      </c>
      <c r="M126" t="s">
        <v>1259</v>
      </c>
      <c r="N126" t="s">
        <v>1260</v>
      </c>
      <c r="O126" s="62">
        <v>113025</v>
      </c>
      <c r="P126" s="62">
        <v>4521</v>
      </c>
      <c r="Q126" s="58" t="s">
        <v>1261</v>
      </c>
      <c r="R126" t="s">
        <v>1258</v>
      </c>
      <c r="S126" s="54" t="s">
        <v>661</v>
      </c>
      <c r="T126" t="s">
        <v>1262</v>
      </c>
      <c r="U126" t="s">
        <v>1260</v>
      </c>
      <c r="V126" s="59">
        <v>826000</v>
      </c>
      <c r="W126" s="59">
        <v>49000</v>
      </c>
      <c r="X126" s="58" t="s">
        <v>1263</v>
      </c>
      <c r="Y126" t="s">
        <v>1258</v>
      </c>
    </row>
    <row r="127" spans="1:25">
      <c r="A127" s="54" t="s">
        <v>662</v>
      </c>
      <c r="B127" s="55">
        <v>29.583683619999999</v>
      </c>
      <c r="C127" s="55">
        <v>34.939835160000001</v>
      </c>
      <c r="D127" s="68">
        <v>224.99358193942601</v>
      </c>
      <c r="E127" s="69" t="s">
        <v>1257</v>
      </c>
      <c r="F127" s="69">
        <v>1</v>
      </c>
      <c r="G127" s="69">
        <v>2.7</v>
      </c>
      <c r="H127" s="69">
        <v>1</v>
      </c>
      <c r="I127" s="69">
        <v>0</v>
      </c>
      <c r="J127" s="69">
        <v>2020</v>
      </c>
      <c r="K127" s="69" t="s">
        <v>1258</v>
      </c>
      <c r="L127" s="54" t="s">
        <v>662</v>
      </c>
      <c r="M127" t="s">
        <v>1259</v>
      </c>
      <c r="N127" t="s">
        <v>1260</v>
      </c>
      <c r="O127" s="62">
        <v>111217</v>
      </c>
      <c r="P127" s="62">
        <v>4521</v>
      </c>
      <c r="Q127" s="58" t="s">
        <v>1261</v>
      </c>
      <c r="R127" t="s">
        <v>1258</v>
      </c>
      <c r="S127" s="54" t="s">
        <v>662</v>
      </c>
      <c r="T127" t="s">
        <v>1262</v>
      </c>
      <c r="U127" t="s">
        <v>1260</v>
      </c>
      <c r="V127" s="59">
        <v>816000</v>
      </c>
      <c r="W127" s="59">
        <v>45000</v>
      </c>
      <c r="X127" s="58" t="s">
        <v>1263</v>
      </c>
      <c r="Y127" t="s">
        <v>1258</v>
      </c>
    </row>
    <row r="128" spans="1:25">
      <c r="A128" s="54" t="s">
        <v>663</v>
      </c>
      <c r="B128" s="55">
        <v>29.583683619999999</v>
      </c>
      <c r="C128" s="55">
        <v>34.939835160000001</v>
      </c>
      <c r="D128" s="68">
        <v>224.99358193942601</v>
      </c>
      <c r="E128" s="69" t="s">
        <v>1257</v>
      </c>
      <c r="F128" s="69">
        <v>1</v>
      </c>
      <c r="G128" s="69">
        <v>2.7</v>
      </c>
      <c r="H128" s="69">
        <v>1</v>
      </c>
      <c r="I128" s="69">
        <v>0</v>
      </c>
      <c r="J128" s="69">
        <v>2020</v>
      </c>
      <c r="K128" s="69" t="s">
        <v>1258</v>
      </c>
      <c r="L128" s="54" t="s">
        <v>663</v>
      </c>
      <c r="M128" t="s">
        <v>1259</v>
      </c>
      <c r="N128" t="s">
        <v>1260</v>
      </c>
      <c r="O128" s="62">
        <v>107600</v>
      </c>
      <c r="P128" s="62">
        <v>4521</v>
      </c>
      <c r="Q128" s="58" t="s">
        <v>1261</v>
      </c>
      <c r="R128" t="s">
        <v>1258</v>
      </c>
      <c r="S128" s="54" t="s">
        <v>663</v>
      </c>
      <c r="T128" t="s">
        <v>1262</v>
      </c>
      <c r="U128" t="s">
        <v>1260</v>
      </c>
      <c r="V128" s="59">
        <v>802000</v>
      </c>
      <c r="W128" s="59">
        <v>60000</v>
      </c>
      <c r="X128" s="58" t="s">
        <v>1263</v>
      </c>
      <c r="Y128" t="s">
        <v>1258</v>
      </c>
    </row>
    <row r="129" spans="1:25">
      <c r="A129" s="54" t="s">
        <v>653</v>
      </c>
      <c r="B129" s="55">
        <v>29.583266479999999</v>
      </c>
      <c r="C129" s="55">
        <v>34.93936867</v>
      </c>
      <c r="D129" s="68">
        <v>228.28575777778966</v>
      </c>
      <c r="E129" s="69" t="s">
        <v>1257</v>
      </c>
      <c r="F129" s="69">
        <v>1</v>
      </c>
      <c r="G129" s="69">
        <v>2.7</v>
      </c>
      <c r="H129" s="69">
        <v>1</v>
      </c>
      <c r="I129" s="69">
        <v>0</v>
      </c>
      <c r="J129" s="69">
        <v>2020</v>
      </c>
      <c r="K129" s="69" t="s">
        <v>1258</v>
      </c>
      <c r="L129" s="54" t="s">
        <v>653</v>
      </c>
      <c r="M129" t="s">
        <v>1259</v>
      </c>
      <c r="N129" t="s">
        <v>1260</v>
      </c>
      <c r="O129" s="62">
        <v>119354</v>
      </c>
      <c r="P129" s="62">
        <v>9042</v>
      </c>
      <c r="Q129" s="58" t="s">
        <v>1261</v>
      </c>
      <c r="R129" t="s">
        <v>1258</v>
      </c>
      <c r="S129" s="54" t="s">
        <v>653</v>
      </c>
      <c r="T129" t="s">
        <v>1262</v>
      </c>
      <c r="U129" t="s">
        <v>1260</v>
      </c>
      <c r="V129" s="59">
        <v>896000.00000000012</v>
      </c>
      <c r="W129" s="59">
        <v>76000</v>
      </c>
      <c r="X129" s="58" t="s">
        <v>1263</v>
      </c>
      <c r="Y129" t="s">
        <v>1258</v>
      </c>
    </row>
    <row r="130" spans="1:25">
      <c r="A130" s="54" t="s">
        <v>673</v>
      </c>
      <c r="B130" s="55">
        <v>35.699900730000003</v>
      </c>
      <c r="C130" s="55">
        <v>-107.10667977</v>
      </c>
      <c r="D130" s="68">
        <v>1979.9074074074067</v>
      </c>
      <c r="E130" s="69" t="s">
        <v>1257</v>
      </c>
      <c r="F130" s="69">
        <v>1</v>
      </c>
      <c r="G130" s="69">
        <v>2.7</v>
      </c>
      <c r="H130" s="69">
        <v>1</v>
      </c>
      <c r="I130" s="69">
        <v>0</v>
      </c>
      <c r="J130" s="69">
        <v>2020</v>
      </c>
      <c r="K130" s="69" t="s">
        <v>1258</v>
      </c>
      <c r="L130" s="54" t="s">
        <v>673</v>
      </c>
      <c r="M130" t="s">
        <v>1259</v>
      </c>
      <c r="N130" t="s">
        <v>1260</v>
      </c>
      <c r="O130" s="62">
        <v>179032</v>
      </c>
      <c r="P130" s="62">
        <v>8138</v>
      </c>
      <c r="Q130" s="58" t="s">
        <v>1261</v>
      </c>
      <c r="R130" t="s">
        <v>1258</v>
      </c>
      <c r="S130" s="54" t="s">
        <v>673</v>
      </c>
      <c r="T130" t="s">
        <v>1262</v>
      </c>
      <c r="U130" t="s">
        <v>1260</v>
      </c>
      <c r="V130" s="59">
        <v>1219356.0419351214</v>
      </c>
      <c r="W130" s="59">
        <v>104372.94475622164</v>
      </c>
      <c r="X130" s="58" t="s">
        <v>1263</v>
      </c>
      <c r="Y130" t="s">
        <v>1258</v>
      </c>
    </row>
    <row r="131" spans="1:25">
      <c r="A131" s="54" t="s">
        <v>674</v>
      </c>
      <c r="B131" s="55">
        <v>35.686246850000003</v>
      </c>
      <c r="C131" s="55">
        <v>-107.09866535</v>
      </c>
      <c r="D131" s="68">
        <v>1950.7133333333334</v>
      </c>
      <c r="E131" s="69" t="s">
        <v>1257</v>
      </c>
      <c r="F131" s="69">
        <v>1</v>
      </c>
      <c r="G131" s="69">
        <v>2.7</v>
      </c>
      <c r="H131" s="69">
        <v>1</v>
      </c>
      <c r="I131" s="69">
        <v>0</v>
      </c>
      <c r="J131" s="69">
        <v>2020</v>
      </c>
      <c r="K131" s="69" t="s">
        <v>1258</v>
      </c>
      <c r="L131" s="54" t="s">
        <v>674</v>
      </c>
      <c r="M131" t="s">
        <v>1259</v>
      </c>
      <c r="N131" t="s">
        <v>1260</v>
      </c>
      <c r="O131" s="62">
        <v>117546</v>
      </c>
      <c r="P131" s="62">
        <v>9042</v>
      </c>
      <c r="Q131" s="58" t="s">
        <v>1261</v>
      </c>
      <c r="R131" t="s">
        <v>1258</v>
      </c>
      <c r="S131" s="54" t="s">
        <v>674</v>
      </c>
      <c r="T131" t="s">
        <v>1262</v>
      </c>
      <c r="U131" t="s">
        <v>1260</v>
      </c>
      <c r="V131" s="59">
        <v>704741.1864986479</v>
      </c>
      <c r="W131" s="59">
        <v>52786.864543782111</v>
      </c>
      <c r="X131" s="58" t="s">
        <v>1263</v>
      </c>
      <c r="Y131" t="s">
        <v>1258</v>
      </c>
    </row>
    <row r="132" spans="1:25">
      <c r="A132" s="54" t="s">
        <v>675</v>
      </c>
      <c r="B132" s="55">
        <v>35.686246850000003</v>
      </c>
      <c r="C132" s="55">
        <v>-107.09866535</v>
      </c>
      <c r="D132" s="68">
        <v>1950.7133333333334</v>
      </c>
      <c r="E132" s="69" t="s">
        <v>1257</v>
      </c>
      <c r="F132" s="69">
        <v>1</v>
      </c>
      <c r="G132" s="69">
        <v>2.7</v>
      </c>
      <c r="H132" s="69">
        <v>1</v>
      </c>
      <c r="I132" s="69">
        <v>0</v>
      </c>
      <c r="J132" s="69">
        <v>2020</v>
      </c>
      <c r="K132" s="69" t="s">
        <v>1258</v>
      </c>
      <c r="L132" s="54" t="s">
        <v>675</v>
      </c>
      <c r="M132" t="s">
        <v>1259</v>
      </c>
      <c r="N132" t="s">
        <v>1260</v>
      </c>
      <c r="O132" s="62">
        <v>108504</v>
      </c>
      <c r="P132" s="62">
        <v>7234</v>
      </c>
      <c r="Q132" s="58" t="s">
        <v>1261</v>
      </c>
      <c r="R132" t="s">
        <v>1258</v>
      </c>
      <c r="S132" s="54" t="s">
        <v>675</v>
      </c>
      <c r="T132" t="s">
        <v>1262</v>
      </c>
      <c r="U132" t="s">
        <v>1260</v>
      </c>
      <c r="V132" s="59">
        <v>705847.9857325115</v>
      </c>
      <c r="W132" s="59">
        <v>60675.117185052128</v>
      </c>
      <c r="X132" s="58" t="s">
        <v>1263</v>
      </c>
      <c r="Y132" t="s">
        <v>1258</v>
      </c>
    </row>
    <row r="133" spans="1:25">
      <c r="A133" s="54" t="s">
        <v>676</v>
      </c>
      <c r="B133" s="55">
        <v>35.686246850000003</v>
      </c>
      <c r="C133" s="55">
        <v>-107.09866535</v>
      </c>
      <c r="D133" s="68">
        <v>1950.7133333333334</v>
      </c>
      <c r="E133" s="69" t="s">
        <v>1257</v>
      </c>
      <c r="F133" s="69">
        <v>1</v>
      </c>
      <c r="G133" s="69">
        <v>2.7</v>
      </c>
      <c r="H133" s="69">
        <v>1</v>
      </c>
      <c r="I133" s="69">
        <v>0</v>
      </c>
      <c r="J133" s="69">
        <v>2020</v>
      </c>
      <c r="K133" s="69" t="s">
        <v>1258</v>
      </c>
      <c r="L133" s="54" t="s">
        <v>676</v>
      </c>
      <c r="M133" t="s">
        <v>1259</v>
      </c>
      <c r="N133" t="s">
        <v>1260</v>
      </c>
      <c r="O133" s="62">
        <v>97654</v>
      </c>
      <c r="P133" s="62">
        <v>18988</v>
      </c>
      <c r="Q133" s="58" t="s">
        <v>1261</v>
      </c>
      <c r="R133" t="s">
        <v>1258</v>
      </c>
      <c r="S133" s="54" t="s">
        <v>676</v>
      </c>
      <c r="T133" t="s">
        <v>1262</v>
      </c>
      <c r="U133" t="s">
        <v>1260</v>
      </c>
      <c r="V133" s="59">
        <v>597875.85409708868</v>
      </c>
      <c r="W133" s="59">
        <v>51808.254819704067</v>
      </c>
      <c r="X133" s="58" t="s">
        <v>1263</v>
      </c>
      <c r="Y133" t="s">
        <v>1258</v>
      </c>
    </row>
    <row r="134" spans="1:25">
      <c r="A134" s="54" t="s">
        <v>671</v>
      </c>
      <c r="B134" s="55">
        <v>35.705405939999999</v>
      </c>
      <c r="C134" s="55">
        <v>-107.11026104</v>
      </c>
      <c r="D134" s="68">
        <v>2006.1728354902764</v>
      </c>
      <c r="E134" s="69" t="s">
        <v>1257</v>
      </c>
      <c r="F134" s="69">
        <v>1</v>
      </c>
      <c r="G134" s="69">
        <v>2.7</v>
      </c>
      <c r="H134" s="69">
        <v>1</v>
      </c>
      <c r="I134" s="69">
        <v>0</v>
      </c>
      <c r="J134" s="69">
        <v>2020</v>
      </c>
      <c r="K134" s="69" t="s">
        <v>1258</v>
      </c>
      <c r="L134" s="54" t="s">
        <v>671</v>
      </c>
      <c r="M134" t="s">
        <v>1259</v>
      </c>
      <c r="N134" t="s">
        <v>1260</v>
      </c>
      <c r="O134" s="62">
        <v>157331</v>
      </c>
      <c r="P134" s="62">
        <v>8138</v>
      </c>
      <c r="Q134" s="58" t="s">
        <v>1261</v>
      </c>
      <c r="R134" t="s">
        <v>1258</v>
      </c>
      <c r="S134" s="54" t="s">
        <v>671</v>
      </c>
      <c r="T134" t="s">
        <v>1262</v>
      </c>
      <c r="U134" t="s">
        <v>1260</v>
      </c>
      <c r="V134" s="59">
        <v>1007260.3433888664</v>
      </c>
      <c r="W134" s="59">
        <v>105424.82280809448</v>
      </c>
      <c r="X134" s="58" t="s">
        <v>1263</v>
      </c>
      <c r="Y134" t="s">
        <v>1258</v>
      </c>
    </row>
    <row r="135" spans="1:25">
      <c r="A135" s="54" t="s">
        <v>672</v>
      </c>
      <c r="B135" s="55">
        <v>35.703831979999997</v>
      </c>
      <c r="C135" s="55">
        <v>-107.1062532</v>
      </c>
      <c r="D135" s="68">
        <v>1988.7945282747867</v>
      </c>
      <c r="E135" s="69" t="s">
        <v>1257</v>
      </c>
      <c r="F135" s="69">
        <v>1</v>
      </c>
      <c r="G135" s="69">
        <v>2.7</v>
      </c>
      <c r="H135" s="69">
        <v>1</v>
      </c>
      <c r="I135" s="69">
        <v>0</v>
      </c>
      <c r="J135" s="69">
        <v>2020</v>
      </c>
      <c r="K135" s="69" t="s">
        <v>1258</v>
      </c>
      <c r="L135" s="54" t="s">
        <v>672</v>
      </c>
      <c r="M135" t="s">
        <v>1259</v>
      </c>
      <c r="N135" t="s">
        <v>1260</v>
      </c>
      <c r="O135" s="62">
        <v>122067</v>
      </c>
      <c r="P135" s="62">
        <v>5425</v>
      </c>
      <c r="Q135" s="58" t="s">
        <v>1261</v>
      </c>
      <c r="R135" t="s">
        <v>1258</v>
      </c>
      <c r="S135" s="54" t="s">
        <v>672</v>
      </c>
      <c r="T135" t="s">
        <v>1262</v>
      </c>
      <c r="U135" t="s">
        <v>1260</v>
      </c>
      <c r="V135" s="59">
        <v>843951.68923553941</v>
      </c>
      <c r="W135" s="59">
        <v>58421.520466963208</v>
      </c>
      <c r="X135" s="58" t="s">
        <v>1263</v>
      </c>
      <c r="Y135" t="s">
        <v>1258</v>
      </c>
    </row>
    <row r="136" spans="1:25">
      <c r="A136" s="54" t="s">
        <v>685</v>
      </c>
      <c r="B136" s="55">
        <v>33.071114049999998</v>
      </c>
      <c r="C136" s="55">
        <v>-114.57330926</v>
      </c>
      <c r="D136" s="68">
        <v>248.42013074445569</v>
      </c>
      <c r="E136" s="69" t="s">
        <v>1257</v>
      </c>
      <c r="F136" s="69">
        <v>1</v>
      </c>
      <c r="G136" s="69">
        <v>2.7</v>
      </c>
      <c r="H136" s="69">
        <v>1</v>
      </c>
      <c r="I136" s="69">
        <v>0</v>
      </c>
      <c r="J136" s="69">
        <v>2020</v>
      </c>
      <c r="K136" s="69" t="s">
        <v>1258</v>
      </c>
      <c r="L136" s="54" t="s">
        <v>685</v>
      </c>
      <c r="M136" t="s">
        <v>1259</v>
      </c>
      <c r="N136" t="s">
        <v>1260</v>
      </c>
      <c r="O136" s="62">
        <v>125684</v>
      </c>
      <c r="P136" s="62">
        <v>9042</v>
      </c>
      <c r="Q136" s="58" t="s">
        <v>1261</v>
      </c>
      <c r="R136" t="s">
        <v>1258</v>
      </c>
      <c r="S136" s="54" t="s">
        <v>685</v>
      </c>
      <c r="T136" t="s">
        <v>1262</v>
      </c>
      <c r="U136" t="s">
        <v>1260</v>
      </c>
      <c r="V136" s="62">
        <v>912000</v>
      </c>
      <c r="W136" s="62">
        <v>70000</v>
      </c>
      <c r="X136" s="58" t="s">
        <v>1263</v>
      </c>
      <c r="Y136" t="s">
        <v>1258</v>
      </c>
    </row>
    <row r="137" spans="1:25">
      <c r="A137" s="54" t="s">
        <v>686</v>
      </c>
      <c r="B137" s="55">
        <v>33.071114049999998</v>
      </c>
      <c r="C137" s="55">
        <v>-114.57330926</v>
      </c>
      <c r="D137" s="68">
        <v>248.42013074445569</v>
      </c>
      <c r="E137" s="69" t="s">
        <v>1257</v>
      </c>
      <c r="F137" s="69">
        <v>1</v>
      </c>
      <c r="G137" s="69">
        <v>2.7</v>
      </c>
      <c r="H137" s="69">
        <v>1</v>
      </c>
      <c r="I137" s="69">
        <v>0</v>
      </c>
      <c r="J137" s="69">
        <v>2020</v>
      </c>
      <c r="K137" s="69" t="s">
        <v>1258</v>
      </c>
      <c r="L137" s="54" t="s">
        <v>686</v>
      </c>
      <c r="M137" t="s">
        <v>1259</v>
      </c>
      <c r="N137" t="s">
        <v>1260</v>
      </c>
      <c r="O137" s="62">
        <v>124780</v>
      </c>
      <c r="P137" s="62">
        <v>6329</v>
      </c>
      <c r="Q137" s="58" t="s">
        <v>1261</v>
      </c>
      <c r="R137" t="s">
        <v>1258</v>
      </c>
      <c r="S137" s="54" t="s">
        <v>686</v>
      </c>
      <c r="T137" t="s">
        <v>1262</v>
      </c>
      <c r="U137" t="s">
        <v>1260</v>
      </c>
      <c r="V137" s="62">
        <v>930000</v>
      </c>
      <c r="W137" s="62">
        <v>60000</v>
      </c>
      <c r="X137" s="58" t="s">
        <v>1263</v>
      </c>
      <c r="Y137" t="s">
        <v>1258</v>
      </c>
    </row>
    <row r="138" spans="1:25">
      <c r="A138" s="54" t="s">
        <v>687</v>
      </c>
      <c r="B138" s="55">
        <v>33.071114049999998</v>
      </c>
      <c r="C138" s="55">
        <v>-114.57330926</v>
      </c>
      <c r="D138" s="68">
        <v>248.42013074445569</v>
      </c>
      <c r="E138" s="69" t="s">
        <v>1257</v>
      </c>
      <c r="F138" s="69">
        <v>1</v>
      </c>
      <c r="G138" s="69">
        <v>2.7</v>
      </c>
      <c r="H138" s="69">
        <v>1</v>
      </c>
      <c r="I138" s="69">
        <v>0</v>
      </c>
      <c r="J138" s="69">
        <v>2020</v>
      </c>
      <c r="K138" s="69" t="s">
        <v>1258</v>
      </c>
      <c r="L138" s="54" t="s">
        <v>687</v>
      </c>
      <c r="M138" t="s">
        <v>1259</v>
      </c>
      <c r="N138" t="s">
        <v>1260</v>
      </c>
      <c r="O138" s="62">
        <v>119354</v>
      </c>
      <c r="P138" s="62">
        <v>8138</v>
      </c>
      <c r="Q138" s="58" t="s">
        <v>1261</v>
      </c>
      <c r="R138" t="s">
        <v>1258</v>
      </c>
      <c r="S138" s="54" t="s">
        <v>687</v>
      </c>
      <c r="T138" t="s">
        <v>1262</v>
      </c>
      <c r="U138" t="s">
        <v>1260</v>
      </c>
      <c r="V138" s="62">
        <v>869000</v>
      </c>
      <c r="W138" s="62">
        <v>104000</v>
      </c>
      <c r="X138" s="58" t="s">
        <v>1263</v>
      </c>
      <c r="Y138" t="s">
        <v>1258</v>
      </c>
    </row>
    <row r="139" spans="1:25">
      <c r="A139" s="54" t="s">
        <v>688</v>
      </c>
      <c r="B139" s="55">
        <v>33.075621920000003</v>
      </c>
      <c r="C139" s="55">
        <v>-114.57716402</v>
      </c>
      <c r="D139" s="68">
        <v>253.72000000000003</v>
      </c>
      <c r="E139" s="69" t="s">
        <v>1257</v>
      </c>
      <c r="F139" s="69">
        <v>1</v>
      </c>
      <c r="G139" s="69">
        <v>2.7</v>
      </c>
      <c r="H139" s="69">
        <v>1</v>
      </c>
      <c r="I139" s="69">
        <v>0</v>
      </c>
      <c r="J139" s="69">
        <v>2020</v>
      </c>
      <c r="K139" s="69" t="s">
        <v>1258</v>
      </c>
      <c r="L139" s="54" t="s">
        <v>688</v>
      </c>
      <c r="M139" t="s">
        <v>1259</v>
      </c>
      <c r="N139" t="s">
        <v>1260</v>
      </c>
      <c r="O139" s="62">
        <v>122971</v>
      </c>
      <c r="P139" s="62">
        <v>9946</v>
      </c>
      <c r="Q139" s="58" t="s">
        <v>1261</v>
      </c>
      <c r="R139" t="s">
        <v>1258</v>
      </c>
      <c r="S139" s="54" t="s">
        <v>688</v>
      </c>
      <c r="T139" t="s">
        <v>1262</v>
      </c>
      <c r="U139" t="s">
        <v>1260</v>
      </c>
      <c r="V139" s="62">
        <v>943000</v>
      </c>
      <c r="W139" s="62">
        <v>66000</v>
      </c>
      <c r="X139" s="58" t="s">
        <v>1263</v>
      </c>
      <c r="Y139" t="s">
        <v>1258</v>
      </c>
    </row>
    <row r="140" spans="1:25">
      <c r="A140" s="54" t="s">
        <v>689</v>
      </c>
      <c r="B140" s="55">
        <v>33.075621920000003</v>
      </c>
      <c r="C140" s="55">
        <v>-114.57716402</v>
      </c>
      <c r="D140" s="68">
        <v>253.72000000000003</v>
      </c>
      <c r="E140" s="69" t="s">
        <v>1257</v>
      </c>
      <c r="F140" s="69">
        <v>1</v>
      </c>
      <c r="G140" s="69">
        <v>2.7</v>
      </c>
      <c r="H140" s="69">
        <v>1</v>
      </c>
      <c r="I140" s="69">
        <v>0</v>
      </c>
      <c r="J140" s="69">
        <v>2020</v>
      </c>
      <c r="K140" s="69" t="s">
        <v>1258</v>
      </c>
      <c r="L140" s="54" t="s">
        <v>689</v>
      </c>
      <c r="M140" t="s">
        <v>1259</v>
      </c>
      <c r="N140" t="s">
        <v>1260</v>
      </c>
      <c r="O140" s="62">
        <v>142864</v>
      </c>
      <c r="P140" s="62">
        <v>7234</v>
      </c>
      <c r="Q140" s="58" t="s">
        <v>1261</v>
      </c>
      <c r="R140" t="s">
        <v>1258</v>
      </c>
      <c r="S140" s="54" t="s">
        <v>689</v>
      </c>
      <c r="T140" t="s">
        <v>1262</v>
      </c>
      <c r="U140" t="s">
        <v>1260</v>
      </c>
      <c r="V140" s="62">
        <v>896000</v>
      </c>
      <c r="W140" s="62">
        <v>49000</v>
      </c>
      <c r="X140" s="58" t="s">
        <v>1263</v>
      </c>
      <c r="Y140" t="s">
        <v>1258</v>
      </c>
    </row>
    <row r="141" spans="1:25">
      <c r="A141" s="54" t="s">
        <v>690</v>
      </c>
      <c r="B141" s="55">
        <v>33.078043620000003</v>
      </c>
      <c r="C141" s="55">
        <v>-114.57308096</v>
      </c>
      <c r="D141" s="68">
        <v>246.12333333333299</v>
      </c>
      <c r="E141" s="69" t="s">
        <v>1257</v>
      </c>
      <c r="F141" s="69">
        <v>1</v>
      </c>
      <c r="G141" s="69">
        <v>2.7</v>
      </c>
      <c r="H141" s="69">
        <v>1</v>
      </c>
      <c r="I141" s="69">
        <v>0</v>
      </c>
      <c r="J141" s="69">
        <v>2020</v>
      </c>
      <c r="K141" s="69" t="s">
        <v>1258</v>
      </c>
      <c r="L141" s="54" t="s">
        <v>690</v>
      </c>
      <c r="M141" t="s">
        <v>1259</v>
      </c>
      <c r="N141" t="s">
        <v>1260</v>
      </c>
      <c r="O141" s="62">
        <v>108504</v>
      </c>
      <c r="P141" s="62">
        <v>7234</v>
      </c>
      <c r="Q141" s="58" t="s">
        <v>1261</v>
      </c>
      <c r="R141" t="s">
        <v>1258</v>
      </c>
      <c r="S141" s="54" t="s">
        <v>690</v>
      </c>
      <c r="T141" t="s">
        <v>1262</v>
      </c>
      <c r="U141" t="s">
        <v>1260</v>
      </c>
      <c r="V141" s="62">
        <v>850000</v>
      </c>
      <c r="W141" s="62">
        <v>62000</v>
      </c>
      <c r="X141" s="58" t="s">
        <v>1263</v>
      </c>
      <c r="Y141" t="s">
        <v>1258</v>
      </c>
    </row>
    <row r="142" spans="1:25">
      <c r="A142" s="54" t="s">
        <v>691</v>
      </c>
      <c r="B142" s="55">
        <v>33.078043620000003</v>
      </c>
      <c r="C142" s="55">
        <v>-114.57308096</v>
      </c>
      <c r="D142" s="68">
        <v>246.12333333333299</v>
      </c>
      <c r="E142" s="69" t="s">
        <v>1257</v>
      </c>
      <c r="F142" s="69">
        <v>1</v>
      </c>
      <c r="G142" s="69">
        <v>2.7</v>
      </c>
      <c r="H142" s="69">
        <v>1</v>
      </c>
      <c r="I142" s="69">
        <v>0</v>
      </c>
      <c r="J142" s="69">
        <v>2020</v>
      </c>
      <c r="K142" s="69" t="s">
        <v>1258</v>
      </c>
      <c r="L142" s="54" t="s">
        <v>691</v>
      </c>
      <c r="M142" t="s">
        <v>1259</v>
      </c>
      <c r="N142" t="s">
        <v>1260</v>
      </c>
      <c r="O142" s="62">
        <v>117546</v>
      </c>
      <c r="P142" s="62">
        <v>4521</v>
      </c>
      <c r="Q142" s="58" t="s">
        <v>1261</v>
      </c>
      <c r="R142" t="s">
        <v>1258</v>
      </c>
      <c r="S142" s="54" t="s">
        <v>691</v>
      </c>
      <c r="T142" t="s">
        <v>1262</v>
      </c>
      <c r="U142" t="s">
        <v>1260</v>
      </c>
      <c r="V142" s="62">
        <v>743000</v>
      </c>
      <c r="W142" s="62">
        <v>71000</v>
      </c>
      <c r="X142" s="58" t="s">
        <v>1263</v>
      </c>
      <c r="Y142" t="s">
        <v>1258</v>
      </c>
    </row>
    <row r="143" spans="1:25">
      <c r="A143" s="54" t="s">
        <v>692</v>
      </c>
      <c r="B143" s="55">
        <v>33.078043620000003</v>
      </c>
      <c r="C143" s="55">
        <v>-114.57308096</v>
      </c>
      <c r="D143" s="68">
        <v>246.12333333333299</v>
      </c>
      <c r="E143" s="69" t="s">
        <v>1257</v>
      </c>
      <c r="F143" s="69">
        <v>1</v>
      </c>
      <c r="G143" s="69">
        <v>2.7</v>
      </c>
      <c r="H143" s="69">
        <v>1</v>
      </c>
      <c r="I143" s="69">
        <v>0</v>
      </c>
      <c r="J143" s="69">
        <v>2020</v>
      </c>
      <c r="K143" s="69" t="s">
        <v>1258</v>
      </c>
      <c r="L143" s="54" t="s">
        <v>692</v>
      </c>
      <c r="M143" t="s">
        <v>1259</v>
      </c>
      <c r="N143" t="s">
        <v>1260</v>
      </c>
      <c r="O143" s="62">
        <v>110312</v>
      </c>
      <c r="P143" s="62">
        <v>5425</v>
      </c>
      <c r="Q143" s="58" t="s">
        <v>1261</v>
      </c>
      <c r="R143" t="s">
        <v>1258</v>
      </c>
      <c r="S143" s="54" t="s">
        <v>692</v>
      </c>
      <c r="T143" t="s">
        <v>1262</v>
      </c>
      <c r="U143" t="s">
        <v>1260</v>
      </c>
      <c r="V143" s="62">
        <v>811000</v>
      </c>
      <c r="W143" s="62">
        <v>50000</v>
      </c>
      <c r="X143" s="58" t="s">
        <v>1263</v>
      </c>
      <c r="Y143" t="s">
        <v>1258</v>
      </c>
    </row>
    <row r="144" spans="1:25">
      <c r="A144" s="54" t="s">
        <v>696</v>
      </c>
      <c r="B144" s="55">
        <v>33.139042940000003</v>
      </c>
      <c r="C144" s="55">
        <v>-114.52890119</v>
      </c>
      <c r="D144" s="68">
        <v>251.06111111111068</v>
      </c>
      <c r="E144" s="69" t="s">
        <v>1257</v>
      </c>
      <c r="F144" s="69">
        <v>1</v>
      </c>
      <c r="G144" s="69">
        <v>2.7</v>
      </c>
      <c r="H144" s="69">
        <v>1</v>
      </c>
      <c r="I144" s="69">
        <v>0</v>
      </c>
      <c r="J144" s="69">
        <v>2020</v>
      </c>
      <c r="K144" s="69" t="s">
        <v>1258</v>
      </c>
      <c r="L144" s="54" t="s">
        <v>696</v>
      </c>
      <c r="M144" t="s">
        <v>1259</v>
      </c>
      <c r="N144" t="s">
        <v>1260</v>
      </c>
      <c r="O144" s="62">
        <v>75953</v>
      </c>
      <c r="P144" s="62">
        <v>4521</v>
      </c>
      <c r="Q144" s="58" t="s">
        <v>1261</v>
      </c>
      <c r="R144" t="s">
        <v>1258</v>
      </c>
      <c r="S144" s="54" t="s">
        <v>696</v>
      </c>
      <c r="T144" t="s">
        <v>1262</v>
      </c>
      <c r="U144" t="s">
        <v>1260</v>
      </c>
      <c r="V144" s="62">
        <v>469000.00000000006</v>
      </c>
      <c r="W144" s="62">
        <v>39000</v>
      </c>
      <c r="X144" s="58" t="s">
        <v>1263</v>
      </c>
      <c r="Y144" t="s">
        <v>1258</v>
      </c>
    </row>
    <row r="145" spans="1:25">
      <c r="A145" s="54" t="s">
        <v>697</v>
      </c>
      <c r="B145" s="55">
        <v>33.202755379999999</v>
      </c>
      <c r="C145" s="55">
        <v>-114.49906286</v>
      </c>
      <c r="D145" s="68">
        <v>303.11776699029099</v>
      </c>
      <c r="E145" s="69" t="s">
        <v>1257</v>
      </c>
      <c r="F145" s="69">
        <v>1</v>
      </c>
      <c r="G145" s="69">
        <v>2.7</v>
      </c>
      <c r="H145" s="69">
        <v>1</v>
      </c>
      <c r="I145" s="69">
        <v>0</v>
      </c>
      <c r="J145" s="69">
        <v>2020</v>
      </c>
      <c r="K145" s="69" t="s">
        <v>1258</v>
      </c>
      <c r="L145" s="54" t="s">
        <v>697</v>
      </c>
      <c r="M145" t="s">
        <v>1259</v>
      </c>
      <c r="N145" t="s">
        <v>1260</v>
      </c>
      <c r="O145" s="62">
        <v>139247</v>
      </c>
      <c r="P145" s="62">
        <v>5425</v>
      </c>
      <c r="Q145" s="58" t="s">
        <v>1261</v>
      </c>
      <c r="R145" t="s">
        <v>1258</v>
      </c>
      <c r="S145" s="54" t="s">
        <v>697</v>
      </c>
      <c r="T145" t="s">
        <v>1262</v>
      </c>
      <c r="U145" t="s">
        <v>1260</v>
      </c>
      <c r="V145" s="62">
        <v>893000</v>
      </c>
      <c r="W145" s="62">
        <v>55000.000000000007</v>
      </c>
      <c r="X145" s="58" t="s">
        <v>1263</v>
      </c>
      <c r="Y145" t="s">
        <v>1258</v>
      </c>
    </row>
    <row r="146" spans="1:25">
      <c r="A146" s="54" t="s">
        <v>698</v>
      </c>
      <c r="B146" s="55">
        <v>33.19060649</v>
      </c>
      <c r="C146" s="55">
        <v>-114.47587016999999</v>
      </c>
      <c r="D146" s="68">
        <v>305.88619854721532</v>
      </c>
      <c r="E146" s="69" t="s">
        <v>1257</v>
      </c>
      <c r="F146" s="69">
        <v>1</v>
      </c>
      <c r="G146" s="69">
        <v>2.7</v>
      </c>
      <c r="H146" s="69">
        <v>1</v>
      </c>
      <c r="I146" s="69">
        <v>0</v>
      </c>
      <c r="J146" s="69">
        <v>2020</v>
      </c>
      <c r="K146" s="69" t="s">
        <v>1258</v>
      </c>
      <c r="L146" s="54" t="s">
        <v>698</v>
      </c>
      <c r="M146" t="s">
        <v>1259</v>
      </c>
      <c r="N146" t="s">
        <v>1260</v>
      </c>
      <c r="O146" s="62">
        <v>141055</v>
      </c>
      <c r="P146" s="62">
        <v>5425</v>
      </c>
      <c r="Q146" s="58" t="s">
        <v>1261</v>
      </c>
      <c r="R146" t="s">
        <v>1258</v>
      </c>
      <c r="S146" s="54" t="s">
        <v>698</v>
      </c>
      <c r="T146" t="s">
        <v>1262</v>
      </c>
      <c r="U146" t="s">
        <v>1260</v>
      </c>
      <c r="V146" s="62">
        <v>942000</v>
      </c>
      <c r="W146" s="62">
        <v>54000</v>
      </c>
      <c r="X146" s="58" t="s">
        <v>1263</v>
      </c>
      <c r="Y146" t="s">
        <v>1258</v>
      </c>
    </row>
    <row r="147" spans="1:25">
      <c r="A147" s="54" t="s">
        <v>693</v>
      </c>
      <c r="B147" s="55">
        <v>33.222421269999998</v>
      </c>
      <c r="C147" s="55">
        <v>-114.50915506</v>
      </c>
      <c r="D147" s="68">
        <v>397.91388888888901</v>
      </c>
      <c r="E147" s="69" t="s">
        <v>1257</v>
      </c>
      <c r="F147" s="69">
        <v>1</v>
      </c>
      <c r="G147" s="69">
        <v>2.7</v>
      </c>
      <c r="H147" s="69">
        <v>1</v>
      </c>
      <c r="I147" s="69">
        <v>0</v>
      </c>
      <c r="J147" s="69">
        <v>2020</v>
      </c>
      <c r="K147" s="69" t="s">
        <v>1258</v>
      </c>
      <c r="L147" s="54" t="s">
        <v>693</v>
      </c>
      <c r="M147" t="s">
        <v>1259</v>
      </c>
      <c r="N147" t="s">
        <v>1260</v>
      </c>
      <c r="O147" s="62">
        <v>160043</v>
      </c>
      <c r="P147" s="62">
        <v>9042</v>
      </c>
      <c r="Q147" s="58" t="s">
        <v>1261</v>
      </c>
      <c r="R147" t="s">
        <v>1258</v>
      </c>
      <c r="S147" s="54" t="s">
        <v>693</v>
      </c>
      <c r="T147" t="s">
        <v>1262</v>
      </c>
      <c r="U147" t="s">
        <v>1260</v>
      </c>
      <c r="V147" s="62">
        <v>1119000</v>
      </c>
      <c r="W147" s="62">
        <v>90000</v>
      </c>
      <c r="X147" s="58" t="s">
        <v>1263</v>
      </c>
      <c r="Y147" t="s">
        <v>1258</v>
      </c>
    </row>
    <row r="148" spans="1:25">
      <c r="A148" s="54" t="s">
        <v>699</v>
      </c>
      <c r="B148" s="55">
        <v>33.174527349999998</v>
      </c>
      <c r="C148" s="55">
        <v>-114.53850615</v>
      </c>
      <c r="D148" s="68">
        <v>310.95619047618999</v>
      </c>
      <c r="E148" s="69" t="s">
        <v>1257</v>
      </c>
      <c r="F148" s="69">
        <v>1</v>
      </c>
      <c r="G148" s="69">
        <v>2.7</v>
      </c>
      <c r="H148" s="69">
        <v>1</v>
      </c>
      <c r="I148" s="69">
        <v>0</v>
      </c>
      <c r="J148" s="69">
        <v>2020</v>
      </c>
      <c r="K148" s="69" t="s">
        <v>1258</v>
      </c>
      <c r="L148" s="54" t="s">
        <v>699</v>
      </c>
      <c r="M148" t="s">
        <v>1259</v>
      </c>
      <c r="N148" t="s">
        <v>1260</v>
      </c>
      <c r="O148" s="62">
        <v>173606</v>
      </c>
      <c r="P148" s="62">
        <v>9946</v>
      </c>
      <c r="Q148" s="58" t="s">
        <v>1261</v>
      </c>
      <c r="R148" t="s">
        <v>1258</v>
      </c>
      <c r="S148" s="54" t="s">
        <v>699</v>
      </c>
      <c r="T148" t="s">
        <v>1262</v>
      </c>
      <c r="U148" t="s">
        <v>1260</v>
      </c>
      <c r="V148" s="62">
        <v>1155000</v>
      </c>
      <c r="W148" s="62">
        <v>79000</v>
      </c>
      <c r="X148" s="58" t="s">
        <v>1263</v>
      </c>
      <c r="Y148" t="s">
        <v>1258</v>
      </c>
    </row>
    <row r="149" spans="1:25">
      <c r="A149" s="54" t="s">
        <v>700</v>
      </c>
      <c r="B149" s="55">
        <v>33.235533529999998</v>
      </c>
      <c r="C149" s="55">
        <v>-114.51185981</v>
      </c>
      <c r="D149" s="68">
        <v>368.74478991596669</v>
      </c>
      <c r="E149" s="69" t="s">
        <v>1257</v>
      </c>
      <c r="F149" s="69">
        <v>1</v>
      </c>
      <c r="G149" s="69">
        <v>2.7</v>
      </c>
      <c r="H149" s="69">
        <v>1</v>
      </c>
      <c r="I149" s="69">
        <v>0</v>
      </c>
      <c r="J149" s="69">
        <v>2020</v>
      </c>
      <c r="K149" s="69" t="s">
        <v>1258</v>
      </c>
      <c r="L149" s="54" t="s">
        <v>700</v>
      </c>
      <c r="M149" t="s">
        <v>1259</v>
      </c>
      <c r="N149" t="s">
        <v>1260</v>
      </c>
      <c r="O149" s="62">
        <v>198020</v>
      </c>
      <c r="P149" s="62">
        <v>7234</v>
      </c>
      <c r="Q149" s="58" t="s">
        <v>1261</v>
      </c>
      <c r="R149" t="s">
        <v>1258</v>
      </c>
      <c r="S149" s="54" t="s">
        <v>700</v>
      </c>
      <c r="T149" t="s">
        <v>1262</v>
      </c>
      <c r="U149" t="s">
        <v>1260</v>
      </c>
      <c r="V149" s="62">
        <v>1434000</v>
      </c>
      <c r="W149" s="62">
        <v>84000</v>
      </c>
      <c r="X149" s="58" t="s">
        <v>1263</v>
      </c>
      <c r="Y149" t="s">
        <v>1258</v>
      </c>
    </row>
    <row r="150" spans="1:25">
      <c r="A150" s="54" t="s">
        <v>701</v>
      </c>
      <c r="B150" s="55">
        <v>33.184267800000001</v>
      </c>
      <c r="C150" s="55">
        <v>-114.53224439</v>
      </c>
      <c r="D150" s="68">
        <v>305.79666666666668</v>
      </c>
      <c r="E150" s="69" t="s">
        <v>1257</v>
      </c>
      <c r="F150" s="69">
        <v>1</v>
      </c>
      <c r="G150" s="69">
        <v>2.7</v>
      </c>
      <c r="H150" s="69">
        <v>1</v>
      </c>
      <c r="I150" s="69">
        <v>0</v>
      </c>
      <c r="J150" s="69">
        <v>2020</v>
      </c>
      <c r="K150" s="69" t="s">
        <v>1258</v>
      </c>
      <c r="L150" s="54" t="s">
        <v>701</v>
      </c>
      <c r="M150" t="s">
        <v>1259</v>
      </c>
      <c r="N150" t="s">
        <v>1260</v>
      </c>
      <c r="O150" s="62">
        <v>138343</v>
      </c>
      <c r="P150" s="62">
        <v>12659</v>
      </c>
      <c r="Q150" s="58" t="s">
        <v>1261</v>
      </c>
      <c r="R150" t="s">
        <v>1258</v>
      </c>
      <c r="S150" s="54" t="s">
        <v>701</v>
      </c>
      <c r="T150" t="s">
        <v>1262</v>
      </c>
      <c r="U150" t="s">
        <v>1260</v>
      </c>
      <c r="V150" s="62">
        <v>910000</v>
      </c>
      <c r="W150" s="62">
        <v>117000</v>
      </c>
      <c r="X150" s="58" t="s">
        <v>1263</v>
      </c>
      <c r="Y150" t="s">
        <v>1258</v>
      </c>
    </row>
    <row r="151" spans="1:25">
      <c r="A151" s="54" t="s">
        <v>702</v>
      </c>
      <c r="B151" s="55">
        <v>33.221967759999998</v>
      </c>
      <c r="C151" s="55">
        <v>-114.48896053</v>
      </c>
      <c r="D151" s="68">
        <v>381.46179487179461</v>
      </c>
      <c r="E151" s="69" t="s">
        <v>1257</v>
      </c>
      <c r="F151" s="69">
        <v>1</v>
      </c>
      <c r="G151" s="69">
        <v>2.7</v>
      </c>
      <c r="H151" s="69">
        <v>1</v>
      </c>
      <c r="I151" s="69">
        <v>0</v>
      </c>
      <c r="J151" s="69">
        <v>2020</v>
      </c>
      <c r="K151" s="69" t="s">
        <v>1258</v>
      </c>
      <c r="L151" s="54" t="s">
        <v>702</v>
      </c>
      <c r="M151" t="s">
        <v>1259</v>
      </c>
      <c r="N151" t="s">
        <v>1260</v>
      </c>
      <c r="O151" s="62">
        <v>150097</v>
      </c>
      <c r="P151" s="62">
        <v>8138</v>
      </c>
      <c r="Q151" s="58" t="s">
        <v>1261</v>
      </c>
      <c r="R151" t="s">
        <v>1258</v>
      </c>
      <c r="S151" s="54" t="s">
        <v>702</v>
      </c>
      <c r="T151" t="s">
        <v>1262</v>
      </c>
      <c r="U151" t="s">
        <v>1260</v>
      </c>
      <c r="V151" s="62">
        <v>1039000</v>
      </c>
      <c r="W151" s="62">
        <v>53000</v>
      </c>
      <c r="X151" s="58" t="s">
        <v>1263</v>
      </c>
      <c r="Y151" t="s">
        <v>1258</v>
      </c>
    </row>
    <row r="152" spans="1:25">
      <c r="A152" s="54" t="s">
        <v>703</v>
      </c>
      <c r="B152" s="55">
        <v>33.251633650000002</v>
      </c>
      <c r="C152" s="55">
        <v>-114.51044278000001</v>
      </c>
      <c r="D152" s="68">
        <v>434.21231853040831</v>
      </c>
      <c r="E152" s="69" t="s">
        <v>1257</v>
      </c>
      <c r="F152" s="69">
        <v>1</v>
      </c>
      <c r="G152" s="69">
        <v>2.7</v>
      </c>
      <c r="H152" s="69">
        <v>1</v>
      </c>
      <c r="I152" s="69">
        <v>0</v>
      </c>
      <c r="J152" s="69">
        <v>2020</v>
      </c>
      <c r="K152" s="69" t="s">
        <v>1258</v>
      </c>
      <c r="L152" s="54" t="s">
        <v>703</v>
      </c>
      <c r="M152" t="s">
        <v>1259</v>
      </c>
      <c r="N152" t="s">
        <v>1260</v>
      </c>
      <c r="O152" s="62">
        <v>195307</v>
      </c>
      <c r="P152" s="62">
        <v>9042</v>
      </c>
      <c r="Q152" s="58" t="s">
        <v>1261</v>
      </c>
      <c r="R152" t="s">
        <v>1258</v>
      </c>
      <c r="S152" s="54" t="s">
        <v>703</v>
      </c>
      <c r="T152" t="s">
        <v>1262</v>
      </c>
      <c r="U152" t="s">
        <v>1260</v>
      </c>
      <c r="V152" s="62">
        <v>1422000</v>
      </c>
      <c r="W152" s="62">
        <v>73000</v>
      </c>
      <c r="X152" s="58" t="s">
        <v>1263</v>
      </c>
      <c r="Y152" t="s">
        <v>1258</v>
      </c>
    </row>
    <row r="153" spans="1:25">
      <c r="A153" s="54" t="s">
        <v>677</v>
      </c>
      <c r="B153" s="55">
        <v>33.159860799999997</v>
      </c>
      <c r="C153" s="55">
        <v>-114.51984487999999</v>
      </c>
      <c r="D153" s="68">
        <v>280.67145874351132</v>
      </c>
      <c r="E153" s="69" t="s">
        <v>1257</v>
      </c>
      <c r="F153" s="69">
        <v>1</v>
      </c>
      <c r="G153" s="69">
        <v>2.7</v>
      </c>
      <c r="H153" s="69">
        <v>1</v>
      </c>
      <c r="I153" s="69">
        <v>0</v>
      </c>
      <c r="J153" s="69">
        <v>2020</v>
      </c>
      <c r="K153" s="69" t="s">
        <v>1258</v>
      </c>
      <c r="L153" s="54" t="s">
        <v>677</v>
      </c>
      <c r="M153" t="s">
        <v>1259</v>
      </c>
      <c r="N153" t="s">
        <v>1260</v>
      </c>
      <c r="O153" s="62">
        <v>100366</v>
      </c>
      <c r="P153" s="62">
        <v>8138</v>
      </c>
      <c r="Q153" s="58" t="s">
        <v>1261</v>
      </c>
      <c r="R153" t="s">
        <v>1258</v>
      </c>
      <c r="S153" s="54" t="s">
        <v>677</v>
      </c>
      <c r="T153" t="s">
        <v>1262</v>
      </c>
      <c r="U153" t="s">
        <v>1260</v>
      </c>
      <c r="V153" s="62">
        <v>654000</v>
      </c>
      <c r="W153" s="62">
        <v>35000</v>
      </c>
      <c r="X153" s="58" t="s">
        <v>1263</v>
      </c>
      <c r="Y153" t="s">
        <v>1258</v>
      </c>
    </row>
    <row r="154" spans="1:25">
      <c r="A154" s="54" t="s">
        <v>678</v>
      </c>
      <c r="B154" s="55">
        <v>33.159860799999997</v>
      </c>
      <c r="C154" s="55">
        <v>-114.51984487999999</v>
      </c>
      <c r="D154" s="68">
        <v>280.67145874351132</v>
      </c>
      <c r="E154" s="69" t="s">
        <v>1257</v>
      </c>
      <c r="F154" s="69">
        <v>1</v>
      </c>
      <c r="G154" s="69">
        <v>2.7</v>
      </c>
      <c r="H154" s="69">
        <v>1</v>
      </c>
      <c r="I154" s="69">
        <v>0</v>
      </c>
      <c r="J154" s="69">
        <v>2020</v>
      </c>
      <c r="K154" s="69" t="s">
        <v>1258</v>
      </c>
      <c r="L154" s="54" t="s">
        <v>678</v>
      </c>
      <c r="M154" t="s">
        <v>1259</v>
      </c>
      <c r="N154" t="s">
        <v>1260</v>
      </c>
      <c r="O154" s="62">
        <v>125684</v>
      </c>
      <c r="P154" s="62">
        <v>9042</v>
      </c>
      <c r="Q154" s="58" t="s">
        <v>1261</v>
      </c>
      <c r="R154" t="s">
        <v>1258</v>
      </c>
      <c r="S154" s="54" t="s">
        <v>678</v>
      </c>
      <c r="T154" t="s">
        <v>1262</v>
      </c>
      <c r="U154" t="s">
        <v>1260</v>
      </c>
      <c r="V154" s="62">
        <v>798000</v>
      </c>
      <c r="W154" s="62">
        <v>46000</v>
      </c>
      <c r="X154" s="58" t="s">
        <v>1263</v>
      </c>
      <c r="Y154" t="s">
        <v>1258</v>
      </c>
    </row>
    <row r="155" spans="1:25">
      <c r="A155" s="54" t="s">
        <v>679</v>
      </c>
      <c r="B155" s="55">
        <v>33.159860799999997</v>
      </c>
      <c r="C155" s="55">
        <v>-114.51984487999999</v>
      </c>
      <c r="D155" s="68">
        <v>280.67145874351132</v>
      </c>
      <c r="E155" s="69" t="s">
        <v>1257</v>
      </c>
      <c r="F155" s="69">
        <v>1</v>
      </c>
      <c r="G155" s="69">
        <v>2.7</v>
      </c>
      <c r="H155" s="69">
        <v>1</v>
      </c>
      <c r="I155" s="69">
        <v>0</v>
      </c>
      <c r="J155" s="69">
        <v>2020</v>
      </c>
      <c r="K155" s="69" t="s">
        <v>1258</v>
      </c>
      <c r="L155" s="54" t="s">
        <v>679</v>
      </c>
      <c r="M155" t="s">
        <v>1259</v>
      </c>
      <c r="N155" t="s">
        <v>1260</v>
      </c>
      <c r="O155" s="62">
        <v>97654</v>
      </c>
      <c r="P155" s="62">
        <v>7234</v>
      </c>
      <c r="Q155" s="58" t="s">
        <v>1261</v>
      </c>
      <c r="R155" t="s">
        <v>1258</v>
      </c>
      <c r="S155" s="54" t="s">
        <v>679</v>
      </c>
      <c r="T155" t="s">
        <v>1262</v>
      </c>
      <c r="U155" t="s">
        <v>1260</v>
      </c>
      <c r="V155" s="62">
        <v>769000</v>
      </c>
      <c r="W155" s="62">
        <v>44000</v>
      </c>
      <c r="X155" s="58" t="s">
        <v>1263</v>
      </c>
      <c r="Y155" t="s">
        <v>1258</v>
      </c>
    </row>
    <row r="156" spans="1:25">
      <c r="A156" s="54" t="s">
        <v>680</v>
      </c>
      <c r="B156" s="55">
        <v>33.159860799999997</v>
      </c>
      <c r="C156" s="55">
        <v>-114.51984487999999</v>
      </c>
      <c r="D156" s="68">
        <v>280.67145874351132</v>
      </c>
      <c r="E156" s="69" t="s">
        <v>1257</v>
      </c>
      <c r="F156" s="69">
        <v>1</v>
      </c>
      <c r="G156" s="69">
        <v>2.7</v>
      </c>
      <c r="H156" s="69">
        <v>1</v>
      </c>
      <c r="I156" s="69">
        <v>0</v>
      </c>
      <c r="J156" s="69">
        <v>2020</v>
      </c>
      <c r="K156" s="69" t="s">
        <v>1258</v>
      </c>
      <c r="L156" s="54" t="s">
        <v>680</v>
      </c>
      <c r="M156" t="s">
        <v>1259</v>
      </c>
      <c r="N156" t="s">
        <v>1260</v>
      </c>
      <c r="O156" s="62">
        <v>106696</v>
      </c>
      <c r="P156" s="62">
        <v>9042</v>
      </c>
      <c r="Q156" s="58" t="s">
        <v>1261</v>
      </c>
      <c r="R156" t="s">
        <v>1258</v>
      </c>
      <c r="S156" s="54" t="s">
        <v>680</v>
      </c>
      <c r="T156" t="s">
        <v>1262</v>
      </c>
      <c r="U156" t="s">
        <v>1260</v>
      </c>
      <c r="V156" s="62">
        <v>662000</v>
      </c>
      <c r="W156" s="62">
        <v>42000</v>
      </c>
      <c r="X156" s="58" t="s">
        <v>1263</v>
      </c>
      <c r="Y156" t="s">
        <v>1258</v>
      </c>
    </row>
    <row r="157" spans="1:25">
      <c r="A157" s="54" t="s">
        <v>681</v>
      </c>
      <c r="B157" s="55">
        <v>33.159860799999997</v>
      </c>
      <c r="C157" s="55">
        <v>-114.51984487999999</v>
      </c>
      <c r="D157" s="68">
        <v>280.67145874351132</v>
      </c>
      <c r="E157" s="69" t="s">
        <v>1257</v>
      </c>
      <c r="F157" s="69">
        <v>1</v>
      </c>
      <c r="G157" s="69">
        <v>2.7</v>
      </c>
      <c r="H157" s="69">
        <v>1</v>
      </c>
      <c r="I157" s="69">
        <v>0</v>
      </c>
      <c r="J157" s="69">
        <v>2020</v>
      </c>
      <c r="K157" s="69" t="s">
        <v>1258</v>
      </c>
      <c r="L157" s="54" t="s">
        <v>681</v>
      </c>
      <c r="M157" t="s">
        <v>1259</v>
      </c>
      <c r="N157" t="s">
        <v>1260</v>
      </c>
      <c r="O157" s="62">
        <v>89516</v>
      </c>
      <c r="P157" s="62">
        <v>11755</v>
      </c>
      <c r="Q157" s="58" t="s">
        <v>1261</v>
      </c>
      <c r="R157" t="s">
        <v>1258</v>
      </c>
      <c r="S157" s="54" t="s">
        <v>681</v>
      </c>
      <c r="T157" t="s">
        <v>1262</v>
      </c>
      <c r="U157" t="s">
        <v>1260</v>
      </c>
      <c r="V157" s="62">
        <v>711000</v>
      </c>
      <c r="W157" s="62">
        <v>52000</v>
      </c>
      <c r="X157" s="58" t="s">
        <v>1263</v>
      </c>
      <c r="Y157" t="s">
        <v>1258</v>
      </c>
    </row>
    <row r="158" spans="1:25">
      <c r="A158" s="54" t="s">
        <v>682</v>
      </c>
      <c r="B158" s="55">
        <v>33.159860799999997</v>
      </c>
      <c r="C158" s="55">
        <v>-114.51984487999999</v>
      </c>
      <c r="D158" s="68">
        <v>280.67145874351132</v>
      </c>
      <c r="E158" s="69" t="s">
        <v>1257</v>
      </c>
      <c r="F158" s="69">
        <v>1</v>
      </c>
      <c r="G158" s="69">
        <v>2.7</v>
      </c>
      <c r="H158" s="69">
        <v>1</v>
      </c>
      <c r="I158" s="69">
        <v>0</v>
      </c>
      <c r="J158" s="69">
        <v>2020</v>
      </c>
      <c r="K158" s="69" t="s">
        <v>1258</v>
      </c>
      <c r="L158" s="54" t="s">
        <v>682</v>
      </c>
      <c r="M158" t="s">
        <v>1259</v>
      </c>
      <c r="N158" t="s">
        <v>1260</v>
      </c>
      <c r="O158" s="62">
        <v>98558</v>
      </c>
      <c r="P158" s="62">
        <v>10850</v>
      </c>
      <c r="Q158" s="58" t="s">
        <v>1261</v>
      </c>
      <c r="R158" t="s">
        <v>1258</v>
      </c>
      <c r="S158" s="54" t="s">
        <v>682</v>
      </c>
      <c r="T158" t="s">
        <v>1262</v>
      </c>
      <c r="U158" t="s">
        <v>1260</v>
      </c>
      <c r="V158" s="62">
        <v>632000</v>
      </c>
      <c r="W158" s="62">
        <v>39000</v>
      </c>
      <c r="X158" s="58" t="s">
        <v>1263</v>
      </c>
      <c r="Y158" t="s">
        <v>1258</v>
      </c>
    </row>
    <row r="159" spans="1:25">
      <c r="A159" s="54" t="s">
        <v>694</v>
      </c>
      <c r="B159" s="55">
        <v>33.13570026</v>
      </c>
      <c r="C159" s="55">
        <v>-114.55711371</v>
      </c>
      <c r="D159" s="68">
        <v>251.47915120373034</v>
      </c>
      <c r="E159" s="69" t="s">
        <v>1257</v>
      </c>
      <c r="F159" s="69">
        <v>1</v>
      </c>
      <c r="G159" s="69">
        <v>2.7</v>
      </c>
      <c r="H159" s="69">
        <v>1</v>
      </c>
      <c r="I159" s="69">
        <v>0</v>
      </c>
      <c r="J159" s="69">
        <v>2020</v>
      </c>
      <c r="K159" s="69" t="s">
        <v>1258</v>
      </c>
      <c r="L159" s="54" t="s">
        <v>694</v>
      </c>
      <c r="M159" t="s">
        <v>1259</v>
      </c>
      <c r="N159" t="s">
        <v>1260</v>
      </c>
      <c r="O159" s="62">
        <v>104887</v>
      </c>
      <c r="P159" s="62">
        <v>6329</v>
      </c>
      <c r="Q159" s="58" t="s">
        <v>1261</v>
      </c>
      <c r="R159" t="s">
        <v>1258</v>
      </c>
      <c r="S159" s="54" t="s">
        <v>694</v>
      </c>
      <c r="T159" t="s">
        <v>1262</v>
      </c>
      <c r="U159" t="s">
        <v>1260</v>
      </c>
      <c r="V159" s="62">
        <v>697000</v>
      </c>
      <c r="W159" s="62">
        <v>57999.999999999993</v>
      </c>
      <c r="X159" s="58" t="s">
        <v>1263</v>
      </c>
      <c r="Y159" t="s">
        <v>1258</v>
      </c>
    </row>
    <row r="160" spans="1:25">
      <c r="A160" s="54" t="s">
        <v>683</v>
      </c>
      <c r="B160" s="55">
        <v>33.12581282</v>
      </c>
      <c r="C160" s="55">
        <v>-114.55848209</v>
      </c>
      <c r="D160" s="68">
        <v>239.84291666666635</v>
      </c>
      <c r="E160" s="69" t="s">
        <v>1257</v>
      </c>
      <c r="F160" s="69">
        <v>1</v>
      </c>
      <c r="G160" s="69">
        <v>2.7</v>
      </c>
      <c r="H160" s="69">
        <v>1</v>
      </c>
      <c r="I160" s="69">
        <v>0</v>
      </c>
      <c r="J160" s="69">
        <v>2020</v>
      </c>
      <c r="K160" s="69" t="s">
        <v>1258</v>
      </c>
      <c r="L160" s="54" t="s">
        <v>683</v>
      </c>
      <c r="M160" t="s">
        <v>1259</v>
      </c>
      <c r="N160" t="s">
        <v>1260</v>
      </c>
      <c r="O160" s="62">
        <v>103983</v>
      </c>
      <c r="P160" s="62">
        <v>9946</v>
      </c>
      <c r="Q160" s="58" t="s">
        <v>1261</v>
      </c>
      <c r="R160" t="s">
        <v>1258</v>
      </c>
      <c r="S160" s="54" t="s">
        <v>683</v>
      </c>
      <c r="T160" t="s">
        <v>1262</v>
      </c>
      <c r="U160" t="s">
        <v>1260</v>
      </c>
      <c r="V160" s="62">
        <v>646000</v>
      </c>
      <c r="W160" s="62">
        <v>38000</v>
      </c>
      <c r="X160" s="58" t="s">
        <v>1263</v>
      </c>
      <c r="Y160" t="s">
        <v>1258</v>
      </c>
    </row>
    <row r="161" spans="1:25">
      <c r="A161" s="54" t="s">
        <v>684</v>
      </c>
      <c r="B161" s="55">
        <v>33.12581282</v>
      </c>
      <c r="C161" s="55">
        <v>-114.55848209</v>
      </c>
      <c r="D161" s="68">
        <v>239.84291666666635</v>
      </c>
      <c r="E161" s="69" t="s">
        <v>1257</v>
      </c>
      <c r="F161" s="69">
        <v>1</v>
      </c>
      <c r="G161" s="69">
        <v>2.7</v>
      </c>
      <c r="H161" s="69">
        <v>1</v>
      </c>
      <c r="I161" s="69">
        <v>0</v>
      </c>
      <c r="J161" s="69">
        <v>2020</v>
      </c>
      <c r="K161" s="69" t="s">
        <v>1258</v>
      </c>
      <c r="L161" s="54" t="s">
        <v>684</v>
      </c>
      <c r="M161" t="s">
        <v>1259</v>
      </c>
      <c r="N161" t="s">
        <v>1260</v>
      </c>
      <c r="O161" s="62">
        <v>121163</v>
      </c>
      <c r="P161" s="62">
        <v>9946</v>
      </c>
      <c r="Q161" s="58" t="s">
        <v>1261</v>
      </c>
      <c r="R161" t="s">
        <v>1258</v>
      </c>
      <c r="S161" s="54" t="s">
        <v>684</v>
      </c>
      <c r="T161" t="s">
        <v>1262</v>
      </c>
      <c r="U161" t="s">
        <v>1260</v>
      </c>
      <c r="V161" s="62">
        <v>763000</v>
      </c>
      <c r="W161" s="62">
        <v>74000</v>
      </c>
      <c r="X161" s="58" t="s">
        <v>1263</v>
      </c>
      <c r="Y161" t="s">
        <v>1258</v>
      </c>
    </row>
    <row r="162" spans="1:25">
      <c r="A162" s="54" t="s">
        <v>695</v>
      </c>
      <c r="B162" s="55">
        <v>33.190806019999997</v>
      </c>
      <c r="C162" s="55">
        <v>-114.50171893</v>
      </c>
      <c r="D162" s="68">
        <v>274.72034640773103</v>
      </c>
      <c r="E162" s="69" t="s">
        <v>1257</v>
      </c>
      <c r="F162" s="69">
        <v>1</v>
      </c>
      <c r="G162" s="69">
        <v>2.7</v>
      </c>
      <c r="H162" s="69">
        <v>1</v>
      </c>
      <c r="I162" s="69">
        <v>0</v>
      </c>
      <c r="J162" s="69">
        <v>2020</v>
      </c>
      <c r="K162" s="69" t="s">
        <v>1258</v>
      </c>
      <c r="L162" s="54" t="s">
        <v>695</v>
      </c>
      <c r="M162" t="s">
        <v>1259</v>
      </c>
      <c r="N162" t="s">
        <v>1260</v>
      </c>
      <c r="O162" s="62">
        <v>122971</v>
      </c>
      <c r="P162" s="62">
        <v>6329</v>
      </c>
      <c r="Q162" s="58" t="s">
        <v>1261</v>
      </c>
      <c r="R162" t="s">
        <v>1258</v>
      </c>
      <c r="S162" s="54" t="s">
        <v>695</v>
      </c>
      <c r="T162" t="s">
        <v>1262</v>
      </c>
      <c r="U162" t="s">
        <v>1260</v>
      </c>
      <c r="V162" s="62">
        <v>683000</v>
      </c>
      <c r="W162" s="62">
        <v>41000</v>
      </c>
      <c r="X162" s="58" t="s">
        <v>1263</v>
      </c>
      <c r="Y162" t="s">
        <v>1258</v>
      </c>
    </row>
    <row r="163" spans="1:25">
      <c r="A163" s="54" t="s">
        <v>940</v>
      </c>
      <c r="B163" s="55">
        <v>-36.62764095</v>
      </c>
      <c r="C163" s="55">
        <v>149.64871475999999</v>
      </c>
      <c r="D163" s="68">
        <v>409.50415472100934</v>
      </c>
      <c r="E163" s="69" t="s">
        <v>1257</v>
      </c>
      <c r="F163" s="69">
        <v>1</v>
      </c>
      <c r="G163" s="69">
        <v>2.7</v>
      </c>
      <c r="H163" s="69">
        <v>1</v>
      </c>
      <c r="I163" s="69">
        <v>0</v>
      </c>
      <c r="J163" s="69">
        <v>2020</v>
      </c>
      <c r="K163" s="69" t="s">
        <v>1258</v>
      </c>
      <c r="L163" s="54" t="s">
        <v>940</v>
      </c>
      <c r="M163" t="s">
        <v>1259</v>
      </c>
      <c r="N163" t="s">
        <v>1260</v>
      </c>
      <c r="O163" s="62">
        <v>175164.53983646299</v>
      </c>
      <c r="P163" s="62">
        <v>5783.2081026311407</v>
      </c>
      <c r="Q163" s="58" t="s">
        <v>1261</v>
      </c>
      <c r="R163" t="s">
        <v>1258</v>
      </c>
      <c r="S163" s="54" t="s">
        <v>940</v>
      </c>
      <c r="T163" t="s">
        <v>1262</v>
      </c>
      <c r="U163" t="s">
        <v>1260</v>
      </c>
      <c r="V163" s="62">
        <v>1073889.4250639447</v>
      </c>
      <c r="W163" s="62">
        <v>62401.22721750944</v>
      </c>
      <c r="X163" s="58" t="s">
        <v>1263</v>
      </c>
      <c r="Y163" t="s">
        <v>1258</v>
      </c>
    </row>
    <row r="164" spans="1:25">
      <c r="A164" s="54" t="s">
        <v>954</v>
      </c>
      <c r="B164" s="55">
        <v>-30.432005090000001</v>
      </c>
      <c r="C164" s="55">
        <v>152.65358101999999</v>
      </c>
      <c r="D164" s="68">
        <v>448.66693557964703</v>
      </c>
      <c r="E164" s="69" t="s">
        <v>1257</v>
      </c>
      <c r="F164" s="69">
        <v>1</v>
      </c>
      <c r="G164" s="69">
        <v>2.7</v>
      </c>
      <c r="H164" s="69">
        <v>1</v>
      </c>
      <c r="I164" s="69">
        <v>0</v>
      </c>
      <c r="J164" s="69">
        <v>2020</v>
      </c>
      <c r="K164" s="69" t="s">
        <v>1258</v>
      </c>
      <c r="L164" s="54" t="s">
        <v>954</v>
      </c>
      <c r="M164" t="s">
        <v>1259</v>
      </c>
      <c r="N164" t="s">
        <v>1260</v>
      </c>
      <c r="O164" s="62">
        <v>76181.125222280287</v>
      </c>
      <c r="P164" s="62">
        <v>2306.4004230671649</v>
      </c>
      <c r="Q164" s="58" t="s">
        <v>1261</v>
      </c>
      <c r="R164" t="s">
        <v>1258</v>
      </c>
      <c r="S164" s="54" t="s">
        <v>954</v>
      </c>
      <c r="T164" t="s">
        <v>1262</v>
      </c>
      <c r="U164" t="s">
        <v>1260</v>
      </c>
      <c r="V164" s="62">
        <v>512832.33218973922</v>
      </c>
      <c r="W164" s="62">
        <v>38815.279612744271</v>
      </c>
      <c r="X164" s="58" t="s">
        <v>1263</v>
      </c>
      <c r="Y164" t="s">
        <v>1258</v>
      </c>
    </row>
    <row r="165" spans="1:25">
      <c r="A165" s="54" t="s">
        <v>957</v>
      </c>
      <c r="B165" s="55">
        <v>-27.745997030000002</v>
      </c>
      <c r="C165" s="55">
        <v>152.50878800000001</v>
      </c>
      <c r="D165" s="68">
        <v>136.357883451318</v>
      </c>
      <c r="E165" s="69" t="s">
        <v>1257</v>
      </c>
      <c r="F165" s="69">
        <v>1</v>
      </c>
      <c r="G165" s="69">
        <v>2.7</v>
      </c>
      <c r="H165" s="69">
        <v>1</v>
      </c>
      <c r="I165" s="69">
        <v>0</v>
      </c>
      <c r="J165" s="69">
        <v>2020</v>
      </c>
      <c r="K165" s="69" t="s">
        <v>1258</v>
      </c>
      <c r="L165" s="54" t="s">
        <v>957</v>
      </c>
      <c r="M165" t="s">
        <v>1259</v>
      </c>
      <c r="N165" t="s">
        <v>1260</v>
      </c>
      <c r="O165" s="62">
        <v>271422.65985056345</v>
      </c>
      <c r="P165" s="62">
        <v>9029.3270247737619</v>
      </c>
      <c r="Q165" s="58" t="s">
        <v>1261</v>
      </c>
      <c r="R165" t="s">
        <v>1258</v>
      </c>
      <c r="S165" s="54" t="s">
        <v>957</v>
      </c>
      <c r="T165" t="s">
        <v>1262</v>
      </c>
      <c r="U165" t="s">
        <v>1260</v>
      </c>
      <c r="V165" s="62">
        <v>1392643.5655087815</v>
      </c>
      <c r="W165" s="62">
        <v>70634.858499054259</v>
      </c>
      <c r="X165" s="58" t="s">
        <v>1263</v>
      </c>
      <c r="Y165" t="s">
        <v>1258</v>
      </c>
    </row>
    <row r="166" spans="1:25">
      <c r="A166" s="54" t="s">
        <v>967</v>
      </c>
      <c r="B166" s="55">
        <v>-26.898506090000001</v>
      </c>
      <c r="C166" s="55">
        <v>152.13620105000001</v>
      </c>
      <c r="D166" s="68">
        <v>387.61354853842136</v>
      </c>
      <c r="E166" s="69" t="s">
        <v>1257</v>
      </c>
      <c r="F166" s="69">
        <v>1</v>
      </c>
      <c r="G166" s="69">
        <v>2.7</v>
      </c>
      <c r="H166" s="69">
        <v>1</v>
      </c>
      <c r="I166" s="69">
        <v>0</v>
      </c>
      <c r="J166" s="69">
        <v>2020</v>
      </c>
      <c r="K166" s="69" t="s">
        <v>1258</v>
      </c>
      <c r="L166" s="54" t="s">
        <v>967</v>
      </c>
      <c r="M166" t="s">
        <v>1259</v>
      </c>
      <c r="N166" t="s">
        <v>1260</v>
      </c>
      <c r="O166" s="62">
        <v>133971.26638893347</v>
      </c>
      <c r="P166" s="62">
        <v>4283.2139128612725</v>
      </c>
      <c r="Q166" s="58" t="s">
        <v>1261</v>
      </c>
      <c r="R166" t="s">
        <v>1258</v>
      </c>
      <c r="S166" s="54" t="s">
        <v>967</v>
      </c>
      <c r="T166" t="s">
        <v>1262</v>
      </c>
      <c r="U166" t="s">
        <v>1260</v>
      </c>
      <c r="V166" s="62">
        <v>845779.63281135564</v>
      </c>
      <c r="W166" s="62">
        <v>49188.270671705162</v>
      </c>
      <c r="X166" s="58" t="s">
        <v>1263</v>
      </c>
      <c r="Y166" t="s">
        <v>1258</v>
      </c>
    </row>
    <row r="167" spans="1:25">
      <c r="A167" s="54" t="s">
        <v>966</v>
      </c>
      <c r="B167" s="55">
        <v>-26.874245640000002</v>
      </c>
      <c r="C167" s="55">
        <v>151.97240349</v>
      </c>
      <c r="D167" s="68">
        <v>447.81452586914497</v>
      </c>
      <c r="E167" s="69" t="s">
        <v>1257</v>
      </c>
      <c r="F167" s="69">
        <v>1</v>
      </c>
      <c r="G167" s="69">
        <v>2.7</v>
      </c>
      <c r="H167" s="69">
        <v>1</v>
      </c>
      <c r="I167" s="69">
        <v>0</v>
      </c>
      <c r="J167" s="69">
        <v>2020</v>
      </c>
      <c r="K167" s="69" t="s">
        <v>1258</v>
      </c>
      <c r="L167" s="54" t="s">
        <v>966</v>
      </c>
      <c r="M167" t="s">
        <v>1259</v>
      </c>
      <c r="N167" t="s">
        <v>1260</v>
      </c>
      <c r="O167" s="62">
        <v>200423.53795944783</v>
      </c>
      <c r="P167" s="62">
        <v>6363.3835724762102</v>
      </c>
      <c r="Q167" s="58" t="s">
        <v>1261</v>
      </c>
      <c r="R167" t="s">
        <v>1258</v>
      </c>
      <c r="S167" s="54" t="s">
        <v>966</v>
      </c>
      <c r="T167" t="s">
        <v>1262</v>
      </c>
      <c r="U167" t="s">
        <v>1260</v>
      </c>
      <c r="V167" s="62">
        <v>1103967.146982162</v>
      </c>
      <c r="W167" s="62">
        <v>67617.867173954495</v>
      </c>
      <c r="X167" s="58" t="s">
        <v>1263</v>
      </c>
      <c r="Y167" t="s">
        <v>1258</v>
      </c>
    </row>
    <row r="168" spans="1:25">
      <c r="A168" s="54" t="s">
        <v>968</v>
      </c>
      <c r="B168" s="55">
        <v>-26.576002020000001</v>
      </c>
      <c r="C168" s="55">
        <v>152.23110095000001</v>
      </c>
      <c r="D168" s="68">
        <v>408.5431801219197</v>
      </c>
      <c r="E168" s="69" t="s">
        <v>1257</v>
      </c>
      <c r="F168" s="69">
        <v>1</v>
      </c>
      <c r="G168" s="69">
        <v>2.7</v>
      </c>
      <c r="H168" s="69">
        <v>1</v>
      </c>
      <c r="I168" s="69">
        <v>0</v>
      </c>
      <c r="J168" s="69">
        <v>2020</v>
      </c>
      <c r="K168" s="69" t="s">
        <v>1258</v>
      </c>
      <c r="L168" s="54" t="s">
        <v>968</v>
      </c>
      <c r="M168" t="s">
        <v>1259</v>
      </c>
      <c r="N168" t="s">
        <v>1260</v>
      </c>
      <c r="O168" s="62">
        <v>176227.20418085449</v>
      </c>
      <c r="P168" s="62">
        <v>5960.287440906146</v>
      </c>
      <c r="Q168" s="58" t="s">
        <v>1261</v>
      </c>
      <c r="R168" t="s">
        <v>1258</v>
      </c>
      <c r="S168" s="54" t="s">
        <v>968</v>
      </c>
      <c r="T168" t="s">
        <v>1262</v>
      </c>
      <c r="U168" t="s">
        <v>1260</v>
      </c>
      <c r="V168" s="62">
        <v>1088902.9247424982</v>
      </c>
      <c r="W168" s="62">
        <v>62773.806820282698</v>
      </c>
      <c r="X168" s="58" t="s">
        <v>1263</v>
      </c>
      <c r="Y168" t="s">
        <v>1258</v>
      </c>
    </row>
    <row r="169" spans="1:25">
      <c r="A169" s="54" t="s">
        <v>955</v>
      </c>
      <c r="B169" s="55">
        <v>-29.467815999999999</v>
      </c>
      <c r="C169" s="55">
        <v>152.35068117</v>
      </c>
      <c r="D169" s="68">
        <v>668.06370779682993</v>
      </c>
      <c r="E169" s="69" t="s">
        <v>1257</v>
      </c>
      <c r="F169" s="69">
        <v>1</v>
      </c>
      <c r="G169" s="69">
        <v>2.7</v>
      </c>
      <c r="H169" s="69">
        <v>1</v>
      </c>
      <c r="I169" s="69">
        <v>0</v>
      </c>
      <c r="J169" s="69">
        <v>2020</v>
      </c>
      <c r="K169" s="69" t="s">
        <v>1258</v>
      </c>
      <c r="L169" s="54" t="s">
        <v>955</v>
      </c>
      <c r="M169" t="s">
        <v>1259</v>
      </c>
      <c r="N169" t="s">
        <v>1260</v>
      </c>
      <c r="O169" s="62">
        <v>150323.51579678862</v>
      </c>
      <c r="P169" s="62">
        <v>4231.334828322174</v>
      </c>
      <c r="Q169" s="58" t="s">
        <v>1261</v>
      </c>
      <c r="R169" t="s">
        <v>1258</v>
      </c>
      <c r="S169" s="54" t="s">
        <v>955</v>
      </c>
      <c r="T169" t="s">
        <v>1262</v>
      </c>
      <c r="U169" t="s">
        <v>1260</v>
      </c>
      <c r="V169" s="62">
        <v>956538.43298636284</v>
      </c>
      <c r="W169" s="62">
        <v>130000.91244489502</v>
      </c>
      <c r="X169" s="58" t="s">
        <v>1263</v>
      </c>
      <c r="Y169" t="s">
        <v>1258</v>
      </c>
    </row>
    <row r="170" spans="1:25">
      <c r="A170" s="54" t="s">
        <v>943</v>
      </c>
      <c r="B170" s="55">
        <v>-35.443805789999999</v>
      </c>
      <c r="C170" s="55">
        <v>150.17413902999999</v>
      </c>
      <c r="D170" s="68">
        <v>266.02576765922669</v>
      </c>
      <c r="E170" s="69" t="s">
        <v>1257</v>
      </c>
      <c r="F170" s="69">
        <v>1</v>
      </c>
      <c r="G170" s="69">
        <v>2.7</v>
      </c>
      <c r="H170" s="69">
        <v>1</v>
      </c>
      <c r="I170" s="69">
        <v>0</v>
      </c>
      <c r="J170" s="69">
        <v>2020</v>
      </c>
      <c r="K170" s="69" t="s">
        <v>1258</v>
      </c>
      <c r="L170" s="54" t="s">
        <v>943</v>
      </c>
      <c r="M170" t="s">
        <v>1259</v>
      </c>
      <c r="N170" t="s">
        <v>1260</v>
      </c>
      <c r="O170" s="62">
        <v>170482.74518801668</v>
      </c>
      <c r="P170" s="62">
        <v>5577.269244470147</v>
      </c>
      <c r="Q170" s="58" t="s">
        <v>1261</v>
      </c>
      <c r="R170" t="s">
        <v>1258</v>
      </c>
      <c r="S170" s="54" t="s">
        <v>943</v>
      </c>
      <c r="T170" t="s">
        <v>1262</v>
      </c>
      <c r="U170" t="s">
        <v>1260</v>
      </c>
      <c r="V170" s="62">
        <v>1180483.1861281667</v>
      </c>
      <c r="W170" s="62">
        <v>103904.88119213369</v>
      </c>
      <c r="X170" s="58" t="s">
        <v>1263</v>
      </c>
      <c r="Y170" t="s">
        <v>1258</v>
      </c>
    </row>
    <row r="171" spans="1:25">
      <c r="A171" s="54" t="s">
        <v>938</v>
      </c>
      <c r="B171" s="55">
        <v>-37.332512319999999</v>
      </c>
      <c r="C171" s="55">
        <v>149.15742843000001</v>
      </c>
      <c r="D171" s="68">
        <v>513.4716020668734</v>
      </c>
      <c r="E171" s="69" t="s">
        <v>1257</v>
      </c>
      <c r="F171" s="69">
        <v>1</v>
      </c>
      <c r="G171" s="69">
        <v>2.7</v>
      </c>
      <c r="H171" s="69">
        <v>1</v>
      </c>
      <c r="I171" s="69">
        <v>0</v>
      </c>
      <c r="J171" s="69">
        <v>2020</v>
      </c>
      <c r="K171" s="69" t="s">
        <v>1258</v>
      </c>
      <c r="L171" s="54" t="s">
        <v>938</v>
      </c>
      <c r="M171" t="s">
        <v>1259</v>
      </c>
      <c r="N171" t="s">
        <v>1260</v>
      </c>
      <c r="O171" s="62">
        <v>302346.59659733361</v>
      </c>
      <c r="P171" s="62">
        <v>8496.1912280170109</v>
      </c>
      <c r="Q171" s="58" t="s">
        <v>1261</v>
      </c>
      <c r="R171" t="s">
        <v>1258</v>
      </c>
      <c r="S171" s="54" t="s">
        <v>938</v>
      </c>
      <c r="T171" t="s">
        <v>1262</v>
      </c>
      <c r="U171" t="s">
        <v>1260</v>
      </c>
      <c r="V171" s="62">
        <v>1784650.2143873535</v>
      </c>
      <c r="W171" s="62">
        <v>89073.39464798414</v>
      </c>
      <c r="X171" s="58" t="s">
        <v>1263</v>
      </c>
      <c r="Y171" t="s">
        <v>1258</v>
      </c>
    </row>
    <row r="172" spans="1:25">
      <c r="A172" s="54" t="s">
        <v>946</v>
      </c>
      <c r="B172" s="55">
        <v>-33.151448190000004</v>
      </c>
      <c r="C172" s="55">
        <v>150.37701272999999</v>
      </c>
      <c r="D172" s="68">
        <v>609.94889234722905</v>
      </c>
      <c r="E172" s="69" t="s">
        <v>1257</v>
      </c>
      <c r="F172" s="69">
        <v>1</v>
      </c>
      <c r="G172" s="69">
        <v>2.7</v>
      </c>
      <c r="H172" s="69">
        <v>1</v>
      </c>
      <c r="I172" s="69">
        <v>0</v>
      </c>
      <c r="J172" s="69">
        <v>2020</v>
      </c>
      <c r="K172" s="69" t="s">
        <v>1258</v>
      </c>
      <c r="L172" s="54" t="s">
        <v>946</v>
      </c>
      <c r="M172" t="s">
        <v>1259</v>
      </c>
      <c r="N172" t="s">
        <v>1260</v>
      </c>
      <c r="O172" s="62">
        <v>177141.19273655384</v>
      </c>
      <c r="P172" s="62">
        <v>4531.942259282172</v>
      </c>
      <c r="Q172" s="58" t="s">
        <v>1261</v>
      </c>
      <c r="R172" t="s">
        <v>1258</v>
      </c>
      <c r="S172" s="54" t="s">
        <v>946</v>
      </c>
      <c r="T172" t="s">
        <v>1262</v>
      </c>
      <c r="U172" t="s">
        <v>1260</v>
      </c>
      <c r="V172" s="62">
        <v>1182380.0227524138</v>
      </c>
      <c r="W172" s="62">
        <v>77462.16389389048</v>
      </c>
      <c r="X172" s="58" t="s">
        <v>1263</v>
      </c>
      <c r="Y172" t="s">
        <v>1258</v>
      </c>
    </row>
    <row r="173" spans="1:25">
      <c r="A173" s="54" t="s">
        <v>972</v>
      </c>
      <c r="B173" s="55">
        <v>-24.511291310000001</v>
      </c>
      <c r="C173" s="55">
        <v>148.58545215000001</v>
      </c>
      <c r="D173" s="68">
        <v>337.68295316314067</v>
      </c>
      <c r="E173" s="69" t="s">
        <v>1257</v>
      </c>
      <c r="F173" s="69">
        <v>1</v>
      </c>
      <c r="G173" s="69">
        <v>2.7</v>
      </c>
      <c r="H173" s="69">
        <v>1</v>
      </c>
      <c r="I173" s="69">
        <v>0</v>
      </c>
      <c r="J173" s="69">
        <v>2020</v>
      </c>
      <c r="K173" s="69" t="s">
        <v>1258</v>
      </c>
      <c r="L173" s="54" t="s">
        <v>972</v>
      </c>
      <c r="M173" t="s">
        <v>1259</v>
      </c>
      <c r="N173" t="s">
        <v>1260</v>
      </c>
      <c r="O173" s="62">
        <v>238260.35962907734</v>
      </c>
      <c r="P173" s="62">
        <v>9465.5158729664272</v>
      </c>
      <c r="Q173" s="58" t="s">
        <v>1261</v>
      </c>
      <c r="R173" t="s">
        <v>1258</v>
      </c>
      <c r="S173" s="54" t="s">
        <v>972</v>
      </c>
      <c r="T173" t="s">
        <v>1262</v>
      </c>
      <c r="U173" t="s">
        <v>1260</v>
      </c>
      <c r="V173" s="62">
        <v>1266561.403770156</v>
      </c>
      <c r="W173" s="62">
        <v>109248.28249812816</v>
      </c>
      <c r="X173" s="58" t="s">
        <v>1263</v>
      </c>
      <c r="Y173" t="s">
        <v>1258</v>
      </c>
    </row>
    <row r="174" spans="1:25">
      <c r="A174" s="54" t="s">
        <v>973</v>
      </c>
      <c r="B174" s="55">
        <v>-21.851326390000001</v>
      </c>
      <c r="C174" s="55">
        <v>148.85501402</v>
      </c>
      <c r="D174" s="68">
        <v>267.30166501587934</v>
      </c>
      <c r="E174" s="69" t="s">
        <v>1257</v>
      </c>
      <c r="F174" s="69">
        <v>1</v>
      </c>
      <c r="G174" s="69">
        <v>2.7</v>
      </c>
      <c r="H174" s="69">
        <v>1</v>
      </c>
      <c r="I174" s="69">
        <v>0</v>
      </c>
      <c r="J174" s="69">
        <v>2020</v>
      </c>
      <c r="K174" s="69" t="s">
        <v>1258</v>
      </c>
      <c r="L174" s="54" t="s">
        <v>973</v>
      </c>
      <c r="M174" t="s">
        <v>1259</v>
      </c>
      <c r="N174" t="s">
        <v>1260</v>
      </c>
      <c r="O174" s="62">
        <v>304207.328223866</v>
      </c>
      <c r="P174" s="62">
        <v>12997.720547215282</v>
      </c>
      <c r="Q174" s="58" t="s">
        <v>1261</v>
      </c>
      <c r="R174" t="s">
        <v>1258</v>
      </c>
      <c r="S174" s="54" t="s">
        <v>973</v>
      </c>
      <c r="T174" t="s">
        <v>1262</v>
      </c>
      <c r="U174" t="s">
        <v>1260</v>
      </c>
      <c r="V174" s="62">
        <v>2067281.3982341613</v>
      </c>
      <c r="W174" s="62">
        <v>206559.45265063652</v>
      </c>
      <c r="X174" s="58" t="s">
        <v>1263</v>
      </c>
      <c r="Y174" t="s">
        <v>1258</v>
      </c>
    </row>
    <row r="175" spans="1:25">
      <c r="A175" s="54" t="s">
        <v>974</v>
      </c>
      <c r="B175" s="55">
        <v>-24.232267310000001</v>
      </c>
      <c r="C175" s="55">
        <v>150.52448000000001</v>
      </c>
      <c r="D175" s="68">
        <v>296.62058993744569</v>
      </c>
      <c r="E175" s="69" t="s">
        <v>1257</v>
      </c>
      <c r="F175" s="69">
        <v>1</v>
      </c>
      <c r="G175" s="69">
        <v>2.7</v>
      </c>
      <c r="H175" s="69">
        <v>1</v>
      </c>
      <c r="I175" s="69">
        <v>0</v>
      </c>
      <c r="J175" s="69">
        <v>2020</v>
      </c>
      <c r="K175" s="69" t="s">
        <v>1258</v>
      </c>
      <c r="L175" s="54" t="s">
        <v>974</v>
      </c>
      <c r="M175" t="s">
        <v>1259</v>
      </c>
      <c r="N175" t="s">
        <v>1260</v>
      </c>
      <c r="O175" s="62">
        <v>222141.64425013191</v>
      </c>
      <c r="P175" s="62">
        <v>12724.864642345559</v>
      </c>
      <c r="Q175" s="58" t="s">
        <v>1261</v>
      </c>
      <c r="R175" t="s">
        <v>1258</v>
      </c>
      <c r="S175" s="54" t="s">
        <v>974</v>
      </c>
      <c r="T175" t="s">
        <v>1262</v>
      </c>
      <c r="U175" t="s">
        <v>1260</v>
      </c>
      <c r="V175" s="62">
        <v>1745080.3473535038</v>
      </c>
      <c r="W175" s="62">
        <v>137672.6220608521</v>
      </c>
      <c r="X175" s="58" t="s">
        <v>1263</v>
      </c>
      <c r="Y175" t="s">
        <v>1258</v>
      </c>
    </row>
    <row r="176" spans="1:25">
      <c r="A176" s="54" t="s">
        <v>975</v>
      </c>
      <c r="B176" s="55">
        <v>-24.036189910000001</v>
      </c>
      <c r="C176" s="55">
        <v>148.91094716000001</v>
      </c>
      <c r="D176" s="68">
        <v>282.49180177677636</v>
      </c>
      <c r="E176" s="69" t="s">
        <v>1257</v>
      </c>
      <c r="F176" s="69">
        <v>1</v>
      </c>
      <c r="G176" s="69">
        <v>2.7</v>
      </c>
      <c r="H176" s="69">
        <v>1</v>
      </c>
      <c r="I176" s="69">
        <v>0</v>
      </c>
      <c r="J176" s="69">
        <v>2020</v>
      </c>
      <c r="K176" s="69" t="s">
        <v>1258</v>
      </c>
      <c r="L176" s="54" t="s">
        <v>975</v>
      </c>
      <c r="M176" t="s">
        <v>1259</v>
      </c>
      <c r="N176" t="s">
        <v>1260</v>
      </c>
      <c r="O176" s="62">
        <v>186300.05924432224</v>
      </c>
      <c r="P176" s="62">
        <v>9312.0091838669614</v>
      </c>
      <c r="Q176" s="58" t="s">
        <v>1261</v>
      </c>
      <c r="R176" t="s">
        <v>1258</v>
      </c>
      <c r="S176" s="54" t="s">
        <v>975</v>
      </c>
      <c r="T176" t="s">
        <v>1262</v>
      </c>
      <c r="U176" t="s">
        <v>1260</v>
      </c>
      <c r="V176" s="62">
        <v>1108819.5308795506</v>
      </c>
      <c r="W176" s="62">
        <v>88975.117071383458</v>
      </c>
      <c r="X176" s="58" t="s">
        <v>1263</v>
      </c>
      <c r="Y176" t="s">
        <v>1258</v>
      </c>
    </row>
    <row r="177" spans="1:25">
      <c r="A177" s="54" t="s">
        <v>976</v>
      </c>
      <c r="B177" s="55">
        <v>-21.937174750000001</v>
      </c>
      <c r="C177" s="55">
        <v>148.09311385000001</v>
      </c>
      <c r="D177" s="68">
        <v>294.95379000797266</v>
      </c>
      <c r="E177" s="69" t="s">
        <v>1257</v>
      </c>
      <c r="F177" s="69">
        <v>1</v>
      </c>
      <c r="G177" s="69">
        <v>2.7</v>
      </c>
      <c r="H177" s="69">
        <v>1</v>
      </c>
      <c r="I177" s="69">
        <v>0</v>
      </c>
      <c r="J177" s="69">
        <v>2020</v>
      </c>
      <c r="K177" s="69" t="s">
        <v>1258</v>
      </c>
      <c r="L177" s="54" t="s">
        <v>976</v>
      </c>
      <c r="M177" t="s">
        <v>1259</v>
      </c>
      <c r="N177" t="s">
        <v>1260</v>
      </c>
      <c r="O177" s="62">
        <v>327123.37936834147</v>
      </c>
      <c r="P177" s="62">
        <v>13499.52930817569</v>
      </c>
      <c r="Q177" s="58" t="s">
        <v>1261</v>
      </c>
      <c r="R177" t="s">
        <v>1258</v>
      </c>
      <c r="S177" s="54" t="s">
        <v>976</v>
      </c>
      <c r="T177" t="s">
        <v>1262</v>
      </c>
      <c r="U177" t="s">
        <v>1260</v>
      </c>
      <c r="V177" s="62">
        <v>1761223.9632634192</v>
      </c>
      <c r="W177" s="62">
        <v>147089.73052378229</v>
      </c>
      <c r="X177" s="58" t="s">
        <v>1263</v>
      </c>
      <c r="Y177" t="s">
        <v>1258</v>
      </c>
    </row>
    <row r="178" spans="1:25">
      <c r="A178" s="54" t="s">
        <v>977</v>
      </c>
      <c r="B178" s="55">
        <v>-22.098752189999999</v>
      </c>
      <c r="C178" s="55">
        <v>148.60707052000001</v>
      </c>
      <c r="D178" s="68">
        <v>248.19729482289833</v>
      </c>
      <c r="E178" s="69" t="s">
        <v>1257</v>
      </c>
      <c r="F178" s="69">
        <v>1</v>
      </c>
      <c r="G178" s="69">
        <v>2.7</v>
      </c>
      <c r="H178" s="69">
        <v>1</v>
      </c>
      <c r="I178" s="69">
        <v>0</v>
      </c>
      <c r="J178" s="69">
        <v>2020</v>
      </c>
      <c r="K178" s="69" t="s">
        <v>1258</v>
      </c>
      <c r="L178" s="54" t="s">
        <v>977</v>
      </c>
      <c r="M178" t="s">
        <v>1259</v>
      </c>
      <c r="N178" t="s">
        <v>1260</v>
      </c>
      <c r="O178" s="62">
        <v>331805.20307777449</v>
      </c>
      <c r="P178" s="62">
        <v>13974.75019040175</v>
      </c>
      <c r="Q178" s="58" t="s">
        <v>1261</v>
      </c>
      <c r="R178" t="s">
        <v>1258</v>
      </c>
      <c r="S178" s="54" t="s">
        <v>977</v>
      </c>
      <c r="T178" t="s">
        <v>1262</v>
      </c>
      <c r="U178" t="s">
        <v>1260</v>
      </c>
      <c r="V178" s="62">
        <v>1925286.9883434766</v>
      </c>
      <c r="W178" s="62">
        <v>152379.58256938079</v>
      </c>
      <c r="X178" s="58" t="s">
        <v>1263</v>
      </c>
      <c r="Y178" t="s">
        <v>1258</v>
      </c>
    </row>
    <row r="179" spans="1:25">
      <c r="A179" s="54" t="s">
        <v>978</v>
      </c>
      <c r="B179" s="55">
        <v>-23.977028799999999</v>
      </c>
      <c r="C179" s="55">
        <v>148.08632295000001</v>
      </c>
      <c r="D179" s="68">
        <v>325.76956000157634</v>
      </c>
      <c r="E179" s="69" t="s">
        <v>1257</v>
      </c>
      <c r="F179" s="69">
        <v>1</v>
      </c>
      <c r="G179" s="69">
        <v>2.7</v>
      </c>
      <c r="H179" s="69">
        <v>1</v>
      </c>
      <c r="I179" s="69">
        <v>0</v>
      </c>
      <c r="J179" s="69">
        <v>2020</v>
      </c>
      <c r="K179" s="69" t="s">
        <v>1258</v>
      </c>
      <c r="L179" s="54" t="s">
        <v>978</v>
      </c>
      <c r="M179" t="s">
        <v>1259</v>
      </c>
      <c r="N179" t="s">
        <v>1260</v>
      </c>
      <c r="O179" s="62">
        <v>320324.8600169748</v>
      </c>
      <c r="P179" s="62">
        <v>17217.733097013301</v>
      </c>
      <c r="Q179" s="58" t="s">
        <v>1261</v>
      </c>
      <c r="R179" t="s">
        <v>1258</v>
      </c>
      <c r="S179" s="54" t="s">
        <v>978</v>
      </c>
      <c r="T179" t="s">
        <v>1262</v>
      </c>
      <c r="U179" t="s">
        <v>1260</v>
      </c>
      <c r="V179" s="62">
        <v>1862993.5225849305</v>
      </c>
      <c r="W179" s="62">
        <v>154667.20703726943</v>
      </c>
      <c r="X179" s="58" t="s">
        <v>1263</v>
      </c>
      <c r="Y179" t="s">
        <v>1258</v>
      </c>
    </row>
    <row r="180" spans="1:25">
      <c r="A180" s="54" t="s">
        <v>979</v>
      </c>
      <c r="B180" s="55">
        <v>-23.40966457</v>
      </c>
      <c r="C180" s="55">
        <v>148.29986832</v>
      </c>
      <c r="D180" s="68">
        <v>293.87786014424364</v>
      </c>
      <c r="E180" s="69" t="s">
        <v>1257</v>
      </c>
      <c r="F180" s="69">
        <v>1</v>
      </c>
      <c r="G180" s="69">
        <v>2.7</v>
      </c>
      <c r="H180" s="69">
        <v>1</v>
      </c>
      <c r="I180" s="69">
        <v>0</v>
      </c>
      <c r="J180" s="69">
        <v>2020</v>
      </c>
      <c r="K180" s="69" t="s">
        <v>1258</v>
      </c>
      <c r="L180" s="54" t="s">
        <v>979</v>
      </c>
      <c r="M180" t="s">
        <v>1259</v>
      </c>
      <c r="N180" t="s">
        <v>1260</v>
      </c>
      <c r="O180" s="62">
        <v>275621.42265193333</v>
      </c>
      <c r="P180" s="62">
        <v>12091.980208151848</v>
      </c>
      <c r="Q180" s="58" t="s">
        <v>1261</v>
      </c>
      <c r="R180" t="s">
        <v>1258</v>
      </c>
      <c r="S180" s="54" t="s">
        <v>979</v>
      </c>
      <c r="T180" t="s">
        <v>1262</v>
      </c>
      <c r="U180" t="s">
        <v>1260</v>
      </c>
      <c r="V180" s="62">
        <v>1429245.9453324468</v>
      </c>
      <c r="W180" s="62">
        <v>122365.41301293687</v>
      </c>
      <c r="X180" s="58" t="s">
        <v>1263</v>
      </c>
      <c r="Y180" t="s">
        <v>1258</v>
      </c>
    </row>
    <row r="181" spans="1:25">
      <c r="A181" s="54" t="s">
        <v>980</v>
      </c>
      <c r="B181" s="55">
        <v>-24.264284870000001</v>
      </c>
      <c r="C181" s="55">
        <v>147.50517128999999</v>
      </c>
      <c r="D181" s="68">
        <v>398.7013308744551</v>
      </c>
      <c r="E181" s="69" t="s">
        <v>1257</v>
      </c>
      <c r="F181" s="69">
        <v>1</v>
      </c>
      <c r="G181" s="69">
        <v>2.7</v>
      </c>
      <c r="H181" s="69">
        <v>1</v>
      </c>
      <c r="I181" s="69">
        <v>0</v>
      </c>
      <c r="J181" s="69">
        <v>2020</v>
      </c>
      <c r="K181" s="69" t="s">
        <v>1258</v>
      </c>
      <c r="L181" s="54" t="s">
        <v>980</v>
      </c>
      <c r="M181" t="s">
        <v>1259</v>
      </c>
      <c r="N181" t="s">
        <v>1260</v>
      </c>
      <c r="O181" s="62">
        <v>222845.21841373976</v>
      </c>
      <c r="P181" s="62">
        <v>16061.476122974731</v>
      </c>
      <c r="Q181" s="58" t="s">
        <v>1261</v>
      </c>
      <c r="R181" t="s">
        <v>1258</v>
      </c>
      <c r="S181" s="54" t="s">
        <v>980</v>
      </c>
      <c r="T181" t="s">
        <v>1262</v>
      </c>
      <c r="U181" t="s">
        <v>1260</v>
      </c>
      <c r="V181" s="62">
        <v>1475155.407989339</v>
      </c>
      <c r="W181" s="62">
        <v>113142.1714070805</v>
      </c>
      <c r="X181" s="58" t="s">
        <v>1263</v>
      </c>
      <c r="Y181" t="s">
        <v>1258</v>
      </c>
    </row>
    <row r="182" spans="1:25">
      <c r="A182" s="54" t="s">
        <v>981</v>
      </c>
      <c r="B182" s="55">
        <v>-23.084397589999998</v>
      </c>
      <c r="C182" s="55">
        <v>147.72255314</v>
      </c>
      <c r="D182" s="68">
        <v>300.74758563011397</v>
      </c>
      <c r="E182" s="69" t="s">
        <v>1257</v>
      </c>
      <c r="F182" s="69">
        <v>1</v>
      </c>
      <c r="G182" s="69">
        <v>2.7</v>
      </c>
      <c r="H182" s="69">
        <v>1</v>
      </c>
      <c r="I182" s="69">
        <v>0</v>
      </c>
      <c r="J182" s="69">
        <v>2020</v>
      </c>
      <c r="K182" s="69" t="s">
        <v>1258</v>
      </c>
      <c r="L182" s="54" t="s">
        <v>981</v>
      </c>
      <c r="M182" t="s">
        <v>1259</v>
      </c>
      <c r="N182" t="s">
        <v>1260</v>
      </c>
      <c r="O182" s="62">
        <v>332995.93619200081</v>
      </c>
      <c r="P182" s="62">
        <v>16439.608858908392</v>
      </c>
      <c r="Q182" s="58" t="s">
        <v>1261</v>
      </c>
      <c r="R182" t="s">
        <v>1258</v>
      </c>
      <c r="S182" s="54" t="s">
        <v>981</v>
      </c>
      <c r="T182" t="s">
        <v>1262</v>
      </c>
      <c r="U182" t="s">
        <v>1260</v>
      </c>
      <c r="V182" s="62">
        <v>2057534.5115412676</v>
      </c>
      <c r="W182" s="62">
        <v>152903.99661941724</v>
      </c>
      <c r="X182" s="58" t="s">
        <v>1263</v>
      </c>
      <c r="Y182" t="s">
        <v>1258</v>
      </c>
    </row>
    <row r="183" spans="1:25">
      <c r="A183" s="54" t="s">
        <v>939</v>
      </c>
      <c r="B183" s="55">
        <v>-37.26271448</v>
      </c>
      <c r="C183" s="55">
        <v>149.39583754</v>
      </c>
      <c r="D183" s="68">
        <v>452.65857879790201</v>
      </c>
      <c r="E183" s="69" t="s">
        <v>1257</v>
      </c>
      <c r="F183" s="69">
        <v>1</v>
      </c>
      <c r="G183" s="69">
        <v>2.7</v>
      </c>
      <c r="H183" s="69">
        <v>1</v>
      </c>
      <c r="I183" s="69">
        <v>0</v>
      </c>
      <c r="J183" s="69">
        <v>2020</v>
      </c>
      <c r="K183" s="69" t="s">
        <v>1258</v>
      </c>
      <c r="L183" s="54" t="s">
        <v>939</v>
      </c>
      <c r="M183" t="s">
        <v>1259</v>
      </c>
      <c r="N183" t="s">
        <v>1260</v>
      </c>
      <c r="O183" s="62">
        <v>338795.88179681438</v>
      </c>
      <c r="P183" s="62">
        <v>9515.5255972784653</v>
      </c>
      <c r="Q183" s="58" t="s">
        <v>1261</v>
      </c>
      <c r="R183" t="s">
        <v>1258</v>
      </c>
      <c r="S183" s="54" t="s">
        <v>939</v>
      </c>
      <c r="T183" t="s">
        <v>1262</v>
      </c>
      <c r="U183" t="s">
        <v>1260</v>
      </c>
      <c r="V183" s="62">
        <v>2204584.9857638725</v>
      </c>
      <c r="W183" s="62">
        <v>107374.46693143404</v>
      </c>
      <c r="X183" s="58" t="s">
        <v>1263</v>
      </c>
      <c r="Y183" t="s">
        <v>1258</v>
      </c>
    </row>
    <row r="184" spans="1:25">
      <c r="A184" s="54" t="s">
        <v>952</v>
      </c>
      <c r="B184" s="55">
        <v>-31.39009484</v>
      </c>
      <c r="C184" s="55">
        <v>152.27668822999999</v>
      </c>
      <c r="D184" s="68">
        <v>555.91559405605369</v>
      </c>
      <c r="E184" s="69" t="s">
        <v>1257</v>
      </c>
      <c r="F184" s="69">
        <v>1</v>
      </c>
      <c r="G184" s="69">
        <v>2.7</v>
      </c>
      <c r="H184" s="69">
        <v>1</v>
      </c>
      <c r="I184" s="69">
        <v>0</v>
      </c>
      <c r="J184" s="69">
        <v>2020</v>
      </c>
      <c r="K184" s="69" t="s">
        <v>1258</v>
      </c>
      <c r="L184" s="54" t="s">
        <v>952</v>
      </c>
      <c r="M184" t="s">
        <v>1259</v>
      </c>
      <c r="N184" t="s">
        <v>1260</v>
      </c>
      <c r="O184" s="62">
        <v>167036.00384781335</v>
      </c>
      <c r="P184" s="62">
        <v>4534.5494729087095</v>
      </c>
      <c r="Q184" s="58" t="s">
        <v>1261</v>
      </c>
      <c r="R184" t="s">
        <v>1258</v>
      </c>
      <c r="S184" s="54" t="s">
        <v>952</v>
      </c>
      <c r="T184" t="s">
        <v>1262</v>
      </c>
      <c r="U184" t="s">
        <v>1260</v>
      </c>
      <c r="V184" s="62">
        <v>1158560.1053871429</v>
      </c>
      <c r="W184" s="62">
        <v>83173.975342349659</v>
      </c>
      <c r="X184" s="58" t="s">
        <v>1263</v>
      </c>
      <c r="Y184" t="s">
        <v>1258</v>
      </c>
    </row>
    <row r="185" spans="1:25">
      <c r="A185" s="54" t="s">
        <v>950</v>
      </c>
      <c r="B185" s="55">
        <v>-32.308499580000003</v>
      </c>
      <c r="C185" s="55">
        <v>150.70783957</v>
      </c>
      <c r="D185" s="68">
        <v>406.01743945640436</v>
      </c>
      <c r="E185" s="69" t="s">
        <v>1257</v>
      </c>
      <c r="F185" s="69">
        <v>1</v>
      </c>
      <c r="G185" s="69">
        <v>2.7</v>
      </c>
      <c r="H185" s="69">
        <v>1</v>
      </c>
      <c r="I185" s="69">
        <v>0</v>
      </c>
      <c r="J185" s="69">
        <v>2020</v>
      </c>
      <c r="K185" s="69" t="s">
        <v>1258</v>
      </c>
      <c r="L185" s="54" t="s">
        <v>950</v>
      </c>
      <c r="M185" t="s">
        <v>1259</v>
      </c>
      <c r="N185" t="s">
        <v>1260</v>
      </c>
      <c r="O185" s="62">
        <v>166774.56873691987</v>
      </c>
      <c r="P185" s="62">
        <v>5027.2207929872993</v>
      </c>
      <c r="Q185" s="58" t="s">
        <v>1261</v>
      </c>
      <c r="R185" t="s">
        <v>1258</v>
      </c>
      <c r="S185" s="54" t="s">
        <v>950</v>
      </c>
      <c r="T185" t="s">
        <v>1262</v>
      </c>
      <c r="U185" t="s">
        <v>1260</v>
      </c>
      <c r="V185" s="62">
        <v>1012726.2999683833</v>
      </c>
      <c r="W185" s="62">
        <v>64990.219836527824</v>
      </c>
      <c r="X185" s="58" t="s">
        <v>1263</v>
      </c>
      <c r="Y185" t="s">
        <v>1258</v>
      </c>
    </row>
    <row r="186" spans="1:25">
      <c r="A186" s="54" t="s">
        <v>949</v>
      </c>
      <c r="B186" s="55">
        <v>-32.284295190000002</v>
      </c>
      <c r="C186" s="55">
        <v>150.65641554999999</v>
      </c>
      <c r="D186" s="68">
        <v>429.06366863619434</v>
      </c>
      <c r="E186" s="69" t="s">
        <v>1257</v>
      </c>
      <c r="F186" s="69">
        <v>1</v>
      </c>
      <c r="G186" s="69">
        <v>2.7</v>
      </c>
      <c r="H186" s="69">
        <v>1</v>
      </c>
      <c r="I186" s="69">
        <v>0</v>
      </c>
      <c r="J186" s="69">
        <v>2020</v>
      </c>
      <c r="K186" s="69" t="s">
        <v>1258</v>
      </c>
      <c r="L186" s="54" t="s">
        <v>949</v>
      </c>
      <c r="M186" t="s">
        <v>1259</v>
      </c>
      <c r="N186" t="s">
        <v>1260</v>
      </c>
      <c r="O186" s="62">
        <v>157972.38600626157</v>
      </c>
      <c r="P186" s="62">
        <v>4308.6997538285514</v>
      </c>
      <c r="Q186" s="58" t="s">
        <v>1261</v>
      </c>
      <c r="R186" t="s">
        <v>1258</v>
      </c>
      <c r="S186" s="54" t="s">
        <v>949</v>
      </c>
      <c r="T186" t="s">
        <v>1262</v>
      </c>
      <c r="U186" t="s">
        <v>1260</v>
      </c>
      <c r="V186" s="62">
        <v>913099.27604868624</v>
      </c>
      <c r="W186" s="62">
        <v>69722.527010910489</v>
      </c>
      <c r="X186" s="58" t="s">
        <v>1263</v>
      </c>
      <c r="Y186" t="s">
        <v>1258</v>
      </c>
    </row>
    <row r="187" spans="1:25">
      <c r="A187" s="54" t="s">
        <v>948</v>
      </c>
      <c r="B187" s="55">
        <v>-32.879286380000003</v>
      </c>
      <c r="C187" s="55">
        <v>151.10886718</v>
      </c>
      <c r="D187" s="68">
        <v>257.80188170503931</v>
      </c>
      <c r="E187" s="69" t="s">
        <v>1257</v>
      </c>
      <c r="F187" s="69">
        <v>1</v>
      </c>
      <c r="G187" s="69">
        <v>2.7</v>
      </c>
      <c r="H187" s="69">
        <v>1</v>
      </c>
      <c r="I187" s="69">
        <v>0</v>
      </c>
      <c r="J187" s="69">
        <v>2020</v>
      </c>
      <c r="K187" s="69" t="s">
        <v>1258</v>
      </c>
      <c r="L187" s="54" t="s">
        <v>948</v>
      </c>
      <c r="M187" t="s">
        <v>1259</v>
      </c>
      <c r="N187" t="s">
        <v>1260</v>
      </c>
      <c r="O187" s="62">
        <v>141488.84689999497</v>
      </c>
      <c r="P187" s="62">
        <v>3836.6328619926476</v>
      </c>
      <c r="Q187" s="58" t="s">
        <v>1261</v>
      </c>
      <c r="R187" t="s">
        <v>1258</v>
      </c>
      <c r="S187" s="54" t="s">
        <v>948</v>
      </c>
      <c r="T187" t="s">
        <v>1262</v>
      </c>
      <c r="U187" t="s">
        <v>1260</v>
      </c>
      <c r="V187" s="62">
        <v>803706.65943462867</v>
      </c>
      <c r="W187" s="62">
        <v>54878.463158732142</v>
      </c>
      <c r="X187" s="58" t="s">
        <v>1263</v>
      </c>
      <c r="Y187" t="s">
        <v>1258</v>
      </c>
    </row>
    <row r="188" spans="1:25">
      <c r="A188" s="54" t="s">
        <v>956</v>
      </c>
      <c r="B188" s="55">
        <v>-28.220826150000001</v>
      </c>
      <c r="C188" s="55">
        <v>152.832145</v>
      </c>
      <c r="D188" s="68">
        <v>324.71556479419934</v>
      </c>
      <c r="E188" s="69" t="s">
        <v>1257</v>
      </c>
      <c r="F188" s="69">
        <v>1</v>
      </c>
      <c r="G188" s="69">
        <v>2.7</v>
      </c>
      <c r="H188" s="69">
        <v>1</v>
      </c>
      <c r="I188" s="69">
        <v>0</v>
      </c>
      <c r="J188" s="69">
        <v>2020</v>
      </c>
      <c r="K188" s="69" t="s">
        <v>1258</v>
      </c>
      <c r="L188" s="54" t="s">
        <v>956</v>
      </c>
      <c r="M188" t="s">
        <v>1259</v>
      </c>
      <c r="N188" t="s">
        <v>1260</v>
      </c>
      <c r="O188" s="62">
        <v>116550.71659592673</v>
      </c>
      <c r="P188" s="62">
        <v>3643.2229885983029</v>
      </c>
      <c r="Q188" s="58" t="s">
        <v>1261</v>
      </c>
      <c r="R188" t="s">
        <v>1258</v>
      </c>
      <c r="S188" s="54" t="s">
        <v>956</v>
      </c>
      <c r="T188" t="s">
        <v>1262</v>
      </c>
      <c r="U188" t="s">
        <v>1260</v>
      </c>
      <c r="V188" s="62">
        <v>653247.79718261573</v>
      </c>
      <c r="W188" s="62">
        <v>43825.976371204197</v>
      </c>
      <c r="X188" s="58" t="s">
        <v>1263</v>
      </c>
      <c r="Y188" t="s">
        <v>1258</v>
      </c>
    </row>
    <row r="189" spans="1:25">
      <c r="A189" s="54" t="s">
        <v>965</v>
      </c>
      <c r="B189" s="55">
        <v>-27.64049314</v>
      </c>
      <c r="C189" s="55">
        <v>152.24068062000001</v>
      </c>
      <c r="D189" s="68">
        <v>315.61649091791065</v>
      </c>
      <c r="E189" s="69" t="s">
        <v>1257</v>
      </c>
      <c r="F189" s="69">
        <v>1</v>
      </c>
      <c r="G189" s="69">
        <v>2.7</v>
      </c>
      <c r="H189" s="69">
        <v>1</v>
      </c>
      <c r="I189" s="69">
        <v>0</v>
      </c>
      <c r="J189" s="69">
        <v>2020</v>
      </c>
      <c r="K189" s="69" t="s">
        <v>1258</v>
      </c>
      <c r="L189" s="54" t="s">
        <v>965</v>
      </c>
      <c r="M189" t="s">
        <v>1259</v>
      </c>
      <c r="N189" t="s">
        <v>1260</v>
      </c>
      <c r="O189" s="62">
        <v>210314.97971690472</v>
      </c>
      <c r="P189" s="62">
        <v>6354.1895011132347</v>
      </c>
      <c r="Q189" s="58" t="s">
        <v>1261</v>
      </c>
      <c r="R189" t="s">
        <v>1258</v>
      </c>
      <c r="S189" s="54" t="s">
        <v>965</v>
      </c>
      <c r="T189" t="s">
        <v>1262</v>
      </c>
      <c r="U189" t="s">
        <v>1260</v>
      </c>
      <c r="V189" s="62">
        <v>1124658.3743451862</v>
      </c>
      <c r="W189" s="62">
        <v>57484.081657502487</v>
      </c>
      <c r="X189" s="58" t="s">
        <v>1263</v>
      </c>
      <c r="Y189" t="s">
        <v>1258</v>
      </c>
    </row>
    <row r="190" spans="1:25">
      <c r="A190" s="54" t="s">
        <v>958</v>
      </c>
      <c r="B190" s="55">
        <v>-27.407082490000001</v>
      </c>
      <c r="C190" s="55">
        <v>152.06590119000001</v>
      </c>
      <c r="D190" s="68">
        <v>482.58530020703938</v>
      </c>
      <c r="E190" s="69" t="s">
        <v>1257</v>
      </c>
      <c r="F190" s="69">
        <v>1</v>
      </c>
      <c r="G190" s="69">
        <v>2.7</v>
      </c>
      <c r="H190" s="69">
        <v>1</v>
      </c>
      <c r="I190" s="69">
        <v>0</v>
      </c>
      <c r="J190" s="69">
        <v>2020</v>
      </c>
      <c r="K190" s="69" t="s">
        <v>1258</v>
      </c>
      <c r="L190" s="54" t="s">
        <v>958</v>
      </c>
      <c r="M190" t="s">
        <v>1259</v>
      </c>
      <c r="N190" t="s">
        <v>1260</v>
      </c>
      <c r="O190" s="62">
        <v>124008.1988853303</v>
      </c>
      <c r="P190" s="62">
        <v>3969.3596707537158</v>
      </c>
      <c r="Q190" s="58" t="s">
        <v>1261</v>
      </c>
      <c r="R190" t="s">
        <v>1258</v>
      </c>
      <c r="S190" s="54" t="s">
        <v>958</v>
      </c>
      <c r="T190" t="s">
        <v>1262</v>
      </c>
      <c r="U190" t="s">
        <v>1260</v>
      </c>
      <c r="V190" s="62">
        <v>777745.68920244742</v>
      </c>
      <c r="W190" s="62">
        <v>47217.179146085946</v>
      </c>
      <c r="X190" s="58" t="s">
        <v>1263</v>
      </c>
      <c r="Y190" t="s">
        <v>1258</v>
      </c>
    </row>
    <row r="191" spans="1:25">
      <c r="A191" s="54" t="s">
        <v>959</v>
      </c>
      <c r="B191" s="55">
        <v>-27.653558660000002</v>
      </c>
      <c r="C191" s="55">
        <v>152.03365328999999</v>
      </c>
      <c r="D191" s="68">
        <v>429.14005286762267</v>
      </c>
      <c r="E191" s="69" t="s">
        <v>1257</v>
      </c>
      <c r="F191" s="69">
        <v>1</v>
      </c>
      <c r="G191" s="69">
        <v>2.7</v>
      </c>
      <c r="H191" s="69">
        <v>1</v>
      </c>
      <c r="I191" s="69">
        <v>0</v>
      </c>
      <c r="J191" s="69">
        <v>2020</v>
      </c>
      <c r="K191" s="69" t="s">
        <v>1258</v>
      </c>
      <c r="L191" s="54" t="s">
        <v>959</v>
      </c>
      <c r="M191" t="s">
        <v>1259</v>
      </c>
      <c r="N191" t="s">
        <v>1260</v>
      </c>
      <c r="O191" s="62">
        <v>117641.07238873444</v>
      </c>
      <c r="P191" s="62">
        <v>3818.5755380543264</v>
      </c>
      <c r="Q191" s="58" t="s">
        <v>1261</v>
      </c>
      <c r="R191" t="s">
        <v>1258</v>
      </c>
      <c r="S191" s="54" t="s">
        <v>959</v>
      </c>
      <c r="T191" t="s">
        <v>1262</v>
      </c>
      <c r="U191" t="s">
        <v>1260</v>
      </c>
      <c r="V191" s="62">
        <v>747627.8303379115</v>
      </c>
      <c r="W191" s="62">
        <v>46198.762491285786</v>
      </c>
      <c r="X191" s="58" t="s">
        <v>1263</v>
      </c>
      <c r="Y191" t="s">
        <v>1258</v>
      </c>
    </row>
    <row r="192" spans="1:25">
      <c r="A192" s="54" t="s">
        <v>960</v>
      </c>
      <c r="B192" s="55">
        <v>-27.823210830000001</v>
      </c>
      <c r="C192" s="55">
        <v>152.36574139999999</v>
      </c>
      <c r="D192" s="68">
        <v>355.80503076237937</v>
      </c>
      <c r="E192" s="69" t="s">
        <v>1257</v>
      </c>
      <c r="F192" s="69">
        <v>1</v>
      </c>
      <c r="G192" s="69">
        <v>2.7</v>
      </c>
      <c r="H192" s="69">
        <v>1</v>
      </c>
      <c r="I192" s="69">
        <v>0</v>
      </c>
      <c r="J192" s="69">
        <v>2020</v>
      </c>
      <c r="K192" s="69" t="s">
        <v>1258</v>
      </c>
      <c r="L192" s="54" t="s">
        <v>960</v>
      </c>
      <c r="M192" t="s">
        <v>1259</v>
      </c>
      <c r="N192" t="s">
        <v>1260</v>
      </c>
      <c r="O192" s="62">
        <v>139506.5885422939</v>
      </c>
      <c r="P192" s="62">
        <v>4425.9376744666388</v>
      </c>
      <c r="Q192" s="58" t="s">
        <v>1261</v>
      </c>
      <c r="R192" t="s">
        <v>1258</v>
      </c>
      <c r="S192" s="54" t="s">
        <v>960</v>
      </c>
      <c r="T192" t="s">
        <v>1262</v>
      </c>
      <c r="U192" t="s">
        <v>1260</v>
      </c>
      <c r="V192" s="62">
        <v>746658.47928235296</v>
      </c>
      <c r="W192" s="62">
        <v>51800.824110471454</v>
      </c>
      <c r="X192" s="58" t="s">
        <v>1263</v>
      </c>
      <c r="Y192" t="s">
        <v>1258</v>
      </c>
    </row>
    <row r="193" spans="1:25">
      <c r="A193" s="54" t="s">
        <v>961</v>
      </c>
      <c r="B193" s="55">
        <v>-27.43796614</v>
      </c>
      <c r="C193" s="55">
        <v>152.05692067999999</v>
      </c>
      <c r="D193" s="68">
        <v>444.52025734387763</v>
      </c>
      <c r="E193" s="69" t="s">
        <v>1257</v>
      </c>
      <c r="F193" s="69">
        <v>1</v>
      </c>
      <c r="G193" s="69">
        <v>2.7</v>
      </c>
      <c r="H193" s="69">
        <v>1</v>
      </c>
      <c r="I193" s="69">
        <v>0</v>
      </c>
      <c r="J193" s="69">
        <v>2020</v>
      </c>
      <c r="K193" s="69" t="s">
        <v>1258</v>
      </c>
      <c r="L193" s="54" t="s">
        <v>961</v>
      </c>
      <c r="M193" t="s">
        <v>1259</v>
      </c>
      <c r="N193" t="s">
        <v>1260</v>
      </c>
      <c r="O193" s="62">
        <v>214129.68783199447</v>
      </c>
      <c r="P193" s="62">
        <v>6599.5567886694516</v>
      </c>
      <c r="Q193" s="58" t="s">
        <v>1261</v>
      </c>
      <c r="R193" t="s">
        <v>1258</v>
      </c>
      <c r="S193" s="54" t="s">
        <v>961</v>
      </c>
      <c r="T193" t="s">
        <v>1262</v>
      </c>
      <c r="U193" t="s">
        <v>1260</v>
      </c>
      <c r="V193" s="62">
        <v>1211699.6250860847</v>
      </c>
      <c r="W193" s="62">
        <v>63557.707144452375</v>
      </c>
      <c r="X193" s="58" t="s">
        <v>1263</v>
      </c>
      <c r="Y193" t="s">
        <v>1258</v>
      </c>
    </row>
    <row r="194" spans="1:25">
      <c r="A194" s="54" t="s">
        <v>962</v>
      </c>
      <c r="B194" s="55">
        <v>-27.429809299999999</v>
      </c>
      <c r="C194" s="55">
        <v>152.13162401</v>
      </c>
      <c r="D194" s="68">
        <v>479.99946343779669</v>
      </c>
      <c r="E194" s="69" t="s">
        <v>1257</v>
      </c>
      <c r="F194" s="69">
        <v>1</v>
      </c>
      <c r="G194" s="69">
        <v>2.7</v>
      </c>
      <c r="H194" s="69">
        <v>1</v>
      </c>
      <c r="I194" s="69">
        <v>0</v>
      </c>
      <c r="J194" s="69">
        <v>2020</v>
      </c>
      <c r="K194" s="69" t="s">
        <v>1258</v>
      </c>
      <c r="L194" s="54" t="s">
        <v>962</v>
      </c>
      <c r="M194" t="s">
        <v>1259</v>
      </c>
      <c r="N194" t="s">
        <v>1260</v>
      </c>
      <c r="O194" s="62">
        <v>222321.54557815433</v>
      </c>
      <c r="P194" s="62">
        <v>7049.3558987488477</v>
      </c>
      <c r="Q194" s="58" t="s">
        <v>1261</v>
      </c>
      <c r="R194" t="s">
        <v>1258</v>
      </c>
      <c r="S194" s="54" t="s">
        <v>962</v>
      </c>
      <c r="T194" t="s">
        <v>1262</v>
      </c>
      <c r="U194" t="s">
        <v>1260</v>
      </c>
      <c r="V194" s="62">
        <v>1296146.9566696286</v>
      </c>
      <c r="W194" s="62">
        <v>72309.987869439254</v>
      </c>
      <c r="X194" s="58" t="s">
        <v>1263</v>
      </c>
      <c r="Y194" t="s">
        <v>1258</v>
      </c>
    </row>
    <row r="195" spans="1:25">
      <c r="A195" s="54" t="s">
        <v>963</v>
      </c>
      <c r="B195" s="55">
        <v>-27.506190190000002</v>
      </c>
      <c r="C195" s="55">
        <v>152.14067824</v>
      </c>
      <c r="D195" s="68">
        <v>313.81752642706101</v>
      </c>
      <c r="E195" s="69" t="s">
        <v>1257</v>
      </c>
      <c r="F195" s="69">
        <v>1</v>
      </c>
      <c r="G195" s="69">
        <v>2.7</v>
      </c>
      <c r="H195" s="69">
        <v>1</v>
      </c>
      <c r="I195" s="69">
        <v>0</v>
      </c>
      <c r="J195" s="69">
        <v>2020</v>
      </c>
      <c r="K195" s="69" t="s">
        <v>1258</v>
      </c>
      <c r="L195" s="54" t="s">
        <v>963</v>
      </c>
      <c r="M195" t="s">
        <v>1259</v>
      </c>
      <c r="N195" t="s">
        <v>1260</v>
      </c>
      <c r="O195" s="62">
        <v>340539.4035338143</v>
      </c>
      <c r="P195" s="62">
        <v>10782.174489029241</v>
      </c>
      <c r="Q195" s="58" t="s">
        <v>1261</v>
      </c>
      <c r="R195" t="s">
        <v>1258</v>
      </c>
      <c r="S195" s="54" t="s">
        <v>963</v>
      </c>
      <c r="T195" t="s">
        <v>1262</v>
      </c>
      <c r="U195" t="s">
        <v>1260</v>
      </c>
      <c r="V195" s="62">
        <v>1881346.2922124527</v>
      </c>
      <c r="W195" s="62">
        <v>94697.416161595786</v>
      </c>
      <c r="X195" s="58" t="s">
        <v>1263</v>
      </c>
      <c r="Y195" t="s">
        <v>1258</v>
      </c>
    </row>
    <row r="196" spans="1:25">
      <c r="A196" s="54" t="s">
        <v>964</v>
      </c>
      <c r="B196" s="55">
        <v>-27.827213329999999</v>
      </c>
      <c r="C196" s="55">
        <v>152.24190480999999</v>
      </c>
      <c r="D196" s="68">
        <v>501.52346525901766</v>
      </c>
      <c r="E196" s="69" t="s">
        <v>1257</v>
      </c>
      <c r="F196" s="69">
        <v>1</v>
      </c>
      <c r="G196" s="69">
        <v>2.7</v>
      </c>
      <c r="H196" s="69">
        <v>1</v>
      </c>
      <c r="I196" s="69">
        <v>0</v>
      </c>
      <c r="J196" s="69">
        <v>2020</v>
      </c>
      <c r="K196" s="69" t="s">
        <v>1258</v>
      </c>
      <c r="L196" s="54" t="s">
        <v>964</v>
      </c>
      <c r="M196" t="s">
        <v>1259</v>
      </c>
      <c r="N196" t="s">
        <v>1260</v>
      </c>
      <c r="O196" s="62">
        <v>109700.09043431612</v>
      </c>
      <c r="P196" s="62">
        <v>3474.9903029810657</v>
      </c>
      <c r="Q196" s="58" t="s">
        <v>1261</v>
      </c>
      <c r="R196" t="s">
        <v>1258</v>
      </c>
      <c r="S196" s="54" t="s">
        <v>964</v>
      </c>
      <c r="T196" t="s">
        <v>1262</v>
      </c>
      <c r="U196" t="s">
        <v>1260</v>
      </c>
      <c r="V196" s="62">
        <v>584936.72323740798</v>
      </c>
      <c r="W196" s="62">
        <v>45454.990789962612</v>
      </c>
      <c r="X196" s="58" t="s">
        <v>1263</v>
      </c>
      <c r="Y196" t="s">
        <v>1258</v>
      </c>
    </row>
    <row r="197" spans="1:25">
      <c r="A197" s="54" t="s">
        <v>951</v>
      </c>
      <c r="B197" s="55">
        <v>-31.719474600000002</v>
      </c>
      <c r="C197" s="55">
        <v>151.76116574</v>
      </c>
      <c r="D197" s="68">
        <v>635.08490492650128</v>
      </c>
      <c r="E197" s="69" t="s">
        <v>1257</v>
      </c>
      <c r="F197" s="69">
        <v>1</v>
      </c>
      <c r="G197" s="69">
        <v>2.7</v>
      </c>
      <c r="H197" s="69">
        <v>1</v>
      </c>
      <c r="I197" s="69">
        <v>0</v>
      </c>
      <c r="J197" s="69">
        <v>2020</v>
      </c>
      <c r="K197" s="69" t="s">
        <v>1258</v>
      </c>
      <c r="L197" s="54" t="s">
        <v>951</v>
      </c>
      <c r="M197" t="s">
        <v>1259</v>
      </c>
      <c r="N197" t="s">
        <v>1260</v>
      </c>
      <c r="O197" s="62">
        <v>184196.08580021601</v>
      </c>
      <c r="P197" s="62">
        <v>4843.8365482994141</v>
      </c>
      <c r="Q197" s="58" t="s">
        <v>1261</v>
      </c>
      <c r="R197" t="s">
        <v>1258</v>
      </c>
      <c r="S197" s="54" t="s">
        <v>951</v>
      </c>
      <c r="T197" t="s">
        <v>1262</v>
      </c>
      <c r="U197" t="s">
        <v>1260</v>
      </c>
      <c r="V197" s="59">
        <v>1224807.8560181875</v>
      </c>
      <c r="W197" s="59">
        <v>74212.259765617913</v>
      </c>
      <c r="X197" s="58" t="s">
        <v>1263</v>
      </c>
      <c r="Y197" t="s">
        <v>1258</v>
      </c>
    </row>
    <row r="198" spans="1:25">
      <c r="A198" s="54" t="s">
        <v>971</v>
      </c>
      <c r="B198" s="55">
        <v>-26.70050269</v>
      </c>
      <c r="C198" s="55">
        <v>152.67706193000001</v>
      </c>
      <c r="D198" s="68">
        <v>370.07225894938</v>
      </c>
      <c r="E198" s="69" t="s">
        <v>1257</v>
      </c>
      <c r="F198" s="69">
        <v>1</v>
      </c>
      <c r="G198" s="69">
        <v>2.7</v>
      </c>
      <c r="H198" s="69">
        <v>1</v>
      </c>
      <c r="I198" s="69">
        <v>0</v>
      </c>
      <c r="J198" s="69">
        <v>2020</v>
      </c>
      <c r="K198" s="69" t="s">
        <v>1258</v>
      </c>
      <c r="L198" s="54" t="s">
        <v>971</v>
      </c>
      <c r="M198" t="s">
        <v>1259</v>
      </c>
      <c r="N198" t="s">
        <v>1260</v>
      </c>
      <c r="O198" s="62">
        <v>105736.32900192674</v>
      </c>
      <c r="P198" s="62">
        <v>3537.287545343971</v>
      </c>
      <c r="Q198" s="58" t="s">
        <v>1261</v>
      </c>
      <c r="R198" t="s">
        <v>1258</v>
      </c>
      <c r="S198" s="54" t="s">
        <v>971</v>
      </c>
      <c r="T198" t="s">
        <v>1262</v>
      </c>
      <c r="U198" t="s">
        <v>1260</v>
      </c>
      <c r="V198" s="62">
        <v>618924.58495093568</v>
      </c>
      <c r="W198" s="62">
        <v>43214.635913999526</v>
      </c>
      <c r="X198" s="58" t="s">
        <v>1263</v>
      </c>
      <c r="Y198" t="s">
        <v>1258</v>
      </c>
    </row>
    <row r="199" spans="1:25">
      <c r="A199" s="54" t="s">
        <v>970</v>
      </c>
      <c r="B199" s="55">
        <v>-26.682957099999999</v>
      </c>
      <c r="C199" s="55">
        <v>152.82710809</v>
      </c>
      <c r="D199" s="68">
        <v>307.30509603589235</v>
      </c>
      <c r="E199" s="69" t="s">
        <v>1257</v>
      </c>
      <c r="F199" s="69">
        <v>1</v>
      </c>
      <c r="G199" s="69">
        <v>2.7</v>
      </c>
      <c r="H199" s="69">
        <v>1</v>
      </c>
      <c r="I199" s="69">
        <v>0</v>
      </c>
      <c r="J199" s="69">
        <v>2020</v>
      </c>
      <c r="K199" s="69" t="s">
        <v>1258</v>
      </c>
      <c r="L199" s="54" t="s">
        <v>970</v>
      </c>
      <c r="M199" t="s">
        <v>1259</v>
      </c>
      <c r="N199" t="s">
        <v>1260</v>
      </c>
      <c r="O199" s="62">
        <v>82027.577850405723</v>
      </c>
      <c r="P199" s="62">
        <v>2820.2517783202279</v>
      </c>
      <c r="Q199" s="58" t="s">
        <v>1261</v>
      </c>
      <c r="R199" t="s">
        <v>1258</v>
      </c>
      <c r="S199" s="54" t="s">
        <v>970</v>
      </c>
      <c r="T199" t="s">
        <v>1262</v>
      </c>
      <c r="U199" t="s">
        <v>1260</v>
      </c>
      <c r="V199" s="62">
        <v>458704.11166744441</v>
      </c>
      <c r="W199" s="62">
        <v>48685.614134208023</v>
      </c>
      <c r="X199" s="58" t="s">
        <v>1263</v>
      </c>
      <c r="Y199" t="s">
        <v>1258</v>
      </c>
    </row>
    <row r="200" spans="1:25">
      <c r="A200" s="54" t="s">
        <v>947</v>
      </c>
      <c r="B200" s="55">
        <v>-33.010643100000003</v>
      </c>
      <c r="C200" s="55">
        <v>150.84352817999999</v>
      </c>
      <c r="D200" s="68">
        <v>264.60428132796034</v>
      </c>
      <c r="E200" s="69" t="s">
        <v>1257</v>
      </c>
      <c r="F200" s="69">
        <v>1</v>
      </c>
      <c r="G200" s="69">
        <v>2.7</v>
      </c>
      <c r="H200" s="69">
        <v>1</v>
      </c>
      <c r="I200" s="69">
        <v>0</v>
      </c>
      <c r="J200" s="69">
        <v>2020</v>
      </c>
      <c r="K200" s="69" t="s">
        <v>1258</v>
      </c>
      <c r="L200" s="54" t="s">
        <v>947</v>
      </c>
      <c r="M200" t="s">
        <v>1259</v>
      </c>
      <c r="N200" t="s">
        <v>1260</v>
      </c>
      <c r="O200" s="62">
        <v>144486.967005571</v>
      </c>
      <c r="P200" s="62">
        <v>3910.0236198423418</v>
      </c>
      <c r="Q200" s="58" t="s">
        <v>1261</v>
      </c>
      <c r="R200" t="s">
        <v>1258</v>
      </c>
      <c r="S200" s="54" t="s">
        <v>947</v>
      </c>
      <c r="T200" t="s">
        <v>1262</v>
      </c>
      <c r="U200" t="s">
        <v>1260</v>
      </c>
      <c r="V200" s="62">
        <v>880245.54460934259</v>
      </c>
      <c r="W200" s="62">
        <v>68774.598584243431</v>
      </c>
      <c r="X200" s="58" t="s">
        <v>1263</v>
      </c>
      <c r="Y200" t="s">
        <v>1258</v>
      </c>
    </row>
    <row r="201" spans="1:25">
      <c r="A201" s="54" t="s">
        <v>953</v>
      </c>
      <c r="B201" s="55">
        <v>-30.785792050000001</v>
      </c>
      <c r="C201" s="55">
        <v>152.00537349999999</v>
      </c>
      <c r="D201" s="68">
        <v>854.78005613618234</v>
      </c>
      <c r="E201" s="69" t="s">
        <v>1257</v>
      </c>
      <c r="F201" s="69">
        <v>1</v>
      </c>
      <c r="G201" s="69">
        <v>2.7</v>
      </c>
      <c r="H201" s="69">
        <v>1</v>
      </c>
      <c r="I201" s="69">
        <v>0</v>
      </c>
      <c r="J201" s="69">
        <v>2020</v>
      </c>
      <c r="K201" s="69" t="s">
        <v>1258</v>
      </c>
      <c r="L201" s="54" t="s">
        <v>953</v>
      </c>
      <c r="M201" t="s">
        <v>1259</v>
      </c>
      <c r="N201" t="s">
        <v>1260</v>
      </c>
      <c r="O201" s="62">
        <v>101772.26730998307</v>
      </c>
      <c r="P201" s="62">
        <v>3044.2943622241091</v>
      </c>
      <c r="Q201" s="58" t="s">
        <v>1261</v>
      </c>
      <c r="R201" t="s">
        <v>1258</v>
      </c>
      <c r="S201" s="54" t="s">
        <v>953</v>
      </c>
      <c r="T201" t="s">
        <v>1262</v>
      </c>
      <c r="U201" t="s">
        <v>1260</v>
      </c>
      <c r="V201" s="62">
        <v>633797.65320242476</v>
      </c>
      <c r="W201" s="62">
        <v>43296.813178661527</v>
      </c>
      <c r="X201" s="58" t="s">
        <v>1263</v>
      </c>
      <c r="Y201" t="s">
        <v>1258</v>
      </c>
    </row>
    <row r="202" spans="1:25">
      <c r="A202" s="54" t="s">
        <v>942</v>
      </c>
      <c r="B202" s="55">
        <v>-35.838122380000001</v>
      </c>
      <c r="C202" s="55">
        <v>149.83431906000001</v>
      </c>
      <c r="D202" s="68">
        <v>418.01842482550097</v>
      </c>
      <c r="E202" s="69" t="s">
        <v>1257</v>
      </c>
      <c r="F202" s="69">
        <v>1</v>
      </c>
      <c r="G202" s="69">
        <v>2.7</v>
      </c>
      <c r="H202" s="69">
        <v>1</v>
      </c>
      <c r="I202" s="69">
        <v>0</v>
      </c>
      <c r="J202" s="69">
        <v>2020</v>
      </c>
      <c r="K202" s="69" t="s">
        <v>1258</v>
      </c>
      <c r="L202" s="54" t="s">
        <v>942</v>
      </c>
      <c r="M202" t="s">
        <v>1259</v>
      </c>
      <c r="N202" t="s">
        <v>1260</v>
      </c>
      <c r="O202" s="62">
        <v>169036.74207280448</v>
      </c>
      <c r="P202" s="62">
        <v>5556.7804829307215</v>
      </c>
      <c r="Q202" s="58" t="s">
        <v>1261</v>
      </c>
      <c r="R202" t="s">
        <v>1258</v>
      </c>
      <c r="S202" s="54" t="s">
        <v>942</v>
      </c>
      <c r="T202" t="s">
        <v>1262</v>
      </c>
      <c r="U202" t="s">
        <v>1260</v>
      </c>
      <c r="V202" s="62">
        <v>1067545.5511102309</v>
      </c>
      <c r="W202" s="62">
        <v>67244.236469126758</v>
      </c>
      <c r="X202" s="58" t="s">
        <v>1263</v>
      </c>
      <c r="Y202" t="s">
        <v>1258</v>
      </c>
    </row>
    <row r="203" spans="1:25">
      <c r="A203" s="54" t="s">
        <v>945</v>
      </c>
      <c r="B203" s="55">
        <v>-34.573163809999997</v>
      </c>
      <c r="C203" s="55">
        <v>150.66612534000001</v>
      </c>
      <c r="D203" s="68">
        <v>398.02794117647039</v>
      </c>
      <c r="E203" s="69" t="s">
        <v>1257</v>
      </c>
      <c r="F203" s="69">
        <v>1</v>
      </c>
      <c r="G203" s="69">
        <v>2.7</v>
      </c>
      <c r="H203" s="69">
        <v>1</v>
      </c>
      <c r="I203" s="69">
        <v>0</v>
      </c>
      <c r="J203" s="69">
        <v>2020</v>
      </c>
      <c r="K203" s="69" t="s">
        <v>1258</v>
      </c>
      <c r="L203" s="54" t="s">
        <v>945</v>
      </c>
      <c r="M203" t="s">
        <v>1259</v>
      </c>
      <c r="N203" t="s">
        <v>1260</v>
      </c>
      <c r="O203" s="62">
        <v>90844.943123188263</v>
      </c>
      <c r="P203" s="62">
        <v>2624.9753629351035</v>
      </c>
      <c r="Q203" s="58" t="s">
        <v>1261</v>
      </c>
      <c r="R203" t="s">
        <v>1258</v>
      </c>
      <c r="S203" s="54" t="s">
        <v>945</v>
      </c>
      <c r="T203" t="s">
        <v>1262</v>
      </c>
      <c r="U203" t="s">
        <v>1260</v>
      </c>
      <c r="V203" s="62">
        <v>532849.22384123469</v>
      </c>
      <c r="W203" s="62">
        <v>39945.655623003797</v>
      </c>
      <c r="X203" s="58" t="s">
        <v>1263</v>
      </c>
      <c r="Y203" t="s">
        <v>1258</v>
      </c>
    </row>
    <row r="204" spans="1:25">
      <c r="A204" s="54" t="s">
        <v>935</v>
      </c>
      <c r="B204" s="55">
        <v>-37.341155229999998</v>
      </c>
      <c r="C204" s="55">
        <v>147.14255428000001</v>
      </c>
      <c r="D204" s="68">
        <v>797.52388073040731</v>
      </c>
      <c r="E204" s="69" t="s">
        <v>1257</v>
      </c>
      <c r="F204" s="69">
        <v>1</v>
      </c>
      <c r="G204" s="69">
        <v>2.7</v>
      </c>
      <c r="H204" s="69">
        <v>1</v>
      </c>
      <c r="I204" s="69">
        <v>0</v>
      </c>
      <c r="J204" s="69">
        <v>2020</v>
      </c>
      <c r="K204" s="69" t="s">
        <v>1258</v>
      </c>
      <c r="L204" s="54" t="s">
        <v>935</v>
      </c>
      <c r="M204" t="s">
        <v>1259</v>
      </c>
      <c r="N204" t="s">
        <v>1260</v>
      </c>
      <c r="O204" s="62">
        <v>443845.34495797398</v>
      </c>
      <c r="P204" s="62">
        <v>12439.500468217961</v>
      </c>
      <c r="Q204" s="58" t="s">
        <v>1261</v>
      </c>
      <c r="R204" t="s">
        <v>1258</v>
      </c>
      <c r="S204" s="54" t="s">
        <v>935</v>
      </c>
      <c r="T204" t="s">
        <v>1262</v>
      </c>
      <c r="U204" t="s">
        <v>1260</v>
      </c>
      <c r="V204" s="62">
        <v>2214680.3704675646</v>
      </c>
      <c r="W204" s="62">
        <v>124870.30994718087</v>
      </c>
      <c r="X204" s="58" t="s">
        <v>1263</v>
      </c>
      <c r="Y204" t="s">
        <v>1258</v>
      </c>
    </row>
    <row r="205" spans="1:25">
      <c r="A205" s="54" t="s">
        <v>944</v>
      </c>
      <c r="B205" s="55">
        <v>-35.152045770000001</v>
      </c>
      <c r="C205" s="55">
        <v>149.99110984000001</v>
      </c>
      <c r="D205" s="68">
        <v>626.87376436308625</v>
      </c>
      <c r="E205" s="69" t="s">
        <v>1257</v>
      </c>
      <c r="F205" s="69">
        <v>1</v>
      </c>
      <c r="G205" s="69">
        <v>2.7</v>
      </c>
      <c r="H205" s="69">
        <v>1</v>
      </c>
      <c r="I205" s="69">
        <v>0</v>
      </c>
      <c r="J205" s="69">
        <v>2020</v>
      </c>
      <c r="K205" s="69" t="s">
        <v>1258</v>
      </c>
      <c r="L205" s="54" t="s">
        <v>944</v>
      </c>
      <c r="M205" t="s">
        <v>1259</v>
      </c>
      <c r="N205" t="s">
        <v>1260</v>
      </c>
      <c r="O205" s="62">
        <v>199941.72488525737</v>
      </c>
      <c r="P205" s="62">
        <v>5721.2696811447067</v>
      </c>
      <c r="Q205" s="58" t="s">
        <v>1261</v>
      </c>
      <c r="R205" t="s">
        <v>1258</v>
      </c>
      <c r="S205" s="54" t="s">
        <v>944</v>
      </c>
      <c r="T205" t="s">
        <v>1262</v>
      </c>
      <c r="U205" t="s">
        <v>1260</v>
      </c>
      <c r="V205" s="62">
        <v>1259152.1122414423</v>
      </c>
      <c r="W205" s="62">
        <v>70678.797884775209</v>
      </c>
      <c r="X205" s="58" t="s">
        <v>1263</v>
      </c>
      <c r="Y205" t="s">
        <v>1258</v>
      </c>
    </row>
    <row r="206" spans="1:25">
      <c r="A206" s="54" t="s">
        <v>937</v>
      </c>
      <c r="B206" s="55">
        <v>-36.815196909999997</v>
      </c>
      <c r="C206" s="55">
        <v>148.67546604</v>
      </c>
      <c r="D206" s="68">
        <v>891.63125887038734</v>
      </c>
      <c r="E206" s="69" t="s">
        <v>1257</v>
      </c>
      <c r="F206" s="69">
        <v>1</v>
      </c>
      <c r="G206" s="69">
        <v>2.7</v>
      </c>
      <c r="H206" s="69">
        <v>1</v>
      </c>
      <c r="I206" s="69">
        <v>0</v>
      </c>
      <c r="J206" s="69">
        <v>2020</v>
      </c>
      <c r="K206" s="69" t="s">
        <v>1258</v>
      </c>
      <c r="L206" s="54" t="s">
        <v>937</v>
      </c>
      <c r="M206" t="s">
        <v>1259</v>
      </c>
      <c r="N206" t="s">
        <v>1260</v>
      </c>
      <c r="O206" s="62">
        <v>524106.64299377589</v>
      </c>
      <c r="P206" s="62">
        <v>14139.706085992786</v>
      </c>
      <c r="Q206" s="58" t="s">
        <v>1261</v>
      </c>
      <c r="R206" t="s">
        <v>1258</v>
      </c>
      <c r="S206" s="54" t="s">
        <v>937</v>
      </c>
      <c r="T206" t="s">
        <v>1262</v>
      </c>
      <c r="U206" t="s">
        <v>1260</v>
      </c>
      <c r="V206" s="62">
        <v>3110453.6156207798</v>
      </c>
      <c r="W206" s="62">
        <v>149439.87296616531</v>
      </c>
      <c r="X206" s="58" t="s">
        <v>1263</v>
      </c>
      <c r="Y206" t="s">
        <v>1258</v>
      </c>
    </row>
    <row r="207" spans="1:25">
      <c r="A207" s="54" t="s">
        <v>969</v>
      </c>
      <c r="B207" s="55">
        <v>-26.843409059999999</v>
      </c>
      <c r="C207" s="55">
        <v>152.83199105</v>
      </c>
      <c r="D207" s="68">
        <v>221.72390079025001</v>
      </c>
      <c r="E207" s="69" t="s">
        <v>1257</v>
      </c>
      <c r="F207" s="69">
        <v>1</v>
      </c>
      <c r="G207" s="69">
        <v>2.7</v>
      </c>
      <c r="H207" s="69">
        <v>1</v>
      </c>
      <c r="I207" s="69">
        <v>0</v>
      </c>
      <c r="J207" s="69">
        <v>2020</v>
      </c>
      <c r="K207" s="69" t="s">
        <v>1258</v>
      </c>
      <c r="L207" s="54" t="s">
        <v>969</v>
      </c>
      <c r="M207" t="s">
        <v>1259</v>
      </c>
      <c r="N207" t="s">
        <v>1260</v>
      </c>
      <c r="O207" s="62">
        <v>142460.38519335035</v>
      </c>
      <c r="P207" s="62">
        <v>4732.342004795416</v>
      </c>
      <c r="Q207" s="58" t="s">
        <v>1261</v>
      </c>
      <c r="R207" t="s">
        <v>1258</v>
      </c>
      <c r="S207" s="54" t="s">
        <v>969</v>
      </c>
      <c r="T207" t="s">
        <v>1262</v>
      </c>
      <c r="U207" t="s">
        <v>1260</v>
      </c>
      <c r="V207" s="62">
        <v>830636.41884172719</v>
      </c>
      <c r="W207" s="62">
        <v>50623.552904432596</v>
      </c>
      <c r="X207" s="58" t="s">
        <v>1263</v>
      </c>
      <c r="Y207" t="s">
        <v>1258</v>
      </c>
    </row>
    <row r="208" spans="1:25">
      <c r="A208" s="54" t="s">
        <v>936</v>
      </c>
      <c r="B208" s="55">
        <v>-37.340143390000001</v>
      </c>
      <c r="C208" s="55">
        <v>147.84673900000001</v>
      </c>
      <c r="D208" s="68">
        <v>598.80497253276098</v>
      </c>
      <c r="E208" s="69" t="s">
        <v>1257</v>
      </c>
      <c r="F208" s="69">
        <v>1</v>
      </c>
      <c r="G208" s="69">
        <v>2.7</v>
      </c>
      <c r="H208" s="69">
        <v>1</v>
      </c>
      <c r="I208" s="69">
        <v>0</v>
      </c>
      <c r="J208" s="69">
        <v>2020</v>
      </c>
      <c r="K208" s="69" t="s">
        <v>1258</v>
      </c>
      <c r="L208" s="54" t="s">
        <v>936</v>
      </c>
      <c r="M208" t="s">
        <v>1259</v>
      </c>
      <c r="N208" t="s">
        <v>1260</v>
      </c>
      <c r="O208" s="62">
        <v>322702.82065396721</v>
      </c>
      <c r="P208" s="62">
        <v>9591.7270310042986</v>
      </c>
      <c r="Q208" s="58" t="s">
        <v>1261</v>
      </c>
      <c r="R208" t="s">
        <v>1258</v>
      </c>
      <c r="S208" s="54" t="s">
        <v>936</v>
      </c>
      <c r="T208" t="s">
        <v>1262</v>
      </c>
      <c r="U208" t="s">
        <v>1260</v>
      </c>
      <c r="V208" s="62">
        <v>1790503.9019899031</v>
      </c>
      <c r="W208" s="62">
        <v>106122.66333016532</v>
      </c>
      <c r="X208" s="58" t="s">
        <v>1263</v>
      </c>
      <c r="Y208" t="s">
        <v>1258</v>
      </c>
    </row>
    <row r="209" spans="1:25">
      <c r="A209" s="54" t="s">
        <v>941</v>
      </c>
      <c r="B209" s="55">
        <v>-36.209767980000002</v>
      </c>
      <c r="C209" s="55">
        <v>149.71720178000001</v>
      </c>
      <c r="D209" s="68">
        <v>486.8612556356623</v>
      </c>
      <c r="E209" s="69" t="s">
        <v>1257</v>
      </c>
      <c r="F209" s="69">
        <v>1</v>
      </c>
      <c r="G209" s="69">
        <v>2.7</v>
      </c>
      <c r="H209" s="69">
        <v>1</v>
      </c>
      <c r="I209" s="69">
        <v>0</v>
      </c>
      <c r="J209" s="69">
        <v>2020</v>
      </c>
      <c r="K209" s="69" t="s">
        <v>1258</v>
      </c>
      <c r="L209" s="54" t="s">
        <v>941</v>
      </c>
      <c r="M209" t="s">
        <v>1259</v>
      </c>
      <c r="N209" t="s">
        <v>1260</v>
      </c>
      <c r="O209" s="62">
        <v>136956.68576616165</v>
      </c>
      <c r="P209" s="62">
        <v>4241.9726140449875</v>
      </c>
      <c r="Q209" s="58" t="s">
        <v>1261</v>
      </c>
      <c r="R209" t="s">
        <v>1258</v>
      </c>
      <c r="S209" s="54" t="s">
        <v>941</v>
      </c>
      <c r="T209" t="s">
        <v>1262</v>
      </c>
      <c r="U209" t="s">
        <v>1260</v>
      </c>
      <c r="V209" s="62">
        <v>942270.42215023912</v>
      </c>
      <c r="W209" s="62">
        <v>52042.833921071804</v>
      </c>
      <c r="X209" s="58" t="s">
        <v>1263</v>
      </c>
      <c r="Y209" t="s">
        <v>1258</v>
      </c>
    </row>
    <row r="210" spans="1:25">
      <c r="A210" t="s">
        <v>1410</v>
      </c>
      <c r="B210" s="55">
        <v>-19.056700719999998</v>
      </c>
      <c r="C210" s="55">
        <v>47.043470679999999</v>
      </c>
      <c r="D210" s="68">
        <v>1463.0803026096</v>
      </c>
      <c r="E210" s="69" t="s">
        <v>1257</v>
      </c>
      <c r="F210" s="69">
        <v>1</v>
      </c>
      <c r="G210" s="69">
        <v>2.7</v>
      </c>
      <c r="H210" s="69">
        <v>1</v>
      </c>
      <c r="I210" s="69">
        <v>0</v>
      </c>
      <c r="J210" s="69">
        <v>2020</v>
      </c>
      <c r="K210" s="69" t="s">
        <v>1258</v>
      </c>
      <c r="L210" t="s">
        <v>1185</v>
      </c>
      <c r="M210" t="s">
        <v>1259</v>
      </c>
      <c r="N210" t="s">
        <v>1260</v>
      </c>
      <c r="O210" s="59">
        <v>566686</v>
      </c>
      <c r="P210" s="59">
        <v>11333.724785547874</v>
      </c>
      <c r="Q210" s="58" t="s">
        <v>1261</v>
      </c>
      <c r="R210" t="s">
        <v>1258</v>
      </c>
      <c r="S210" t="s">
        <v>1185</v>
      </c>
      <c r="T210" t="s">
        <v>1262</v>
      </c>
      <c r="U210" t="s">
        <v>1260</v>
      </c>
      <c r="V210" s="59">
        <v>3300150.4870897573</v>
      </c>
      <c r="W210" s="59">
        <v>82854.874273076712</v>
      </c>
      <c r="X210" s="58" t="s">
        <v>1263</v>
      </c>
      <c r="Y210" t="s">
        <v>1258</v>
      </c>
    </row>
    <row r="211" spans="1:25">
      <c r="A211" t="s">
        <v>1411</v>
      </c>
      <c r="B211" s="55">
        <v>-18.259561980000001</v>
      </c>
      <c r="C211" s="55">
        <v>47.179283720000001</v>
      </c>
      <c r="D211" s="68">
        <v>1506.5707921500168</v>
      </c>
      <c r="E211" s="69" t="s">
        <v>1257</v>
      </c>
      <c r="F211" s="69">
        <v>1</v>
      </c>
      <c r="G211" s="69">
        <v>2.7</v>
      </c>
      <c r="H211" s="69">
        <v>1</v>
      </c>
      <c r="I211" s="69">
        <v>0</v>
      </c>
      <c r="J211" s="69">
        <v>2020</v>
      </c>
      <c r="K211" s="69" t="s">
        <v>1258</v>
      </c>
      <c r="L211" t="s">
        <v>1192</v>
      </c>
      <c r="M211" t="s">
        <v>1259</v>
      </c>
      <c r="N211" t="s">
        <v>1260</v>
      </c>
      <c r="O211" s="59">
        <v>1861571.14</v>
      </c>
      <c r="P211" s="59">
        <v>37031.422736348832</v>
      </c>
      <c r="Q211" s="58" t="s">
        <v>1261</v>
      </c>
      <c r="R211" t="s">
        <v>1258</v>
      </c>
      <c r="S211" t="s">
        <v>1192</v>
      </c>
      <c r="T211" t="s">
        <v>1262</v>
      </c>
      <c r="U211" t="s">
        <v>1260</v>
      </c>
      <c r="V211" s="59">
        <v>10509882.441815587</v>
      </c>
      <c r="W211" s="59">
        <v>220132.25614336054</v>
      </c>
      <c r="X211" s="58" t="s">
        <v>1263</v>
      </c>
      <c r="Y211" t="s">
        <v>1258</v>
      </c>
    </row>
    <row r="212" spans="1:25">
      <c r="A212" t="s">
        <v>1412</v>
      </c>
      <c r="B212" s="55">
        <v>-16.338577650000001</v>
      </c>
      <c r="C212" s="55">
        <v>46.873740429999998</v>
      </c>
      <c r="D212" s="68">
        <v>160.58789118531701</v>
      </c>
      <c r="E212" s="69" t="s">
        <v>1257</v>
      </c>
      <c r="F212" s="69">
        <v>1</v>
      </c>
      <c r="G212" s="69">
        <v>2.7</v>
      </c>
      <c r="H212" s="69">
        <v>1</v>
      </c>
      <c r="I212" s="69">
        <v>0</v>
      </c>
      <c r="J212" s="69">
        <v>2020</v>
      </c>
      <c r="K212" s="69" t="s">
        <v>1258</v>
      </c>
      <c r="L212" t="s">
        <v>1187</v>
      </c>
      <c r="M212" t="s">
        <v>1259</v>
      </c>
      <c r="N212" t="s">
        <v>1260</v>
      </c>
      <c r="O212" s="59">
        <v>114339</v>
      </c>
      <c r="P212" s="59">
        <v>2286.7816219117053</v>
      </c>
      <c r="Q212" s="58" t="s">
        <v>1261</v>
      </c>
      <c r="R212" t="s">
        <v>1258</v>
      </c>
      <c r="S212" t="s">
        <v>1187</v>
      </c>
      <c r="T212" t="s">
        <v>1262</v>
      </c>
      <c r="U212" t="s">
        <v>1260</v>
      </c>
      <c r="V212" s="59">
        <v>681797.89722556516</v>
      </c>
      <c r="W212" s="59">
        <v>23423.235841642145</v>
      </c>
      <c r="X212" s="58" t="s">
        <v>1263</v>
      </c>
      <c r="Y212" t="s">
        <v>1258</v>
      </c>
    </row>
    <row r="213" spans="1:25">
      <c r="A213" t="s">
        <v>1413</v>
      </c>
      <c r="B213" s="55">
        <v>-16.164067639999999</v>
      </c>
      <c r="C213" s="55">
        <v>46.837143259999998</v>
      </c>
      <c r="D213" s="68">
        <v>55.591150751016265</v>
      </c>
      <c r="E213" s="69" t="s">
        <v>1257</v>
      </c>
      <c r="F213" s="69">
        <v>1</v>
      </c>
      <c r="G213" s="69">
        <v>2.7</v>
      </c>
      <c r="H213" s="69">
        <v>1</v>
      </c>
      <c r="I213" s="69">
        <v>0</v>
      </c>
      <c r="J213" s="69">
        <v>2020</v>
      </c>
      <c r="K213" s="69" t="s">
        <v>1258</v>
      </c>
      <c r="L213" t="s">
        <v>1190</v>
      </c>
      <c r="M213" t="s">
        <v>1259</v>
      </c>
      <c r="N213" t="s">
        <v>1260</v>
      </c>
      <c r="O213" s="59">
        <v>66632</v>
      </c>
      <c r="P213" s="59">
        <v>1332.6425907460475</v>
      </c>
      <c r="Q213" s="58" t="s">
        <v>1261</v>
      </c>
      <c r="R213" t="s">
        <v>1258</v>
      </c>
      <c r="S213" t="s">
        <v>1190</v>
      </c>
      <c r="T213" t="s">
        <v>1262</v>
      </c>
      <c r="U213" t="s">
        <v>1260</v>
      </c>
      <c r="V213" s="59">
        <v>440687.47960067558</v>
      </c>
      <c r="W213" s="59">
        <v>26637.039163072208</v>
      </c>
      <c r="X213" s="58" t="s">
        <v>1263</v>
      </c>
      <c r="Y213" t="s">
        <v>1258</v>
      </c>
    </row>
    <row r="214" spans="1:25">
      <c r="A214" t="s">
        <v>1414</v>
      </c>
      <c r="B214" s="55">
        <v>-16.166751569999999</v>
      </c>
      <c r="C214" s="55">
        <v>46.793869600000001</v>
      </c>
      <c r="D214" s="68">
        <v>32.687828221733206</v>
      </c>
      <c r="E214" s="69" t="s">
        <v>1257</v>
      </c>
      <c r="F214" s="69">
        <v>1</v>
      </c>
      <c r="G214" s="69">
        <v>2.7</v>
      </c>
      <c r="H214" s="69">
        <v>1</v>
      </c>
      <c r="I214" s="69">
        <v>0</v>
      </c>
      <c r="J214" s="69">
        <v>2020</v>
      </c>
      <c r="K214" s="69" t="s">
        <v>1258</v>
      </c>
      <c r="L214" t="s">
        <v>1191</v>
      </c>
      <c r="M214" t="s">
        <v>1259</v>
      </c>
      <c r="N214" t="s">
        <v>1260</v>
      </c>
      <c r="O214" s="59">
        <v>44700</v>
      </c>
      <c r="P214" s="59">
        <v>893</v>
      </c>
      <c r="Q214" s="58" t="s">
        <v>1261</v>
      </c>
      <c r="R214" t="s">
        <v>1258</v>
      </c>
      <c r="S214" t="s">
        <v>1191</v>
      </c>
      <c r="T214" t="s">
        <v>1262</v>
      </c>
      <c r="U214" t="s">
        <v>1260</v>
      </c>
      <c r="V214" s="59">
        <v>334697.75225909508</v>
      </c>
      <c r="W214" s="59">
        <v>20912.564257857091</v>
      </c>
      <c r="X214" s="58" t="s">
        <v>1263</v>
      </c>
      <c r="Y214" t="s">
        <v>1258</v>
      </c>
    </row>
    <row r="215" spans="1:25">
      <c r="A215" t="s">
        <v>1415</v>
      </c>
      <c r="B215" s="55">
        <v>-18.23470871</v>
      </c>
      <c r="C215" s="55">
        <v>47.235528080000002</v>
      </c>
      <c r="D215" s="68">
        <v>1572.5257704705166</v>
      </c>
      <c r="E215" s="69" t="s">
        <v>1257</v>
      </c>
      <c r="F215" s="69">
        <v>1</v>
      </c>
      <c r="G215" s="69">
        <v>2.7</v>
      </c>
      <c r="H215" s="69">
        <v>1</v>
      </c>
      <c r="I215" s="69">
        <v>0</v>
      </c>
      <c r="J215" s="69">
        <v>2020</v>
      </c>
      <c r="K215" s="69" t="s">
        <v>1258</v>
      </c>
      <c r="L215" t="s">
        <v>1186</v>
      </c>
      <c r="M215" t="s">
        <v>1259</v>
      </c>
      <c r="N215" t="s">
        <v>1260</v>
      </c>
      <c r="O215" s="59">
        <v>1425072</v>
      </c>
      <c r="P215" s="59">
        <v>28501.443341017886</v>
      </c>
      <c r="Q215" s="58" t="s">
        <v>1261</v>
      </c>
      <c r="R215" t="s">
        <v>1258</v>
      </c>
      <c r="S215" t="s">
        <v>1186</v>
      </c>
      <c r="T215" t="s">
        <v>1262</v>
      </c>
      <c r="U215" t="s">
        <v>1260</v>
      </c>
      <c r="V215" s="59">
        <v>8038428.8067623898</v>
      </c>
      <c r="W215" s="59">
        <v>151316.9991845027</v>
      </c>
      <c r="X215" s="58" t="s">
        <v>1263</v>
      </c>
      <c r="Y215" t="s">
        <v>1258</v>
      </c>
    </row>
    <row r="216" spans="1:25">
      <c r="A216" t="s">
        <v>1416</v>
      </c>
      <c r="B216" s="55">
        <v>-18.455517010000001</v>
      </c>
      <c r="C216" s="55">
        <v>47.246178819999997</v>
      </c>
      <c r="D216" s="68">
        <v>1366.1503687517932</v>
      </c>
      <c r="E216" s="69" t="s">
        <v>1257</v>
      </c>
      <c r="F216" s="69">
        <v>1</v>
      </c>
      <c r="G216" s="69">
        <v>2.7</v>
      </c>
      <c r="H216" s="69">
        <v>1</v>
      </c>
      <c r="I216" s="69">
        <v>0</v>
      </c>
      <c r="J216" s="69">
        <v>2020</v>
      </c>
      <c r="K216" s="69" t="s">
        <v>1258</v>
      </c>
      <c r="L216" t="s">
        <v>1182</v>
      </c>
      <c r="M216" t="s">
        <v>1259</v>
      </c>
      <c r="N216" t="s">
        <v>1260</v>
      </c>
      <c r="O216" s="63">
        <v>876654.9</v>
      </c>
      <c r="P216" s="64">
        <v>17533.0983717868</v>
      </c>
      <c r="Q216" s="58" t="s">
        <v>1261</v>
      </c>
      <c r="R216" t="s">
        <v>1258</v>
      </c>
      <c r="S216" t="s">
        <v>1182</v>
      </c>
      <c r="T216" t="s">
        <v>1262</v>
      </c>
      <c r="U216" t="s">
        <v>1260</v>
      </c>
      <c r="V216" s="59">
        <v>4883297.8748871069</v>
      </c>
      <c r="W216" s="59">
        <v>91316.384480400171</v>
      </c>
      <c r="X216" s="58" t="s">
        <v>1263</v>
      </c>
      <c r="Y216" t="s">
        <v>1258</v>
      </c>
    </row>
    <row r="217" spans="1:25">
      <c r="A217" t="s">
        <v>1417</v>
      </c>
      <c r="B217" s="55">
        <v>-18.945717170000002</v>
      </c>
      <c r="C217" s="55">
        <v>48.405679820000003</v>
      </c>
      <c r="D217" s="68">
        <v>983.38302887205157</v>
      </c>
      <c r="E217" s="69" t="s">
        <v>1257</v>
      </c>
      <c r="F217" s="69">
        <v>1</v>
      </c>
      <c r="G217" s="69">
        <v>2.7</v>
      </c>
      <c r="H217" s="69">
        <v>1</v>
      </c>
      <c r="I217" s="69">
        <v>0</v>
      </c>
      <c r="J217" s="69">
        <v>2020</v>
      </c>
      <c r="K217" s="69" t="s">
        <v>1258</v>
      </c>
      <c r="L217" t="s">
        <v>1184</v>
      </c>
      <c r="M217" t="s">
        <v>1259</v>
      </c>
      <c r="N217" t="s">
        <v>1260</v>
      </c>
      <c r="O217" s="59">
        <v>123666.89</v>
      </c>
      <c r="P217" s="59">
        <v>2473.3378135920016</v>
      </c>
      <c r="Q217" s="58" t="s">
        <v>1261</v>
      </c>
      <c r="R217" t="s">
        <v>1258</v>
      </c>
      <c r="S217" t="s">
        <v>1184</v>
      </c>
      <c r="T217" t="s">
        <v>1262</v>
      </c>
      <c r="U217" t="s">
        <v>1260</v>
      </c>
      <c r="V217" s="59">
        <v>895116.67173047329</v>
      </c>
      <c r="W217" s="59">
        <v>23809.930363191655</v>
      </c>
      <c r="X217" s="58" t="s">
        <v>1263</v>
      </c>
      <c r="Y217" t="s">
        <v>1258</v>
      </c>
    </row>
    <row r="218" spans="1:25">
      <c r="A218" t="s">
        <v>1418</v>
      </c>
      <c r="B218" s="55">
        <v>-18.64623551</v>
      </c>
      <c r="C218" s="55">
        <v>48.452760150000003</v>
      </c>
      <c r="D218" s="68">
        <v>953.49062390818335</v>
      </c>
      <c r="E218" s="69" t="s">
        <v>1257</v>
      </c>
      <c r="F218" s="69">
        <v>1</v>
      </c>
      <c r="G218" s="69">
        <v>2.7</v>
      </c>
      <c r="H218" s="69">
        <v>1</v>
      </c>
      <c r="I218" s="69">
        <v>0</v>
      </c>
      <c r="J218" s="69">
        <v>2020</v>
      </c>
      <c r="K218" s="69" t="s">
        <v>1258</v>
      </c>
      <c r="L218" t="s">
        <v>1180</v>
      </c>
      <c r="M218" t="s">
        <v>1259</v>
      </c>
      <c r="N218" t="s">
        <v>1260</v>
      </c>
      <c r="O218" s="59">
        <v>142399</v>
      </c>
      <c r="P218" s="59">
        <v>2847.9889462332599</v>
      </c>
      <c r="Q218" s="58" t="s">
        <v>1261</v>
      </c>
      <c r="R218" t="s">
        <v>1258</v>
      </c>
      <c r="S218" t="s">
        <v>1180</v>
      </c>
      <c r="T218" t="s">
        <v>1262</v>
      </c>
      <c r="U218" t="s">
        <v>1260</v>
      </c>
      <c r="V218" s="59">
        <v>827143.84324432537</v>
      </c>
      <c r="W218" s="59">
        <v>21301.43257533852</v>
      </c>
      <c r="X218" s="58" t="s">
        <v>1263</v>
      </c>
      <c r="Y218" t="s">
        <v>1258</v>
      </c>
    </row>
    <row r="219" spans="1:25">
      <c r="A219" t="s">
        <v>1419</v>
      </c>
      <c r="B219" s="55">
        <v>-21.214761630000002</v>
      </c>
      <c r="C219" s="55">
        <v>47.32858358</v>
      </c>
      <c r="D219" s="68">
        <v>1245.4297928676967</v>
      </c>
      <c r="E219" s="69" t="s">
        <v>1257</v>
      </c>
      <c r="F219" s="69">
        <v>1</v>
      </c>
      <c r="G219" s="69">
        <v>2.7</v>
      </c>
      <c r="H219" s="69">
        <v>1</v>
      </c>
      <c r="I219" s="69">
        <v>0</v>
      </c>
      <c r="J219" s="69">
        <v>2020</v>
      </c>
      <c r="K219" s="69" t="s">
        <v>1258</v>
      </c>
      <c r="L219" t="s">
        <v>1183</v>
      </c>
      <c r="M219" t="s">
        <v>1259</v>
      </c>
      <c r="N219" t="s">
        <v>1260</v>
      </c>
      <c r="O219" s="59">
        <v>488385</v>
      </c>
      <c r="P219" s="59">
        <v>9767.7079272128885</v>
      </c>
      <c r="Q219" s="58" t="s">
        <v>1261</v>
      </c>
      <c r="R219" t="s">
        <v>1258</v>
      </c>
      <c r="S219" t="s">
        <v>1183</v>
      </c>
      <c r="T219" t="s">
        <v>1262</v>
      </c>
      <c r="U219" t="s">
        <v>1260</v>
      </c>
      <c r="V219" s="59">
        <v>2911251.7305160677</v>
      </c>
      <c r="W219" s="59">
        <v>53145.405315271688</v>
      </c>
      <c r="X219" s="58" t="s">
        <v>1263</v>
      </c>
      <c r="Y219" t="s">
        <v>1258</v>
      </c>
    </row>
    <row r="220" spans="1:25">
      <c r="A220" t="s">
        <v>1420</v>
      </c>
      <c r="B220" s="55">
        <v>-21.328887460000001</v>
      </c>
      <c r="C220" s="55">
        <v>47.645543019999998</v>
      </c>
      <c r="D220" s="68">
        <v>485.41660253011236</v>
      </c>
      <c r="E220" s="69" t="s">
        <v>1257</v>
      </c>
      <c r="F220" s="69">
        <v>1</v>
      </c>
      <c r="G220" s="69">
        <v>2.7</v>
      </c>
      <c r="H220" s="69">
        <v>1</v>
      </c>
      <c r="I220" s="69">
        <v>0</v>
      </c>
      <c r="J220" s="69">
        <v>2020</v>
      </c>
      <c r="K220" s="69" t="s">
        <v>1258</v>
      </c>
      <c r="L220" t="s">
        <v>1189</v>
      </c>
      <c r="M220" t="s">
        <v>1259</v>
      </c>
      <c r="N220" t="s">
        <v>1260</v>
      </c>
      <c r="O220" s="59">
        <v>163612</v>
      </c>
      <c r="P220" s="59">
        <v>3272.2474996369474</v>
      </c>
      <c r="Q220" s="58" t="s">
        <v>1261</v>
      </c>
      <c r="R220" t="s">
        <v>1258</v>
      </c>
      <c r="S220" t="s">
        <v>1189</v>
      </c>
      <c r="T220" t="s">
        <v>1262</v>
      </c>
      <c r="U220" t="s">
        <v>1260</v>
      </c>
      <c r="V220" s="59">
        <v>1042923.8489761256</v>
      </c>
      <c r="W220" s="59">
        <v>25625.546378440809</v>
      </c>
      <c r="X220" s="58" t="s">
        <v>1263</v>
      </c>
      <c r="Y220" t="s">
        <v>1258</v>
      </c>
    </row>
    <row r="221" spans="1:25">
      <c r="A221" t="s">
        <v>1421</v>
      </c>
      <c r="B221" s="55">
        <v>-20.290937469999999</v>
      </c>
      <c r="C221" s="55">
        <v>47.40845547</v>
      </c>
      <c r="D221" s="68">
        <v>1491.3168601096702</v>
      </c>
      <c r="E221" s="69" t="s">
        <v>1257</v>
      </c>
      <c r="F221" s="69">
        <v>1</v>
      </c>
      <c r="G221" s="69">
        <v>2.7</v>
      </c>
      <c r="H221" s="69">
        <v>1</v>
      </c>
      <c r="I221" s="69">
        <v>0</v>
      </c>
      <c r="J221" s="69">
        <v>2020</v>
      </c>
      <c r="K221" s="69" t="s">
        <v>1258</v>
      </c>
      <c r="L221" t="s">
        <v>1179</v>
      </c>
      <c r="M221" t="s">
        <v>1259</v>
      </c>
      <c r="N221" t="s">
        <v>1260</v>
      </c>
      <c r="O221" s="59">
        <v>502432.2</v>
      </c>
      <c r="P221" s="65">
        <v>10048.645169808819</v>
      </c>
      <c r="Q221" s="58" t="s">
        <v>1261</v>
      </c>
      <c r="R221" t="s">
        <v>1258</v>
      </c>
      <c r="S221" t="s">
        <v>1179</v>
      </c>
      <c r="T221" t="s">
        <v>1262</v>
      </c>
      <c r="U221" t="s">
        <v>1260</v>
      </c>
      <c r="V221" s="59">
        <v>3255989.8259375677</v>
      </c>
      <c r="W221" s="59">
        <v>66927.098853209041</v>
      </c>
      <c r="X221" s="58" t="s">
        <v>1263</v>
      </c>
      <c r="Y221" t="s">
        <v>1258</v>
      </c>
    </row>
    <row r="222" spans="1:25">
      <c r="A222" t="s">
        <v>1422</v>
      </c>
      <c r="B222" s="55">
        <v>-20.1801779</v>
      </c>
      <c r="C222" s="55">
        <v>47.138932310000001</v>
      </c>
      <c r="D222" s="68">
        <v>1811.56287357314</v>
      </c>
      <c r="E222" s="69" t="s">
        <v>1257</v>
      </c>
      <c r="F222" s="69">
        <v>1</v>
      </c>
      <c r="G222" s="69">
        <v>2.7</v>
      </c>
      <c r="H222" s="69">
        <v>1</v>
      </c>
      <c r="I222" s="69">
        <v>0</v>
      </c>
      <c r="J222" s="69">
        <v>2020</v>
      </c>
      <c r="K222" s="69" t="s">
        <v>1258</v>
      </c>
      <c r="L222" t="s">
        <v>1188</v>
      </c>
      <c r="M222" t="s">
        <v>1259</v>
      </c>
      <c r="N222" t="s">
        <v>1260</v>
      </c>
      <c r="O222" s="59">
        <v>256130.5</v>
      </c>
      <c r="P222" s="59">
        <v>5122.6112588149226</v>
      </c>
      <c r="Q222" s="58" t="s">
        <v>1261</v>
      </c>
      <c r="R222" t="s">
        <v>1258</v>
      </c>
      <c r="S222" t="s">
        <v>1188</v>
      </c>
      <c r="T222" t="s">
        <v>1262</v>
      </c>
      <c r="U222" t="s">
        <v>1260</v>
      </c>
      <c r="V222" s="59">
        <v>1696324.632101232</v>
      </c>
      <c r="W222" s="59">
        <v>51932.986066177175</v>
      </c>
      <c r="X222" s="58" t="s">
        <v>1263</v>
      </c>
      <c r="Y222" t="s">
        <v>1258</v>
      </c>
    </row>
    <row r="223" spans="1:25">
      <c r="A223" t="s">
        <v>1423</v>
      </c>
      <c r="B223" s="55">
        <v>-19.91594053</v>
      </c>
      <c r="C223" s="55">
        <v>47.117307650000001</v>
      </c>
      <c r="D223" s="68">
        <v>1698.4299338090468</v>
      </c>
      <c r="E223" s="69" t="s">
        <v>1257</v>
      </c>
      <c r="F223" s="69">
        <v>1</v>
      </c>
      <c r="G223" s="69">
        <v>2.7</v>
      </c>
      <c r="H223" s="69">
        <v>1</v>
      </c>
      <c r="I223" s="69">
        <v>0</v>
      </c>
      <c r="J223" s="69">
        <v>2020</v>
      </c>
      <c r="K223" s="69" t="s">
        <v>1258</v>
      </c>
      <c r="L223" t="s">
        <v>1181</v>
      </c>
      <c r="M223" t="s">
        <v>1259</v>
      </c>
      <c r="N223" t="s">
        <v>1260</v>
      </c>
      <c r="O223" s="59">
        <v>401000</v>
      </c>
      <c r="P223" s="59">
        <v>8020</v>
      </c>
      <c r="Q223" s="58" t="s">
        <v>1261</v>
      </c>
      <c r="R223" t="s">
        <v>1258</v>
      </c>
      <c r="S223" t="s">
        <v>1181</v>
      </c>
      <c r="T223" t="s">
        <v>1262</v>
      </c>
      <c r="U223" t="s">
        <v>1260</v>
      </c>
      <c r="V223" s="59">
        <v>2368245.6831629868</v>
      </c>
      <c r="W223" s="59">
        <v>78015.880747337564</v>
      </c>
      <c r="X223" s="58" t="s">
        <v>1263</v>
      </c>
      <c r="Y223" t="s">
        <v>1258</v>
      </c>
    </row>
    <row r="224" spans="1:25">
      <c r="A224" s="5" t="s">
        <v>1147</v>
      </c>
      <c r="B224" s="66">
        <v>40.876892839999996</v>
      </c>
      <c r="C224" s="66">
        <v>-105.84813661</v>
      </c>
      <c r="D224" s="68">
        <v>2824.7543643591766</v>
      </c>
      <c r="E224" s="69" t="s">
        <v>1257</v>
      </c>
      <c r="F224" s="69">
        <v>1</v>
      </c>
      <c r="G224" s="69">
        <v>2.7</v>
      </c>
      <c r="H224" s="69">
        <v>1</v>
      </c>
      <c r="I224" s="69">
        <v>0</v>
      </c>
      <c r="J224" s="69">
        <v>2020</v>
      </c>
      <c r="K224" s="69" t="s">
        <v>1258</v>
      </c>
      <c r="L224" s="5" t="s">
        <v>1147</v>
      </c>
      <c r="M224" t="s">
        <v>1259</v>
      </c>
      <c r="N224" t="s">
        <v>1260</v>
      </c>
      <c r="O224" s="63">
        <v>634000</v>
      </c>
      <c r="P224" s="64">
        <v>8280</v>
      </c>
      <c r="Q224" s="58" t="s">
        <v>1261</v>
      </c>
      <c r="R224" t="s">
        <v>1258</v>
      </c>
      <c r="S224" s="5" t="s">
        <v>1147</v>
      </c>
      <c r="T224" t="s">
        <v>1262</v>
      </c>
      <c r="U224" t="s">
        <v>1260</v>
      </c>
      <c r="V224" s="59">
        <v>4555170.7133024456</v>
      </c>
      <c r="W224" s="59">
        <v>112347.07348374453</v>
      </c>
      <c r="X224" s="58" t="s">
        <v>1263</v>
      </c>
      <c r="Y224" t="s">
        <v>1258</v>
      </c>
    </row>
    <row r="225" spans="1:25">
      <c r="A225" s="5" t="s">
        <v>1148</v>
      </c>
      <c r="B225" s="55">
        <v>40.053437559999999</v>
      </c>
      <c r="C225" s="55">
        <v>-105.59048611999999</v>
      </c>
      <c r="D225" s="68">
        <v>3510</v>
      </c>
      <c r="E225" s="69" t="s">
        <v>1257</v>
      </c>
      <c r="F225" s="69">
        <v>1</v>
      </c>
      <c r="G225" s="69">
        <v>2.7</v>
      </c>
      <c r="H225" s="69">
        <v>1</v>
      </c>
      <c r="I225" s="69">
        <v>0</v>
      </c>
      <c r="J225" s="69">
        <v>2020</v>
      </c>
      <c r="K225" s="69" t="s">
        <v>1258</v>
      </c>
      <c r="L225" s="5" t="s">
        <v>1148</v>
      </c>
      <c r="M225" t="s">
        <v>1259</v>
      </c>
      <c r="N225" t="s">
        <v>1260</v>
      </c>
      <c r="O225" s="59">
        <v>1140000</v>
      </c>
      <c r="P225" s="59">
        <v>13900</v>
      </c>
      <c r="Q225" s="58" t="s">
        <v>1261</v>
      </c>
      <c r="R225" t="s">
        <v>1258</v>
      </c>
      <c r="S225" s="5" t="s">
        <v>1148</v>
      </c>
      <c r="T225" t="s">
        <v>1262</v>
      </c>
      <c r="U225" t="s">
        <v>1260</v>
      </c>
      <c r="V225" s="59">
        <v>6969363.5352189159</v>
      </c>
      <c r="W225" s="59">
        <v>236254.04593099002</v>
      </c>
      <c r="X225" s="58" t="s">
        <v>1263</v>
      </c>
      <c r="Y225" t="s">
        <v>1258</v>
      </c>
    </row>
    <row r="226" spans="1:25">
      <c r="A226" s="54" t="s">
        <v>861</v>
      </c>
      <c r="B226" s="55">
        <v>-24.89781691</v>
      </c>
      <c r="C226" s="55">
        <v>145.43438365</v>
      </c>
      <c r="D226" s="68">
        <v>325.07393450705331</v>
      </c>
      <c r="E226" s="69" t="s">
        <v>1257</v>
      </c>
      <c r="F226" s="69">
        <v>1</v>
      </c>
      <c r="G226" s="69">
        <v>2.7</v>
      </c>
      <c r="H226" s="69">
        <v>1</v>
      </c>
      <c r="I226" s="69">
        <v>0</v>
      </c>
      <c r="J226" s="69">
        <v>2020</v>
      </c>
      <c r="K226" s="69" t="s">
        <v>1258</v>
      </c>
      <c r="L226" s="54" t="s">
        <v>861</v>
      </c>
      <c r="M226" t="s">
        <v>1259</v>
      </c>
      <c r="N226" t="s">
        <v>1260</v>
      </c>
      <c r="O226" s="62">
        <v>480000</v>
      </c>
      <c r="P226" s="62">
        <v>10000</v>
      </c>
      <c r="Q226" s="58" t="s">
        <v>1261</v>
      </c>
      <c r="R226" t="s">
        <v>1258</v>
      </c>
      <c r="S226" s="54" t="s">
        <v>861</v>
      </c>
      <c r="T226" t="s">
        <v>1262</v>
      </c>
      <c r="U226" t="s">
        <v>1260</v>
      </c>
      <c r="V226" s="62">
        <v>2250000</v>
      </c>
      <c r="W226" s="62">
        <v>400000</v>
      </c>
      <c r="X226" s="58" t="s">
        <v>1263</v>
      </c>
      <c r="Y226" t="s">
        <v>1258</v>
      </c>
    </row>
    <row r="227" spans="1:25">
      <c r="A227" s="54" t="s">
        <v>862</v>
      </c>
      <c r="B227" s="55">
        <v>-24.410638559999999</v>
      </c>
      <c r="C227" s="55">
        <v>145.09673214</v>
      </c>
      <c r="D227" s="68">
        <v>309.69609711506337</v>
      </c>
      <c r="E227" s="69" t="s">
        <v>1257</v>
      </c>
      <c r="F227" s="69">
        <v>1</v>
      </c>
      <c r="G227" s="69">
        <v>2.7</v>
      </c>
      <c r="H227" s="69">
        <v>1</v>
      </c>
      <c r="I227" s="69">
        <v>0</v>
      </c>
      <c r="J227" s="69">
        <v>2020</v>
      </c>
      <c r="K227" s="69" t="s">
        <v>1258</v>
      </c>
      <c r="L227" s="54" t="s">
        <v>862</v>
      </c>
      <c r="M227" t="s">
        <v>1259</v>
      </c>
      <c r="N227" t="s">
        <v>1260</v>
      </c>
      <c r="O227" s="62">
        <v>520000</v>
      </c>
      <c r="P227" s="62">
        <v>17000</v>
      </c>
      <c r="Q227" s="58" t="s">
        <v>1261</v>
      </c>
      <c r="R227" t="s">
        <v>1258</v>
      </c>
      <c r="S227" s="54" t="s">
        <v>862</v>
      </c>
      <c r="T227" t="s">
        <v>1262</v>
      </c>
      <c r="U227" t="s">
        <v>1260</v>
      </c>
      <c r="V227" s="62">
        <v>2060000</v>
      </c>
      <c r="W227" s="62">
        <v>150000</v>
      </c>
      <c r="X227" s="58" t="s">
        <v>1263</v>
      </c>
      <c r="Y227" t="s">
        <v>1258</v>
      </c>
    </row>
    <row r="228" spans="1:25">
      <c r="A228" s="54" t="s">
        <v>865</v>
      </c>
      <c r="B228" s="55">
        <v>-24.096859850000001</v>
      </c>
      <c r="C228" s="55">
        <v>144.05884666</v>
      </c>
      <c r="D228" s="68">
        <v>246.39999431963437</v>
      </c>
      <c r="E228" s="69" t="s">
        <v>1257</v>
      </c>
      <c r="F228" s="69">
        <v>1</v>
      </c>
      <c r="G228" s="69">
        <v>2.7</v>
      </c>
      <c r="H228" s="69">
        <v>1</v>
      </c>
      <c r="I228" s="69">
        <v>0</v>
      </c>
      <c r="J228" s="69">
        <v>2020</v>
      </c>
      <c r="K228" s="69" t="s">
        <v>1258</v>
      </c>
      <c r="L228" s="54" t="s">
        <v>865</v>
      </c>
      <c r="M228" t="s">
        <v>1259</v>
      </c>
      <c r="N228" t="s">
        <v>1260</v>
      </c>
      <c r="O228" s="62">
        <v>490000</v>
      </c>
      <c r="P228" s="62">
        <v>18000</v>
      </c>
      <c r="Q228" s="58" t="s">
        <v>1261</v>
      </c>
      <c r="R228" t="s">
        <v>1258</v>
      </c>
      <c r="S228" s="54" t="s">
        <v>865</v>
      </c>
      <c r="T228" t="s">
        <v>1262</v>
      </c>
      <c r="U228" t="s">
        <v>1260</v>
      </c>
      <c r="V228" s="62">
        <v>1770000</v>
      </c>
      <c r="W228" s="62">
        <v>160000</v>
      </c>
      <c r="X228" s="58" t="s">
        <v>1263</v>
      </c>
      <c r="Y228" t="s">
        <v>1258</v>
      </c>
    </row>
    <row r="229" spans="1:25">
      <c r="A229" s="54" t="s">
        <v>867</v>
      </c>
      <c r="B229" s="55">
        <v>-24.677388860000001</v>
      </c>
      <c r="C229" s="55">
        <v>143.74368903000001</v>
      </c>
      <c r="D229" s="68">
        <v>227.27740746348067</v>
      </c>
      <c r="E229" s="69" t="s">
        <v>1257</v>
      </c>
      <c r="F229" s="69">
        <v>1</v>
      </c>
      <c r="G229" s="69">
        <v>2.7</v>
      </c>
      <c r="H229" s="69">
        <v>1</v>
      </c>
      <c r="I229" s="69">
        <v>0</v>
      </c>
      <c r="J229" s="69">
        <v>2020</v>
      </c>
      <c r="K229" s="69" t="s">
        <v>1258</v>
      </c>
      <c r="L229" s="54" t="s">
        <v>867</v>
      </c>
      <c r="M229" t="s">
        <v>1259</v>
      </c>
      <c r="N229" t="s">
        <v>1260</v>
      </c>
      <c r="O229" s="62">
        <v>510000</v>
      </c>
      <c r="P229" s="62">
        <v>6000</v>
      </c>
      <c r="Q229" s="58" t="s">
        <v>1261</v>
      </c>
      <c r="R229" t="s">
        <v>1258</v>
      </c>
      <c r="S229" s="54" t="s">
        <v>867</v>
      </c>
      <c r="T229" t="s">
        <v>1262</v>
      </c>
      <c r="U229" t="s">
        <v>1260</v>
      </c>
      <c r="V229" s="62">
        <v>3250000</v>
      </c>
      <c r="W229" s="62">
        <v>230000</v>
      </c>
      <c r="X229" s="58" t="s">
        <v>1263</v>
      </c>
      <c r="Y229" t="s">
        <v>1258</v>
      </c>
    </row>
    <row r="230" spans="1:25">
      <c r="A230" s="54" t="s">
        <v>864</v>
      </c>
      <c r="B230" s="55">
        <v>-24.096208019999999</v>
      </c>
      <c r="C230" s="55">
        <v>144.05926640999999</v>
      </c>
      <c r="D230" s="68">
        <v>246.42853874223033</v>
      </c>
      <c r="E230" s="69" t="s">
        <v>1257</v>
      </c>
      <c r="F230" s="69">
        <v>1</v>
      </c>
      <c r="G230" s="69">
        <v>2.7</v>
      </c>
      <c r="H230" s="69">
        <v>1</v>
      </c>
      <c r="I230" s="69">
        <v>0</v>
      </c>
      <c r="J230" s="69">
        <v>2020</v>
      </c>
      <c r="K230" s="69" t="s">
        <v>1258</v>
      </c>
      <c r="L230" s="54" t="s">
        <v>864</v>
      </c>
      <c r="M230" t="s">
        <v>1259</v>
      </c>
      <c r="N230" t="s">
        <v>1260</v>
      </c>
      <c r="O230" s="62">
        <v>500000</v>
      </c>
      <c r="P230" s="62">
        <v>7000</v>
      </c>
      <c r="Q230" s="58" t="s">
        <v>1261</v>
      </c>
      <c r="R230" t="s">
        <v>1258</v>
      </c>
      <c r="S230" s="54" t="s">
        <v>864</v>
      </c>
      <c r="T230" t="s">
        <v>1262</v>
      </c>
      <c r="U230" t="s">
        <v>1260</v>
      </c>
      <c r="V230" s="62">
        <v>1860000</v>
      </c>
      <c r="W230" s="62">
        <v>230000</v>
      </c>
      <c r="X230" s="58" t="s">
        <v>1263</v>
      </c>
      <c r="Y230" t="s">
        <v>1258</v>
      </c>
    </row>
    <row r="231" spans="1:25">
      <c r="A231" s="54" t="s">
        <v>869</v>
      </c>
      <c r="B231" s="55">
        <v>-25.1571009</v>
      </c>
      <c r="C231" s="55">
        <v>143.09234498999999</v>
      </c>
      <c r="D231" s="68">
        <v>199.37367977378435</v>
      </c>
      <c r="E231" s="69" t="s">
        <v>1257</v>
      </c>
      <c r="F231" s="69">
        <v>1</v>
      </c>
      <c r="G231" s="69">
        <v>2.7</v>
      </c>
      <c r="H231" s="69">
        <v>1</v>
      </c>
      <c r="I231" s="69">
        <v>0</v>
      </c>
      <c r="J231" s="69">
        <v>2020</v>
      </c>
      <c r="K231" s="69" t="s">
        <v>1258</v>
      </c>
      <c r="L231" s="54" t="s">
        <v>869</v>
      </c>
      <c r="M231" t="s">
        <v>1259</v>
      </c>
      <c r="N231" t="s">
        <v>1260</v>
      </c>
      <c r="O231" s="62">
        <v>420000</v>
      </c>
      <c r="P231" s="62">
        <v>6000</v>
      </c>
      <c r="Q231" s="58" t="s">
        <v>1261</v>
      </c>
      <c r="R231" t="s">
        <v>1258</v>
      </c>
      <c r="S231" s="54" t="s">
        <v>869</v>
      </c>
      <c r="T231" t="s">
        <v>1262</v>
      </c>
      <c r="U231" t="s">
        <v>1260</v>
      </c>
      <c r="V231" s="62">
        <v>1620000</v>
      </c>
      <c r="W231" s="62">
        <v>220000</v>
      </c>
      <c r="X231" s="58" t="s">
        <v>1263</v>
      </c>
      <c r="Y231" t="s">
        <v>1258</v>
      </c>
    </row>
    <row r="232" spans="1:25">
      <c r="A232" s="54" t="s">
        <v>868</v>
      </c>
      <c r="B232" s="55">
        <v>-25.05099826</v>
      </c>
      <c r="C232" s="55">
        <v>143.23173274000001</v>
      </c>
      <c r="D232" s="68">
        <v>204.25372807720635</v>
      </c>
      <c r="E232" s="69" t="s">
        <v>1257</v>
      </c>
      <c r="F232" s="69">
        <v>1</v>
      </c>
      <c r="G232" s="69">
        <v>2.7</v>
      </c>
      <c r="H232" s="69">
        <v>1</v>
      </c>
      <c r="I232" s="69">
        <v>0</v>
      </c>
      <c r="J232" s="69">
        <v>2020</v>
      </c>
      <c r="K232" s="69" t="s">
        <v>1258</v>
      </c>
      <c r="L232" s="54" t="s">
        <v>868</v>
      </c>
      <c r="M232" t="s">
        <v>1259</v>
      </c>
      <c r="N232" t="s">
        <v>1260</v>
      </c>
      <c r="O232" s="62">
        <v>530000</v>
      </c>
      <c r="P232" s="62">
        <v>8000</v>
      </c>
      <c r="Q232" s="58" t="s">
        <v>1261</v>
      </c>
      <c r="R232" t="s">
        <v>1258</v>
      </c>
      <c r="S232" s="54" t="s">
        <v>868</v>
      </c>
      <c r="T232" t="s">
        <v>1262</v>
      </c>
      <c r="U232" t="s">
        <v>1260</v>
      </c>
      <c r="V232" s="62">
        <v>3040000</v>
      </c>
      <c r="W232" s="62">
        <v>500000</v>
      </c>
      <c r="X232" s="58" t="s">
        <v>1263</v>
      </c>
      <c r="Y232" t="s">
        <v>1258</v>
      </c>
    </row>
    <row r="233" spans="1:25">
      <c r="A233" s="54" t="s">
        <v>863</v>
      </c>
      <c r="B233" s="55">
        <v>-23.379413509999999</v>
      </c>
      <c r="C233" s="55">
        <v>144.57476435000001</v>
      </c>
      <c r="D233" s="68">
        <v>278.76253211378167</v>
      </c>
      <c r="E233" s="69" t="s">
        <v>1257</v>
      </c>
      <c r="F233" s="69">
        <v>1</v>
      </c>
      <c r="G233" s="69">
        <v>2.7</v>
      </c>
      <c r="H233" s="69">
        <v>1</v>
      </c>
      <c r="I233" s="69">
        <v>0</v>
      </c>
      <c r="J233" s="69">
        <v>2020</v>
      </c>
      <c r="K233" s="69" t="s">
        <v>1258</v>
      </c>
      <c r="L233" s="54" t="s">
        <v>863</v>
      </c>
      <c r="M233" t="s">
        <v>1259</v>
      </c>
      <c r="N233" t="s">
        <v>1260</v>
      </c>
      <c r="O233" s="62">
        <v>430000</v>
      </c>
      <c r="P233" s="62">
        <v>6000</v>
      </c>
      <c r="Q233" s="58" t="s">
        <v>1261</v>
      </c>
      <c r="R233" t="s">
        <v>1258</v>
      </c>
      <c r="S233" s="54" t="s">
        <v>863</v>
      </c>
      <c r="T233" t="s">
        <v>1262</v>
      </c>
      <c r="U233" t="s">
        <v>1260</v>
      </c>
      <c r="V233" s="62">
        <v>2390000</v>
      </c>
      <c r="W233" s="62">
        <v>610000</v>
      </c>
      <c r="X233" s="58" t="s">
        <v>1263</v>
      </c>
      <c r="Y233" t="s">
        <v>1258</v>
      </c>
    </row>
    <row r="234" spans="1:25">
      <c r="A234" s="54" t="s">
        <v>866</v>
      </c>
      <c r="B234" s="55">
        <v>-27.259465280000001</v>
      </c>
      <c r="C234" s="55">
        <v>142.98945474999999</v>
      </c>
      <c r="D234" s="68">
        <v>154.78521522426033</v>
      </c>
      <c r="E234" s="69" t="s">
        <v>1257</v>
      </c>
      <c r="F234" s="69">
        <v>1</v>
      </c>
      <c r="G234" s="69">
        <v>2.7</v>
      </c>
      <c r="H234" s="69">
        <v>1</v>
      </c>
      <c r="I234" s="69">
        <v>0</v>
      </c>
      <c r="J234" s="69">
        <v>2020</v>
      </c>
      <c r="K234" s="69" t="s">
        <v>1258</v>
      </c>
      <c r="L234" s="54" t="s">
        <v>866</v>
      </c>
      <c r="M234" t="s">
        <v>1259</v>
      </c>
      <c r="N234" t="s">
        <v>1260</v>
      </c>
      <c r="O234" s="62">
        <v>1420000</v>
      </c>
      <c r="P234" s="62">
        <v>24000</v>
      </c>
      <c r="Q234" s="58" t="s">
        <v>1261</v>
      </c>
      <c r="R234" t="s">
        <v>1258</v>
      </c>
      <c r="S234" s="54" t="s">
        <v>866</v>
      </c>
      <c r="T234" t="s">
        <v>1262</v>
      </c>
      <c r="U234" t="s">
        <v>1260</v>
      </c>
      <c r="V234" s="62">
        <v>5090000</v>
      </c>
      <c r="W234" s="62">
        <v>520000</v>
      </c>
      <c r="X234" s="58" t="s">
        <v>1263</v>
      </c>
      <c r="Y234" t="s">
        <v>1258</v>
      </c>
    </row>
    <row r="235" spans="1:25">
      <c r="A235" t="s">
        <v>1426</v>
      </c>
      <c r="B235" s="55">
        <v>-21.096926610000001</v>
      </c>
      <c r="C235" s="55">
        <v>-42.602208179999998</v>
      </c>
      <c r="D235" s="68">
        <v>726.15789992390035</v>
      </c>
      <c r="E235" s="69" t="s">
        <v>1257</v>
      </c>
      <c r="F235" s="69">
        <v>1</v>
      </c>
      <c r="G235" s="69">
        <v>2.7</v>
      </c>
      <c r="H235" s="69">
        <v>1</v>
      </c>
      <c r="I235" s="69">
        <v>0</v>
      </c>
      <c r="J235" s="69">
        <v>2020</v>
      </c>
      <c r="K235" s="69" t="s">
        <v>1258</v>
      </c>
      <c r="L235" t="s">
        <v>1231</v>
      </c>
      <c r="M235" t="s">
        <v>1259</v>
      </c>
      <c r="N235" t="s">
        <v>1260</v>
      </c>
      <c r="O235" s="59">
        <v>203935</v>
      </c>
      <c r="P235" s="59">
        <v>5395</v>
      </c>
      <c r="Q235" s="58" t="s">
        <v>1261</v>
      </c>
      <c r="R235" t="s">
        <v>1258</v>
      </c>
      <c r="S235" t="s">
        <v>1231</v>
      </c>
      <c r="T235" t="s">
        <v>1262</v>
      </c>
      <c r="U235" t="s">
        <v>1260</v>
      </c>
      <c r="V235" s="59">
        <v>1276833.009813901</v>
      </c>
      <c r="W235" s="59">
        <v>44142.73079961953</v>
      </c>
      <c r="X235" s="58" t="s">
        <v>1263</v>
      </c>
      <c r="Y235" t="s">
        <v>1258</v>
      </c>
    </row>
    <row r="236" spans="1:25">
      <c r="A236" t="s">
        <v>1427</v>
      </c>
      <c r="B236" s="55">
        <v>-21.108858000000001</v>
      </c>
      <c r="C236" s="55">
        <v>-42.562433519999999</v>
      </c>
      <c r="D236" s="68">
        <v>605.95325873849868</v>
      </c>
      <c r="E236" s="69" t="s">
        <v>1257</v>
      </c>
      <c r="F236" s="69">
        <v>1</v>
      </c>
      <c r="G236" s="69">
        <v>2.7</v>
      </c>
      <c r="H236" s="69">
        <v>1</v>
      </c>
      <c r="I236" s="69">
        <v>0</v>
      </c>
      <c r="J236" s="69">
        <v>2020</v>
      </c>
      <c r="K236" s="69" t="s">
        <v>1258</v>
      </c>
      <c r="L236" t="s">
        <v>1232</v>
      </c>
      <c r="M236" t="s">
        <v>1259</v>
      </c>
      <c r="N236" t="s">
        <v>1260</v>
      </c>
      <c r="O236" s="59">
        <v>110853</v>
      </c>
      <c r="P236" s="59">
        <v>3048</v>
      </c>
      <c r="Q236" s="58" t="s">
        <v>1261</v>
      </c>
      <c r="R236" t="s">
        <v>1258</v>
      </c>
      <c r="S236" t="s">
        <v>1232</v>
      </c>
      <c r="T236" t="s">
        <v>1262</v>
      </c>
      <c r="U236" t="s">
        <v>1260</v>
      </c>
      <c r="V236" s="59">
        <v>757511.89246985584</v>
      </c>
      <c r="W236" s="59">
        <v>51053.489851472412</v>
      </c>
      <c r="X236" s="58" t="s">
        <v>1263</v>
      </c>
      <c r="Y236" t="s">
        <v>1258</v>
      </c>
    </row>
    <row r="237" spans="1:25">
      <c r="A237" s="54" t="s">
        <v>914</v>
      </c>
      <c r="B237" s="55">
        <v>-27.095573430000002</v>
      </c>
      <c r="C237" s="55">
        <v>150.23919713999999</v>
      </c>
      <c r="D237" s="68">
        <v>369.83484958650337</v>
      </c>
      <c r="E237" s="69" t="s">
        <v>1257</v>
      </c>
      <c r="F237" s="69">
        <v>1</v>
      </c>
      <c r="G237" s="69">
        <v>2.7</v>
      </c>
      <c r="H237" s="69">
        <v>1</v>
      </c>
      <c r="I237" s="69">
        <v>0</v>
      </c>
      <c r="J237" s="69">
        <v>2020</v>
      </c>
      <c r="K237" s="69" t="s">
        <v>1258</v>
      </c>
      <c r="L237" s="54" t="s">
        <v>914</v>
      </c>
      <c r="M237" t="s">
        <v>1259</v>
      </c>
      <c r="N237" t="s">
        <v>1260</v>
      </c>
      <c r="O237" s="62">
        <v>268750</v>
      </c>
      <c r="P237" s="62">
        <v>7230</v>
      </c>
      <c r="Q237" s="58" t="s">
        <v>1261</v>
      </c>
      <c r="R237" t="s">
        <v>1258</v>
      </c>
      <c r="S237" s="54" t="s">
        <v>914</v>
      </c>
      <c r="T237" t="s">
        <v>1262</v>
      </c>
      <c r="U237" t="s">
        <v>1260</v>
      </c>
      <c r="V237" s="62">
        <v>1524020</v>
      </c>
      <c r="W237" s="62">
        <v>324760</v>
      </c>
      <c r="X237" s="58" t="s">
        <v>1263</v>
      </c>
      <c r="Y237" t="s">
        <v>1258</v>
      </c>
    </row>
    <row r="238" spans="1:25">
      <c r="A238" s="54" t="s">
        <v>915</v>
      </c>
      <c r="B238" s="55">
        <v>-29.543775740000001</v>
      </c>
      <c r="C238" s="55">
        <v>150.1831464</v>
      </c>
      <c r="D238" s="68">
        <v>395.25792766241301</v>
      </c>
      <c r="E238" s="69" t="s">
        <v>1257</v>
      </c>
      <c r="F238" s="69">
        <v>1</v>
      </c>
      <c r="G238" s="69">
        <v>2.7</v>
      </c>
      <c r="H238" s="69">
        <v>1</v>
      </c>
      <c r="I238" s="69">
        <v>0</v>
      </c>
      <c r="J238" s="69">
        <v>2020</v>
      </c>
      <c r="K238" s="69" t="s">
        <v>1258</v>
      </c>
      <c r="L238" s="54" t="s">
        <v>915</v>
      </c>
      <c r="M238" t="s">
        <v>1259</v>
      </c>
      <c r="N238" t="s">
        <v>1260</v>
      </c>
      <c r="O238" s="62">
        <v>318780</v>
      </c>
      <c r="P238" s="62">
        <v>9490</v>
      </c>
      <c r="Q238" s="58" t="s">
        <v>1261</v>
      </c>
      <c r="R238" t="s">
        <v>1258</v>
      </c>
      <c r="S238" s="54" t="s">
        <v>915</v>
      </c>
      <c r="T238" t="s">
        <v>1262</v>
      </c>
      <c r="U238" t="s">
        <v>1260</v>
      </c>
      <c r="V238" s="62">
        <v>1298130</v>
      </c>
      <c r="W238" s="62">
        <v>71940</v>
      </c>
      <c r="X238" s="58" t="s">
        <v>1263</v>
      </c>
      <c r="Y238" t="s">
        <v>1258</v>
      </c>
    </row>
    <row r="239" spans="1:25">
      <c r="A239" s="54" t="s">
        <v>916</v>
      </c>
      <c r="B239" s="55">
        <v>-27.35660713</v>
      </c>
      <c r="C239" s="55">
        <v>148.46795813</v>
      </c>
      <c r="D239" s="68">
        <v>315.70261790696833</v>
      </c>
      <c r="E239" s="69" t="s">
        <v>1257</v>
      </c>
      <c r="F239" s="69">
        <v>1</v>
      </c>
      <c r="G239" s="69">
        <v>2.7</v>
      </c>
      <c r="H239" s="69">
        <v>1</v>
      </c>
      <c r="I239" s="69">
        <v>0</v>
      </c>
      <c r="J239" s="69">
        <v>2020</v>
      </c>
      <c r="K239" s="69" t="s">
        <v>1258</v>
      </c>
      <c r="L239" s="54" t="s">
        <v>916</v>
      </c>
      <c r="M239" t="s">
        <v>1259</v>
      </c>
      <c r="N239" t="s">
        <v>1260</v>
      </c>
      <c r="O239" s="62">
        <v>598570</v>
      </c>
      <c r="P239" s="62">
        <v>16079.999999999998</v>
      </c>
      <c r="Q239" s="58" t="s">
        <v>1261</v>
      </c>
      <c r="R239" t="s">
        <v>1258</v>
      </c>
      <c r="S239" s="54" t="s">
        <v>916</v>
      </c>
      <c r="T239" t="s">
        <v>1262</v>
      </c>
      <c r="U239" t="s">
        <v>1260</v>
      </c>
      <c r="V239" s="62">
        <v>2990750</v>
      </c>
      <c r="W239" s="62">
        <v>149050</v>
      </c>
      <c r="X239" s="58" t="s">
        <v>1263</v>
      </c>
      <c r="Y239" t="s">
        <v>1258</v>
      </c>
    </row>
    <row r="240" spans="1:25">
      <c r="A240" s="54" t="s">
        <v>917</v>
      </c>
      <c r="B240" s="55">
        <v>-31.624616499999998</v>
      </c>
      <c r="C240" s="55">
        <v>149.19946006999999</v>
      </c>
      <c r="D240" s="68">
        <v>478.28878152045007</v>
      </c>
      <c r="E240" s="69" t="s">
        <v>1257</v>
      </c>
      <c r="F240" s="69">
        <v>1</v>
      </c>
      <c r="G240" s="69">
        <v>2.7</v>
      </c>
      <c r="H240" s="69">
        <v>1</v>
      </c>
      <c r="I240" s="69">
        <v>0</v>
      </c>
      <c r="J240" s="69">
        <v>2020</v>
      </c>
      <c r="K240" s="69" t="s">
        <v>1258</v>
      </c>
      <c r="L240" s="54" t="s">
        <v>917</v>
      </c>
      <c r="M240" t="s">
        <v>1259</v>
      </c>
      <c r="N240" t="s">
        <v>1260</v>
      </c>
      <c r="O240" s="62">
        <v>396020</v>
      </c>
      <c r="P240" s="62">
        <v>10650</v>
      </c>
      <c r="Q240" s="58" t="s">
        <v>1261</v>
      </c>
      <c r="R240" t="s">
        <v>1258</v>
      </c>
      <c r="S240" s="54" t="s">
        <v>917</v>
      </c>
      <c r="T240" t="s">
        <v>1262</v>
      </c>
      <c r="U240" t="s">
        <v>1260</v>
      </c>
      <c r="V240" s="62">
        <v>2111650</v>
      </c>
      <c r="W240" s="62">
        <v>121290</v>
      </c>
      <c r="X240" s="58" t="s">
        <v>1263</v>
      </c>
      <c r="Y240" t="s">
        <v>1258</v>
      </c>
    </row>
    <row r="241" spans="1:25">
      <c r="A241" s="54" t="s">
        <v>918</v>
      </c>
      <c r="B241" s="55">
        <v>-31.181430760000001</v>
      </c>
      <c r="C241" s="55">
        <v>148.7584502</v>
      </c>
      <c r="D241" s="68">
        <v>317.82249385129336</v>
      </c>
      <c r="E241" s="69" t="s">
        <v>1257</v>
      </c>
      <c r="F241" s="69">
        <v>1</v>
      </c>
      <c r="G241" s="69">
        <v>2.7</v>
      </c>
      <c r="H241" s="69">
        <v>1</v>
      </c>
      <c r="I241" s="69">
        <v>0</v>
      </c>
      <c r="J241" s="69">
        <v>2020</v>
      </c>
      <c r="K241" s="69" t="s">
        <v>1258</v>
      </c>
      <c r="L241" s="54" t="s">
        <v>918</v>
      </c>
      <c r="M241" t="s">
        <v>1259</v>
      </c>
      <c r="N241" t="s">
        <v>1260</v>
      </c>
      <c r="O241" s="62">
        <v>541360</v>
      </c>
      <c r="P241" s="62">
        <v>14550</v>
      </c>
      <c r="Q241" s="58" t="s">
        <v>1261</v>
      </c>
      <c r="R241" t="s">
        <v>1258</v>
      </c>
      <c r="S241" s="54" t="s">
        <v>918</v>
      </c>
      <c r="T241" t="s">
        <v>1262</v>
      </c>
      <c r="U241" t="s">
        <v>1260</v>
      </c>
      <c r="V241" s="62">
        <v>2957360</v>
      </c>
      <c r="W241" s="62">
        <v>153370</v>
      </c>
      <c r="X241" s="58" t="s">
        <v>1263</v>
      </c>
      <c r="Y241" t="s">
        <v>1258</v>
      </c>
    </row>
    <row r="242" spans="1:25">
      <c r="A242" s="54" t="s">
        <v>919</v>
      </c>
      <c r="B242" s="55">
        <v>-29.36767759</v>
      </c>
      <c r="C242" s="55">
        <v>148.90019271</v>
      </c>
      <c r="D242" s="68">
        <v>334.66954887849266</v>
      </c>
      <c r="E242" s="69" t="s">
        <v>1257</v>
      </c>
      <c r="F242" s="69">
        <v>1</v>
      </c>
      <c r="G242" s="69">
        <v>2.7</v>
      </c>
      <c r="H242" s="69">
        <v>1</v>
      </c>
      <c r="I242" s="69">
        <v>0</v>
      </c>
      <c r="J242" s="69">
        <v>2020</v>
      </c>
      <c r="K242" s="69" t="s">
        <v>1258</v>
      </c>
      <c r="L242" s="54" t="s">
        <v>919</v>
      </c>
      <c r="M242" t="s">
        <v>1259</v>
      </c>
      <c r="N242" t="s">
        <v>1260</v>
      </c>
      <c r="O242" s="62">
        <v>342390</v>
      </c>
      <c r="P242" s="62">
        <v>9210</v>
      </c>
      <c r="Q242" s="58" t="s">
        <v>1261</v>
      </c>
      <c r="R242" t="s">
        <v>1258</v>
      </c>
      <c r="S242" s="54" t="s">
        <v>919</v>
      </c>
      <c r="T242" t="s">
        <v>1262</v>
      </c>
      <c r="U242" t="s">
        <v>1260</v>
      </c>
      <c r="V242" s="62">
        <v>1463790</v>
      </c>
      <c r="W242" s="62">
        <v>84930</v>
      </c>
      <c r="X242" s="58" t="s">
        <v>1263</v>
      </c>
      <c r="Y242" t="s">
        <v>1258</v>
      </c>
    </row>
    <row r="243" spans="1:25">
      <c r="A243" s="54" t="s">
        <v>920</v>
      </c>
      <c r="B243" s="55">
        <v>-29.40736691</v>
      </c>
      <c r="C243" s="55">
        <v>147.52769663999999</v>
      </c>
      <c r="D243" s="68">
        <v>289.77897715258564</v>
      </c>
      <c r="E243" s="69" t="s">
        <v>1257</v>
      </c>
      <c r="F243" s="69">
        <v>1</v>
      </c>
      <c r="G243" s="69">
        <v>2.7</v>
      </c>
      <c r="H243" s="69">
        <v>1</v>
      </c>
      <c r="I243" s="69">
        <v>0</v>
      </c>
      <c r="J243" s="69">
        <v>2020</v>
      </c>
      <c r="K243" s="69" t="s">
        <v>1258</v>
      </c>
      <c r="L243" s="54" t="s">
        <v>920</v>
      </c>
      <c r="M243" t="s">
        <v>1259</v>
      </c>
      <c r="N243" t="s">
        <v>1260</v>
      </c>
      <c r="O243" s="62">
        <v>333320</v>
      </c>
      <c r="P243" s="62">
        <v>9900</v>
      </c>
      <c r="Q243" s="58" t="s">
        <v>1261</v>
      </c>
      <c r="R243" t="s">
        <v>1258</v>
      </c>
      <c r="S243" s="54" t="s">
        <v>920</v>
      </c>
      <c r="T243" t="s">
        <v>1262</v>
      </c>
      <c r="U243" t="s">
        <v>1260</v>
      </c>
      <c r="V243" s="62">
        <v>1271430</v>
      </c>
      <c r="W243" s="62">
        <v>66710</v>
      </c>
      <c r="X243" s="58" t="s">
        <v>1263</v>
      </c>
      <c r="Y243" t="s">
        <v>1258</v>
      </c>
    </row>
    <row r="244" spans="1:25">
      <c r="A244" s="54" t="s">
        <v>921</v>
      </c>
      <c r="B244" s="55">
        <v>-29.457467609999998</v>
      </c>
      <c r="C244" s="55">
        <v>148.64256544</v>
      </c>
      <c r="D244" s="68">
        <v>320.53354952686772</v>
      </c>
      <c r="E244" s="69" t="s">
        <v>1257</v>
      </c>
      <c r="F244" s="69">
        <v>1</v>
      </c>
      <c r="G244" s="69">
        <v>2.7</v>
      </c>
      <c r="H244" s="69">
        <v>1</v>
      </c>
      <c r="I244" s="69">
        <v>0</v>
      </c>
      <c r="J244" s="69">
        <v>2020</v>
      </c>
      <c r="K244" s="69" t="s">
        <v>1258</v>
      </c>
      <c r="L244" s="54" t="s">
        <v>921</v>
      </c>
      <c r="M244" t="s">
        <v>1259</v>
      </c>
      <c r="N244" t="s">
        <v>1260</v>
      </c>
      <c r="O244" s="62">
        <v>354880</v>
      </c>
      <c r="P244" s="62">
        <v>9540</v>
      </c>
      <c r="Q244" s="58" t="s">
        <v>1261</v>
      </c>
      <c r="R244" t="s">
        <v>1258</v>
      </c>
      <c r="S244" s="54" t="s">
        <v>921</v>
      </c>
      <c r="T244" t="s">
        <v>1262</v>
      </c>
      <c r="U244" t="s">
        <v>1260</v>
      </c>
      <c r="V244" s="62">
        <v>1410400</v>
      </c>
      <c r="W244" s="62">
        <v>82050</v>
      </c>
      <c r="X244" s="58" t="s">
        <v>1263</v>
      </c>
      <c r="Y244" t="s">
        <v>1258</v>
      </c>
    </row>
    <row r="245" spans="1:25">
      <c r="A245" s="54" t="s">
        <v>922</v>
      </c>
      <c r="B245" s="55">
        <v>-29.606094379999998</v>
      </c>
      <c r="C245" s="55">
        <v>148.32344943999999</v>
      </c>
      <c r="D245" s="68">
        <v>306.45415489308806</v>
      </c>
      <c r="E245" s="69" t="s">
        <v>1257</v>
      </c>
      <c r="F245" s="69">
        <v>1</v>
      </c>
      <c r="G245" s="69">
        <v>2.7</v>
      </c>
      <c r="H245" s="69">
        <v>1</v>
      </c>
      <c r="I245" s="69">
        <v>0</v>
      </c>
      <c r="J245" s="69">
        <v>2020</v>
      </c>
      <c r="K245" s="69" t="s">
        <v>1258</v>
      </c>
      <c r="L245" s="54" t="s">
        <v>922</v>
      </c>
      <c r="M245" t="s">
        <v>1259</v>
      </c>
      <c r="N245" t="s">
        <v>1260</v>
      </c>
      <c r="O245" s="62">
        <v>480440</v>
      </c>
      <c r="P245" s="62">
        <v>15230</v>
      </c>
      <c r="Q245" s="58" t="s">
        <v>1261</v>
      </c>
      <c r="R245" t="s">
        <v>1258</v>
      </c>
      <c r="S245" s="54" t="s">
        <v>922</v>
      </c>
      <c r="T245" t="s">
        <v>1262</v>
      </c>
      <c r="U245" t="s">
        <v>1260</v>
      </c>
      <c r="V245" s="62">
        <v>2082679.9999999998</v>
      </c>
      <c r="W245" s="62">
        <v>111810</v>
      </c>
      <c r="X245" s="58" t="s">
        <v>1263</v>
      </c>
      <c r="Y245" t="s">
        <v>1258</v>
      </c>
    </row>
    <row r="246" spans="1:25">
      <c r="A246" s="54" t="s">
        <v>900</v>
      </c>
      <c r="B246" s="55">
        <v>-36.355884260000003</v>
      </c>
      <c r="C246" s="55">
        <v>148.36426990000001</v>
      </c>
      <c r="D246" s="68">
        <v>1840.7944444444402</v>
      </c>
      <c r="E246" s="69" t="s">
        <v>1257</v>
      </c>
      <c r="F246" s="69">
        <v>1</v>
      </c>
      <c r="G246" s="69">
        <v>2.7</v>
      </c>
      <c r="H246" s="69">
        <v>1</v>
      </c>
      <c r="I246" s="69">
        <v>0</v>
      </c>
      <c r="J246" s="69">
        <v>2020</v>
      </c>
      <c r="K246" s="69" t="s">
        <v>1258</v>
      </c>
      <c r="L246" s="54" t="s">
        <v>900</v>
      </c>
      <c r="M246" t="s">
        <v>1259</v>
      </c>
      <c r="N246" t="s">
        <v>1260</v>
      </c>
      <c r="O246" s="62">
        <v>404620</v>
      </c>
      <c r="P246" s="62">
        <v>15610</v>
      </c>
      <c r="Q246" s="58" t="s">
        <v>1261</v>
      </c>
      <c r="R246" t="s">
        <v>1258</v>
      </c>
      <c r="S246" s="54" t="s">
        <v>900</v>
      </c>
      <c r="T246" t="s">
        <v>1262</v>
      </c>
      <c r="U246" t="s">
        <v>1260</v>
      </c>
      <c r="V246" s="62">
        <v>2446530</v>
      </c>
      <c r="W246" s="62">
        <v>142170</v>
      </c>
      <c r="X246" s="58" t="s">
        <v>1263</v>
      </c>
      <c r="Y246" t="s">
        <v>1258</v>
      </c>
    </row>
    <row r="247" spans="1:25">
      <c r="A247" s="54" t="s">
        <v>923</v>
      </c>
      <c r="B247" s="55">
        <v>-30.226825290000001</v>
      </c>
      <c r="C247" s="55">
        <v>151.19736140000001</v>
      </c>
      <c r="D247" s="68">
        <v>851.58594732857944</v>
      </c>
      <c r="E247" s="69" t="s">
        <v>1257</v>
      </c>
      <c r="F247" s="69">
        <v>1</v>
      </c>
      <c r="G247" s="69">
        <v>2.7</v>
      </c>
      <c r="H247" s="69">
        <v>1</v>
      </c>
      <c r="I247" s="69">
        <v>0</v>
      </c>
      <c r="J247" s="69">
        <v>2020</v>
      </c>
      <c r="K247" s="69" t="s">
        <v>1258</v>
      </c>
      <c r="L247" s="54" t="s">
        <v>923</v>
      </c>
      <c r="M247" t="s">
        <v>1259</v>
      </c>
      <c r="N247" t="s">
        <v>1260</v>
      </c>
      <c r="O247" s="62">
        <v>455850</v>
      </c>
      <c r="P247" s="62">
        <v>16570</v>
      </c>
      <c r="Q247" s="58" t="s">
        <v>1261</v>
      </c>
      <c r="R247" t="s">
        <v>1258</v>
      </c>
      <c r="S247" s="54" t="s">
        <v>923</v>
      </c>
      <c r="T247" t="s">
        <v>1262</v>
      </c>
      <c r="U247" t="s">
        <v>1260</v>
      </c>
      <c r="V247" s="62">
        <v>2803840</v>
      </c>
      <c r="W247" s="62">
        <v>138450</v>
      </c>
      <c r="X247" s="58" t="s">
        <v>1263</v>
      </c>
      <c r="Y247" t="s">
        <v>1258</v>
      </c>
    </row>
    <row r="248" spans="1:25">
      <c r="A248" s="54" t="s">
        <v>905</v>
      </c>
      <c r="B248" s="55">
        <v>-34.573922410000002</v>
      </c>
      <c r="C248" s="55">
        <v>149.24205739999999</v>
      </c>
      <c r="D248" s="68">
        <v>692.63956137356456</v>
      </c>
      <c r="E248" s="69" t="s">
        <v>1257</v>
      </c>
      <c r="F248" s="69">
        <v>1</v>
      </c>
      <c r="G248" s="69">
        <v>2.7</v>
      </c>
      <c r="H248" s="69">
        <v>1</v>
      </c>
      <c r="I248" s="69">
        <v>0</v>
      </c>
      <c r="J248" s="69">
        <v>2020</v>
      </c>
      <c r="K248" s="69" t="s">
        <v>1258</v>
      </c>
      <c r="L248" s="54" t="s">
        <v>905</v>
      </c>
      <c r="M248" t="s">
        <v>1259</v>
      </c>
      <c r="N248" t="s">
        <v>1260</v>
      </c>
      <c r="O248" s="62">
        <v>559310</v>
      </c>
      <c r="P248" s="62">
        <v>15570</v>
      </c>
      <c r="Q248" s="58" t="s">
        <v>1261</v>
      </c>
      <c r="R248" t="s">
        <v>1258</v>
      </c>
      <c r="S248" s="54" t="s">
        <v>905</v>
      </c>
      <c r="T248" t="s">
        <v>1262</v>
      </c>
      <c r="U248" t="s">
        <v>1260</v>
      </c>
      <c r="V248" s="62">
        <v>3377950</v>
      </c>
      <c r="W248" s="62">
        <v>177940</v>
      </c>
      <c r="X248" s="58" t="s">
        <v>1263</v>
      </c>
      <c r="Y248" t="s">
        <v>1258</v>
      </c>
    </row>
    <row r="249" spans="1:25">
      <c r="A249" s="54" t="s">
        <v>906</v>
      </c>
      <c r="B249" s="55">
        <v>-35.237848659999997</v>
      </c>
      <c r="C249" s="55">
        <v>148.19487419999999</v>
      </c>
      <c r="D249" s="68">
        <v>588.12826265489139</v>
      </c>
      <c r="E249" s="69" t="s">
        <v>1257</v>
      </c>
      <c r="F249" s="69">
        <v>1</v>
      </c>
      <c r="G249" s="69">
        <v>2.7</v>
      </c>
      <c r="H249" s="69">
        <v>1</v>
      </c>
      <c r="I249" s="69">
        <v>0</v>
      </c>
      <c r="J249" s="69">
        <v>2020</v>
      </c>
      <c r="K249" s="69" t="s">
        <v>1258</v>
      </c>
      <c r="L249" s="54" t="s">
        <v>906</v>
      </c>
      <c r="M249" t="s">
        <v>1259</v>
      </c>
      <c r="N249" t="s">
        <v>1260</v>
      </c>
      <c r="O249" s="59">
        <v>389380</v>
      </c>
      <c r="P249" s="59">
        <v>13380</v>
      </c>
      <c r="Q249" s="58" t="s">
        <v>1261</v>
      </c>
      <c r="R249" t="s">
        <v>1258</v>
      </c>
      <c r="S249" s="54" t="s">
        <v>906</v>
      </c>
      <c r="T249" t="s">
        <v>1262</v>
      </c>
      <c r="U249" t="s">
        <v>1260</v>
      </c>
      <c r="V249" s="59">
        <v>2349040</v>
      </c>
      <c r="W249" s="59">
        <v>152900</v>
      </c>
      <c r="X249" s="58" t="s">
        <v>1263</v>
      </c>
      <c r="Y249" t="s">
        <v>1258</v>
      </c>
    </row>
    <row r="250" spans="1:25">
      <c r="A250" s="54" t="s">
        <v>907</v>
      </c>
      <c r="B250" s="55">
        <v>-35.390699009999999</v>
      </c>
      <c r="C250" s="55">
        <v>148.80806795000001</v>
      </c>
      <c r="D250" s="68">
        <v>801.02749716316566</v>
      </c>
      <c r="E250" s="69" t="s">
        <v>1257</v>
      </c>
      <c r="F250" s="69">
        <v>1</v>
      </c>
      <c r="G250" s="69">
        <v>2.7</v>
      </c>
      <c r="H250" s="69">
        <v>1</v>
      </c>
      <c r="I250" s="69">
        <v>0</v>
      </c>
      <c r="J250" s="69">
        <v>2020</v>
      </c>
      <c r="K250" s="69" t="s">
        <v>1258</v>
      </c>
      <c r="L250" s="54" t="s">
        <v>907</v>
      </c>
      <c r="M250" t="s">
        <v>1259</v>
      </c>
      <c r="N250" t="s">
        <v>1260</v>
      </c>
      <c r="O250" s="59">
        <v>362250</v>
      </c>
      <c r="P250" s="59">
        <v>12440</v>
      </c>
      <c r="Q250" s="58" t="s">
        <v>1261</v>
      </c>
      <c r="R250" t="s">
        <v>1258</v>
      </c>
      <c r="S250" s="54" t="s">
        <v>907</v>
      </c>
      <c r="T250" t="s">
        <v>1262</v>
      </c>
      <c r="U250" t="s">
        <v>1260</v>
      </c>
      <c r="V250" s="59">
        <v>2126330</v>
      </c>
      <c r="W250" s="59">
        <v>132190</v>
      </c>
      <c r="X250" s="58" t="s">
        <v>1263</v>
      </c>
      <c r="Y250" t="s">
        <v>1258</v>
      </c>
    </row>
    <row r="251" spans="1:25">
      <c r="A251" s="54" t="s">
        <v>908</v>
      </c>
      <c r="B251" s="55">
        <v>-35.594761120000001</v>
      </c>
      <c r="C251" s="55">
        <v>148.59221151</v>
      </c>
      <c r="D251" s="68">
        <v>1414.9527359538099</v>
      </c>
      <c r="E251" s="69" t="s">
        <v>1257</v>
      </c>
      <c r="F251" s="69">
        <v>1</v>
      </c>
      <c r="G251" s="69">
        <v>2.7</v>
      </c>
      <c r="H251" s="69">
        <v>1</v>
      </c>
      <c r="I251" s="69">
        <v>0</v>
      </c>
      <c r="J251" s="69">
        <v>2020</v>
      </c>
      <c r="K251" s="69" t="s">
        <v>1258</v>
      </c>
      <c r="L251" s="54" t="s">
        <v>908</v>
      </c>
      <c r="M251" t="s">
        <v>1259</v>
      </c>
      <c r="N251" t="s">
        <v>1260</v>
      </c>
      <c r="O251" s="59">
        <v>732640</v>
      </c>
      <c r="P251" s="59">
        <v>41970</v>
      </c>
      <c r="Q251" s="58" t="s">
        <v>1261</v>
      </c>
      <c r="R251" t="s">
        <v>1258</v>
      </c>
      <c r="S251" s="54" t="s">
        <v>908</v>
      </c>
      <c r="T251" t="s">
        <v>1262</v>
      </c>
      <c r="U251" t="s">
        <v>1260</v>
      </c>
      <c r="V251" s="59">
        <v>4391960</v>
      </c>
      <c r="W251" s="59">
        <v>257310</v>
      </c>
      <c r="X251" s="58" t="s">
        <v>1263</v>
      </c>
      <c r="Y251" t="s">
        <v>1258</v>
      </c>
    </row>
    <row r="252" spans="1:25">
      <c r="A252" s="54" t="s">
        <v>909</v>
      </c>
      <c r="B252" s="55">
        <v>-35.650304130000002</v>
      </c>
      <c r="C252" s="55">
        <v>148.58462111</v>
      </c>
      <c r="D252" s="68">
        <v>1407.2489091900734</v>
      </c>
      <c r="E252" s="69" t="s">
        <v>1257</v>
      </c>
      <c r="F252" s="69">
        <v>1</v>
      </c>
      <c r="G252" s="69">
        <v>2.7</v>
      </c>
      <c r="H252" s="69">
        <v>1</v>
      </c>
      <c r="I252" s="69">
        <v>0</v>
      </c>
      <c r="J252" s="69">
        <v>2020</v>
      </c>
      <c r="K252" s="69" t="s">
        <v>1258</v>
      </c>
      <c r="L252" s="54" t="s">
        <v>909</v>
      </c>
      <c r="M252" t="s">
        <v>1259</v>
      </c>
      <c r="N252" t="s">
        <v>1260</v>
      </c>
      <c r="O252" s="59">
        <v>762300</v>
      </c>
      <c r="P252" s="59">
        <v>36490</v>
      </c>
      <c r="Q252" s="58" t="s">
        <v>1261</v>
      </c>
      <c r="R252" t="s">
        <v>1258</v>
      </c>
      <c r="S252" s="54" t="s">
        <v>909</v>
      </c>
      <c r="T252" t="s">
        <v>1262</v>
      </c>
      <c r="U252" t="s">
        <v>1260</v>
      </c>
      <c r="V252" s="59">
        <v>4578280</v>
      </c>
      <c r="W252" s="59">
        <v>287500</v>
      </c>
      <c r="X252" s="58" t="s">
        <v>1263</v>
      </c>
      <c r="Y252" t="s">
        <v>1258</v>
      </c>
    </row>
    <row r="253" spans="1:25">
      <c r="A253" s="54" t="s">
        <v>910</v>
      </c>
      <c r="B253" s="55">
        <v>-35.359074939999999</v>
      </c>
      <c r="C253" s="55">
        <v>148.60543455999999</v>
      </c>
      <c r="D253" s="68">
        <v>717.58004617390134</v>
      </c>
      <c r="E253" s="69" t="s">
        <v>1257</v>
      </c>
      <c r="F253" s="69">
        <v>1</v>
      </c>
      <c r="G253" s="69">
        <v>2.7</v>
      </c>
      <c r="H253" s="69">
        <v>1</v>
      </c>
      <c r="I253" s="69">
        <v>0</v>
      </c>
      <c r="J253" s="69">
        <v>2020</v>
      </c>
      <c r="K253" s="69" t="s">
        <v>1258</v>
      </c>
      <c r="L253" s="54" t="s">
        <v>910</v>
      </c>
      <c r="M253" t="s">
        <v>1259</v>
      </c>
      <c r="N253" t="s">
        <v>1260</v>
      </c>
      <c r="O253" s="59">
        <v>440430</v>
      </c>
      <c r="P253" s="59">
        <v>15130</v>
      </c>
      <c r="Q253" s="58" t="s">
        <v>1261</v>
      </c>
      <c r="R253" t="s">
        <v>1258</v>
      </c>
      <c r="S253" s="54" t="s">
        <v>910</v>
      </c>
      <c r="T253" t="s">
        <v>1262</v>
      </c>
      <c r="U253" t="s">
        <v>1260</v>
      </c>
      <c r="V253" s="59">
        <v>2467560</v>
      </c>
      <c r="W253" s="59">
        <v>163530</v>
      </c>
      <c r="X253" s="58" t="s">
        <v>1263</v>
      </c>
      <c r="Y253" t="s">
        <v>1258</v>
      </c>
    </row>
    <row r="254" spans="1:25">
      <c r="A254" s="54" t="s">
        <v>924</v>
      </c>
      <c r="B254" s="55">
        <v>-29.028995980000001</v>
      </c>
      <c r="C254" s="55">
        <v>151.34163558</v>
      </c>
      <c r="D254" s="68">
        <v>601.6025611014976</v>
      </c>
      <c r="E254" s="69" t="s">
        <v>1257</v>
      </c>
      <c r="F254" s="69">
        <v>1</v>
      </c>
      <c r="G254" s="69">
        <v>2.7</v>
      </c>
      <c r="H254" s="69">
        <v>1</v>
      </c>
      <c r="I254" s="69">
        <v>0</v>
      </c>
      <c r="J254" s="69">
        <v>2020</v>
      </c>
      <c r="K254" s="69" t="s">
        <v>1258</v>
      </c>
      <c r="L254" s="54" t="s">
        <v>924</v>
      </c>
      <c r="M254" t="s">
        <v>1259</v>
      </c>
      <c r="N254" t="s">
        <v>1260</v>
      </c>
      <c r="O254" s="59">
        <v>386970</v>
      </c>
      <c r="P254" s="59">
        <v>10140</v>
      </c>
      <c r="Q254" s="58" t="s">
        <v>1261</v>
      </c>
      <c r="R254" t="s">
        <v>1258</v>
      </c>
      <c r="S254" s="54" t="s">
        <v>924</v>
      </c>
      <c r="T254" t="s">
        <v>1262</v>
      </c>
      <c r="U254" t="s">
        <v>1260</v>
      </c>
      <c r="V254" s="59">
        <v>2280570</v>
      </c>
      <c r="W254" s="59">
        <v>125790</v>
      </c>
      <c r="X254" s="58" t="s">
        <v>1263</v>
      </c>
      <c r="Y254" t="s">
        <v>1258</v>
      </c>
    </row>
    <row r="255" spans="1:25">
      <c r="A255" s="54" t="s">
        <v>925</v>
      </c>
      <c r="B255" s="55">
        <v>-32.952268629999999</v>
      </c>
      <c r="C255" s="55">
        <v>149.34662170999999</v>
      </c>
      <c r="D255" s="68">
        <v>671.77954406375272</v>
      </c>
      <c r="E255" s="69" t="s">
        <v>1257</v>
      </c>
      <c r="F255" s="69">
        <v>1</v>
      </c>
      <c r="G255" s="69">
        <v>2.7</v>
      </c>
      <c r="H255" s="69">
        <v>1</v>
      </c>
      <c r="I255" s="69">
        <v>0</v>
      </c>
      <c r="J255" s="69">
        <v>2020</v>
      </c>
      <c r="K255" s="69" t="s">
        <v>1258</v>
      </c>
      <c r="L255" s="54" t="s">
        <v>925</v>
      </c>
      <c r="M255" t="s">
        <v>1259</v>
      </c>
      <c r="N255" t="s">
        <v>1260</v>
      </c>
      <c r="O255" s="59">
        <v>478260</v>
      </c>
      <c r="P255" s="59">
        <v>13350</v>
      </c>
      <c r="Q255" s="58" t="s">
        <v>1261</v>
      </c>
      <c r="R255" t="s">
        <v>1258</v>
      </c>
      <c r="S255" s="54" t="s">
        <v>925</v>
      </c>
      <c r="T255" t="s">
        <v>1262</v>
      </c>
      <c r="U255" t="s">
        <v>1260</v>
      </c>
      <c r="V255" s="59">
        <v>2691030</v>
      </c>
      <c r="W255" s="59">
        <v>154540</v>
      </c>
      <c r="X255" s="58" t="s">
        <v>1263</v>
      </c>
      <c r="Y255" t="s">
        <v>1258</v>
      </c>
    </row>
    <row r="256" spans="1:25">
      <c r="A256" s="54" t="s">
        <v>926</v>
      </c>
      <c r="B256" s="55">
        <v>-25.687429739999999</v>
      </c>
      <c r="C256" s="55">
        <v>147.86629253000001</v>
      </c>
      <c r="D256" s="68">
        <v>544.76909378935534</v>
      </c>
      <c r="E256" s="69" t="s">
        <v>1257</v>
      </c>
      <c r="F256" s="69">
        <v>1</v>
      </c>
      <c r="G256" s="69">
        <v>2.7</v>
      </c>
      <c r="H256" s="69">
        <v>1</v>
      </c>
      <c r="I256" s="69">
        <v>0</v>
      </c>
      <c r="J256" s="69">
        <v>2020</v>
      </c>
      <c r="K256" s="69" t="s">
        <v>1258</v>
      </c>
      <c r="L256" s="54" t="s">
        <v>926</v>
      </c>
      <c r="M256" t="s">
        <v>1259</v>
      </c>
      <c r="N256" t="s">
        <v>1260</v>
      </c>
      <c r="O256" s="59">
        <v>215750</v>
      </c>
      <c r="P256" s="59">
        <v>5810</v>
      </c>
      <c r="Q256" s="58" t="s">
        <v>1261</v>
      </c>
      <c r="R256" t="s">
        <v>1258</v>
      </c>
      <c r="S256" s="54" t="s">
        <v>926</v>
      </c>
      <c r="T256" t="s">
        <v>1262</v>
      </c>
      <c r="U256" t="s">
        <v>1260</v>
      </c>
      <c r="V256" s="59">
        <v>1379700</v>
      </c>
      <c r="W256" s="59">
        <v>77520</v>
      </c>
      <c r="X256" s="58" t="s">
        <v>1263</v>
      </c>
      <c r="Y256" t="s">
        <v>1258</v>
      </c>
    </row>
    <row r="257" spans="1:25">
      <c r="A257" s="54" t="s">
        <v>927</v>
      </c>
      <c r="B257" s="55">
        <v>-31.39049451</v>
      </c>
      <c r="C257" s="55">
        <v>147.7554379</v>
      </c>
      <c r="D257" s="68">
        <v>190.29951984712932</v>
      </c>
      <c r="E257" s="69" t="s">
        <v>1257</v>
      </c>
      <c r="F257" s="69">
        <v>1</v>
      </c>
      <c r="G257" s="69">
        <v>2.7</v>
      </c>
      <c r="H257" s="69">
        <v>1</v>
      </c>
      <c r="I257" s="69">
        <v>0</v>
      </c>
      <c r="J257" s="69">
        <v>2020</v>
      </c>
      <c r="K257" s="69" t="s">
        <v>1258</v>
      </c>
      <c r="L257" s="54" t="s">
        <v>927</v>
      </c>
      <c r="M257" t="s">
        <v>1259</v>
      </c>
      <c r="N257" t="s">
        <v>1260</v>
      </c>
      <c r="O257" s="59">
        <v>721130</v>
      </c>
      <c r="P257" s="59">
        <v>19370</v>
      </c>
      <c r="Q257" s="58" t="s">
        <v>1261</v>
      </c>
      <c r="R257" t="s">
        <v>1258</v>
      </c>
      <c r="S257" s="54" t="s">
        <v>927</v>
      </c>
      <c r="T257" t="s">
        <v>1262</v>
      </c>
      <c r="U257" t="s">
        <v>1260</v>
      </c>
      <c r="V257" s="59">
        <v>3546100</v>
      </c>
      <c r="W257" s="59">
        <v>189330</v>
      </c>
      <c r="X257" s="58" t="s">
        <v>1263</v>
      </c>
      <c r="Y257" t="s">
        <v>1258</v>
      </c>
    </row>
    <row r="258" spans="1:25">
      <c r="A258" s="54" t="s">
        <v>928</v>
      </c>
      <c r="B258" s="55">
        <v>-31.264165649999999</v>
      </c>
      <c r="C258" s="55">
        <v>148.02238568000001</v>
      </c>
      <c r="D258" s="68">
        <v>191.56782134167335</v>
      </c>
      <c r="E258" s="69" t="s">
        <v>1257</v>
      </c>
      <c r="F258" s="69">
        <v>1</v>
      </c>
      <c r="G258" s="69">
        <v>2.7</v>
      </c>
      <c r="H258" s="69">
        <v>1</v>
      </c>
      <c r="I258" s="69">
        <v>0</v>
      </c>
      <c r="J258" s="69">
        <v>2020</v>
      </c>
      <c r="K258" s="69" t="s">
        <v>1258</v>
      </c>
      <c r="L258" s="54" t="s">
        <v>928</v>
      </c>
      <c r="M258" t="s">
        <v>1259</v>
      </c>
      <c r="N258" t="s">
        <v>1260</v>
      </c>
      <c r="O258" s="59">
        <v>585070</v>
      </c>
      <c r="P258" s="59">
        <v>15720</v>
      </c>
      <c r="Q258" s="58" t="s">
        <v>1261</v>
      </c>
      <c r="R258" t="s">
        <v>1258</v>
      </c>
      <c r="S258" s="54" t="s">
        <v>928</v>
      </c>
      <c r="T258" t="s">
        <v>1262</v>
      </c>
      <c r="U258" t="s">
        <v>1260</v>
      </c>
      <c r="V258" s="59">
        <v>2835710</v>
      </c>
      <c r="W258" s="59">
        <v>153410</v>
      </c>
      <c r="X258" s="58" t="s">
        <v>1263</v>
      </c>
      <c r="Y258" t="s">
        <v>1258</v>
      </c>
    </row>
    <row r="259" spans="1:25">
      <c r="A259" s="54" t="s">
        <v>934</v>
      </c>
      <c r="B259" s="55">
        <v>-31.739794580000002</v>
      </c>
      <c r="C259" s="55">
        <v>146.42011547000001</v>
      </c>
      <c r="D259" s="68">
        <v>272.50529603588501</v>
      </c>
      <c r="E259" s="69" t="s">
        <v>1257</v>
      </c>
      <c r="F259" s="69">
        <v>1</v>
      </c>
      <c r="G259" s="69">
        <v>2.7</v>
      </c>
      <c r="H259" s="69">
        <v>1</v>
      </c>
      <c r="I259" s="69">
        <v>0</v>
      </c>
      <c r="J259" s="69">
        <v>2020</v>
      </c>
      <c r="K259" s="69" t="s">
        <v>1258</v>
      </c>
      <c r="L259" s="54" t="s">
        <v>934</v>
      </c>
      <c r="M259" t="s">
        <v>1259</v>
      </c>
      <c r="N259" t="s">
        <v>1260</v>
      </c>
      <c r="O259" s="59">
        <v>446900</v>
      </c>
      <c r="P259" s="59">
        <v>16230</v>
      </c>
      <c r="Q259" s="58" t="s">
        <v>1261</v>
      </c>
      <c r="R259" t="s">
        <v>1258</v>
      </c>
      <c r="S259" s="54" t="s">
        <v>934</v>
      </c>
      <c r="T259" t="s">
        <v>1262</v>
      </c>
      <c r="U259" t="s">
        <v>1260</v>
      </c>
      <c r="V259" s="59">
        <v>1745110</v>
      </c>
      <c r="W259" s="59">
        <v>99550</v>
      </c>
      <c r="X259" s="58" t="s">
        <v>1263</v>
      </c>
      <c r="Y259" t="s">
        <v>1258</v>
      </c>
    </row>
    <row r="260" spans="1:25">
      <c r="A260" s="54" t="s">
        <v>911</v>
      </c>
      <c r="B260" s="55">
        <v>-36.692990880000004</v>
      </c>
      <c r="C260" s="55">
        <v>148.10665757000001</v>
      </c>
      <c r="D260" s="68">
        <v>1172.73517267339</v>
      </c>
      <c r="E260" s="69" t="s">
        <v>1257</v>
      </c>
      <c r="F260" s="69">
        <v>1</v>
      </c>
      <c r="G260" s="69">
        <v>2.7</v>
      </c>
      <c r="H260" s="69">
        <v>1</v>
      </c>
      <c r="I260" s="69">
        <v>0</v>
      </c>
      <c r="J260" s="69">
        <v>2020</v>
      </c>
      <c r="K260" s="69" t="s">
        <v>1258</v>
      </c>
      <c r="L260" s="54" t="s">
        <v>911</v>
      </c>
      <c r="M260" t="s">
        <v>1259</v>
      </c>
      <c r="N260" t="s">
        <v>1260</v>
      </c>
      <c r="O260" s="59">
        <v>305280</v>
      </c>
      <c r="P260" s="59">
        <v>15650</v>
      </c>
      <c r="Q260" s="58" t="s">
        <v>1261</v>
      </c>
      <c r="R260" t="s">
        <v>1258</v>
      </c>
      <c r="S260" s="54" t="s">
        <v>911</v>
      </c>
      <c r="T260" t="s">
        <v>1262</v>
      </c>
      <c r="U260" t="s">
        <v>1260</v>
      </c>
      <c r="V260" s="59">
        <v>1600620</v>
      </c>
      <c r="W260" s="59">
        <v>169870</v>
      </c>
      <c r="X260" s="58" t="s">
        <v>1263</v>
      </c>
      <c r="Y260" t="s">
        <v>1258</v>
      </c>
    </row>
    <row r="261" spans="1:25">
      <c r="A261" s="54" t="s">
        <v>912</v>
      </c>
      <c r="B261" s="55">
        <v>-34.914230019999998</v>
      </c>
      <c r="C261" s="55">
        <v>146.10016637000001</v>
      </c>
      <c r="D261" s="68">
        <v>299.67478265641699</v>
      </c>
      <c r="E261" s="69" t="s">
        <v>1257</v>
      </c>
      <c r="F261" s="69">
        <v>1</v>
      </c>
      <c r="G261" s="69">
        <v>2.7</v>
      </c>
      <c r="H261" s="69">
        <v>1</v>
      </c>
      <c r="I261" s="69">
        <v>0</v>
      </c>
      <c r="J261" s="69">
        <v>2020</v>
      </c>
      <c r="K261" s="69" t="s">
        <v>1258</v>
      </c>
      <c r="L261" s="54" t="s">
        <v>912</v>
      </c>
      <c r="M261" t="s">
        <v>1259</v>
      </c>
      <c r="N261" t="s">
        <v>1260</v>
      </c>
      <c r="O261" s="59">
        <v>393250</v>
      </c>
      <c r="P261" s="59">
        <v>11030</v>
      </c>
      <c r="Q261" s="58" t="s">
        <v>1261</v>
      </c>
      <c r="R261" t="s">
        <v>1258</v>
      </c>
      <c r="S261" s="54" t="s">
        <v>912</v>
      </c>
      <c r="T261" t="s">
        <v>1262</v>
      </c>
      <c r="U261" t="s">
        <v>1260</v>
      </c>
      <c r="V261" s="59">
        <v>1715500</v>
      </c>
      <c r="W261" s="59">
        <v>101180</v>
      </c>
      <c r="X261" s="58" t="s">
        <v>1263</v>
      </c>
      <c r="Y261" t="s">
        <v>1258</v>
      </c>
    </row>
    <row r="262" spans="1:25">
      <c r="A262" s="54" t="s">
        <v>901</v>
      </c>
      <c r="B262" s="55">
        <v>-36.400149890000002</v>
      </c>
      <c r="C262" s="55">
        <v>148.42601837000001</v>
      </c>
      <c r="D262" s="68">
        <v>1752.4333333333334</v>
      </c>
      <c r="E262" s="69" t="s">
        <v>1257</v>
      </c>
      <c r="F262" s="69">
        <v>1</v>
      </c>
      <c r="G262" s="69">
        <v>2.7</v>
      </c>
      <c r="H262" s="69">
        <v>1</v>
      </c>
      <c r="I262" s="69">
        <v>0</v>
      </c>
      <c r="J262" s="69">
        <v>2020</v>
      </c>
      <c r="K262" s="69" t="s">
        <v>1258</v>
      </c>
      <c r="L262" s="54" t="s">
        <v>901</v>
      </c>
      <c r="M262" t="s">
        <v>1259</v>
      </c>
      <c r="N262" t="s">
        <v>1260</v>
      </c>
      <c r="O262" s="59">
        <v>521970</v>
      </c>
      <c r="P262" s="59">
        <v>23790</v>
      </c>
      <c r="Q262" s="58" t="s">
        <v>1261</v>
      </c>
      <c r="R262" t="s">
        <v>1258</v>
      </c>
      <c r="S262" s="54" t="s">
        <v>901</v>
      </c>
      <c r="T262" t="s">
        <v>1262</v>
      </c>
      <c r="U262" t="s">
        <v>1260</v>
      </c>
      <c r="V262" s="59">
        <v>3165630</v>
      </c>
      <c r="W262" s="59">
        <v>182850</v>
      </c>
      <c r="X262" s="58" t="s">
        <v>1263</v>
      </c>
      <c r="Y262" t="s">
        <v>1258</v>
      </c>
    </row>
    <row r="263" spans="1:25">
      <c r="A263" s="54" t="s">
        <v>929</v>
      </c>
      <c r="B263" s="55">
        <v>-27.198580660000001</v>
      </c>
      <c r="C263" s="55">
        <v>145.17105559999999</v>
      </c>
      <c r="D263" s="68">
        <v>244.58038767991866</v>
      </c>
      <c r="E263" s="69" t="s">
        <v>1257</v>
      </c>
      <c r="F263" s="69">
        <v>1</v>
      </c>
      <c r="G263" s="69">
        <v>2.7</v>
      </c>
      <c r="H263" s="69">
        <v>1</v>
      </c>
      <c r="I263" s="69">
        <v>0</v>
      </c>
      <c r="J263" s="69">
        <v>2020</v>
      </c>
      <c r="K263" s="69" t="s">
        <v>1258</v>
      </c>
      <c r="L263" s="54" t="s">
        <v>929</v>
      </c>
      <c r="M263" t="s">
        <v>1259</v>
      </c>
      <c r="N263" t="s">
        <v>1260</v>
      </c>
      <c r="O263" s="59">
        <v>731180</v>
      </c>
      <c r="P263" s="59">
        <v>19640</v>
      </c>
      <c r="Q263" s="58" t="s">
        <v>1261</v>
      </c>
      <c r="R263" t="s">
        <v>1258</v>
      </c>
      <c r="S263" s="54" t="s">
        <v>929</v>
      </c>
      <c r="T263" t="s">
        <v>1262</v>
      </c>
      <c r="U263" t="s">
        <v>1260</v>
      </c>
      <c r="V263" s="59">
        <v>2846440</v>
      </c>
      <c r="W263" s="59">
        <v>251380</v>
      </c>
      <c r="X263" s="58" t="s">
        <v>1263</v>
      </c>
      <c r="Y263" t="s">
        <v>1258</v>
      </c>
    </row>
    <row r="264" spans="1:25">
      <c r="A264" s="54" t="s">
        <v>930</v>
      </c>
      <c r="B264" s="55">
        <v>-27.883203989999998</v>
      </c>
      <c r="C264" s="55">
        <v>144.83128969000001</v>
      </c>
      <c r="D264" s="68">
        <v>203.37360748420465</v>
      </c>
      <c r="E264" s="69" t="s">
        <v>1257</v>
      </c>
      <c r="F264" s="69">
        <v>1</v>
      </c>
      <c r="G264" s="69">
        <v>2.7</v>
      </c>
      <c r="H264" s="69">
        <v>1</v>
      </c>
      <c r="I264" s="69">
        <v>0</v>
      </c>
      <c r="J264" s="69">
        <v>2020</v>
      </c>
      <c r="K264" s="69" t="s">
        <v>1258</v>
      </c>
      <c r="L264" s="54" t="s">
        <v>930</v>
      </c>
      <c r="M264" t="s">
        <v>1259</v>
      </c>
      <c r="N264" t="s">
        <v>1260</v>
      </c>
      <c r="O264" s="59">
        <v>871040</v>
      </c>
      <c r="P264" s="59">
        <v>23390</v>
      </c>
      <c r="Q264" s="58" t="s">
        <v>1261</v>
      </c>
      <c r="R264" t="s">
        <v>1258</v>
      </c>
      <c r="S264" s="54" t="s">
        <v>930</v>
      </c>
      <c r="T264" t="s">
        <v>1262</v>
      </c>
      <c r="U264" t="s">
        <v>1260</v>
      </c>
      <c r="V264" s="59">
        <v>3999090</v>
      </c>
      <c r="W264" s="59">
        <v>203940</v>
      </c>
      <c r="X264" s="58" t="s">
        <v>1263</v>
      </c>
      <c r="Y264" t="s">
        <v>1258</v>
      </c>
    </row>
    <row r="265" spans="1:25">
      <c r="A265" s="54" t="s">
        <v>902</v>
      </c>
      <c r="B265" s="55">
        <v>-36.453160490000002</v>
      </c>
      <c r="C265" s="55">
        <v>148.29200836000001</v>
      </c>
      <c r="D265" s="68">
        <v>1969.9881300812965</v>
      </c>
      <c r="E265" s="69" t="s">
        <v>1257</v>
      </c>
      <c r="F265" s="69">
        <v>1</v>
      </c>
      <c r="G265" s="69">
        <v>2.7</v>
      </c>
      <c r="H265" s="69">
        <v>1</v>
      </c>
      <c r="I265" s="69">
        <v>0</v>
      </c>
      <c r="J265" s="69">
        <v>2020</v>
      </c>
      <c r="K265" s="69" t="s">
        <v>1258</v>
      </c>
      <c r="L265" s="54" t="s">
        <v>902</v>
      </c>
      <c r="M265" t="s">
        <v>1259</v>
      </c>
      <c r="N265" t="s">
        <v>1260</v>
      </c>
      <c r="O265" s="59">
        <v>586610</v>
      </c>
      <c r="P265" s="59">
        <v>31440</v>
      </c>
      <c r="Q265" s="58" t="s">
        <v>1261</v>
      </c>
      <c r="R265" t="s">
        <v>1258</v>
      </c>
      <c r="S265" s="54" t="s">
        <v>902</v>
      </c>
      <c r="T265" t="s">
        <v>1262</v>
      </c>
      <c r="U265" t="s">
        <v>1260</v>
      </c>
      <c r="V265" s="59">
        <v>3401760</v>
      </c>
      <c r="W265" s="59">
        <v>185020</v>
      </c>
      <c r="X265" s="58" t="s">
        <v>1263</v>
      </c>
      <c r="Y265" t="s">
        <v>1258</v>
      </c>
    </row>
    <row r="266" spans="1:25">
      <c r="A266" s="54" t="s">
        <v>903</v>
      </c>
      <c r="B266" s="55">
        <v>-36.456756599999999</v>
      </c>
      <c r="C266" s="55">
        <v>148.26861751000001</v>
      </c>
      <c r="D266" s="68">
        <v>2121.1311122365664</v>
      </c>
      <c r="E266" s="69" t="s">
        <v>1257</v>
      </c>
      <c r="F266" s="69">
        <v>1</v>
      </c>
      <c r="G266" s="69">
        <v>2.7</v>
      </c>
      <c r="H266" s="69">
        <v>1</v>
      </c>
      <c r="I266" s="69">
        <v>0</v>
      </c>
      <c r="J266" s="69">
        <v>2020</v>
      </c>
      <c r="K266" s="69" t="s">
        <v>1258</v>
      </c>
      <c r="L266" s="54" t="s">
        <v>903</v>
      </c>
      <c r="M266" t="s">
        <v>1259</v>
      </c>
      <c r="N266" t="s">
        <v>1260</v>
      </c>
      <c r="O266" s="59">
        <v>330120</v>
      </c>
      <c r="P266" s="59">
        <v>16030.000000000002</v>
      </c>
      <c r="Q266" s="58" t="s">
        <v>1261</v>
      </c>
      <c r="R266" t="s">
        <v>1258</v>
      </c>
      <c r="S266" s="54" t="s">
        <v>903</v>
      </c>
      <c r="T266" t="s">
        <v>1262</v>
      </c>
      <c r="U266" t="s">
        <v>1260</v>
      </c>
      <c r="V266" s="59">
        <v>1971570</v>
      </c>
      <c r="W266" s="59">
        <v>273120</v>
      </c>
      <c r="X266" s="58" t="s">
        <v>1263</v>
      </c>
      <c r="Y266" t="s">
        <v>1258</v>
      </c>
    </row>
    <row r="267" spans="1:25">
      <c r="A267" s="54" t="s">
        <v>904</v>
      </c>
      <c r="B267" s="55">
        <v>-36.433043740000002</v>
      </c>
      <c r="C267" s="55">
        <v>148.35934119000001</v>
      </c>
      <c r="D267" s="68">
        <v>1841.4910588708069</v>
      </c>
      <c r="E267" s="69" t="s">
        <v>1257</v>
      </c>
      <c r="F267" s="69">
        <v>1</v>
      </c>
      <c r="G267" s="69">
        <v>2.7</v>
      </c>
      <c r="H267" s="69">
        <v>1</v>
      </c>
      <c r="I267" s="69">
        <v>0</v>
      </c>
      <c r="J267" s="69">
        <v>2020</v>
      </c>
      <c r="K267" s="69" t="s">
        <v>1258</v>
      </c>
      <c r="L267" s="54" t="s">
        <v>904</v>
      </c>
      <c r="M267" t="s">
        <v>1259</v>
      </c>
      <c r="N267" t="s">
        <v>1260</v>
      </c>
      <c r="O267" s="59">
        <v>653010</v>
      </c>
      <c r="P267" s="59">
        <v>31030</v>
      </c>
      <c r="Q267" s="58" t="s">
        <v>1261</v>
      </c>
      <c r="R267" t="s">
        <v>1258</v>
      </c>
      <c r="S267" s="54" t="s">
        <v>904</v>
      </c>
      <c r="T267" t="s">
        <v>1262</v>
      </c>
      <c r="U267" t="s">
        <v>1260</v>
      </c>
      <c r="V267" s="59">
        <v>4258120</v>
      </c>
      <c r="W267" s="59">
        <v>241990</v>
      </c>
      <c r="X267" s="58" t="s">
        <v>1263</v>
      </c>
      <c r="Y267" t="s">
        <v>1258</v>
      </c>
    </row>
    <row r="268" spans="1:25">
      <c r="A268" s="54" t="s">
        <v>913</v>
      </c>
      <c r="B268" s="55">
        <v>-36.332643570000002</v>
      </c>
      <c r="C268" s="55">
        <v>148.29457857</v>
      </c>
      <c r="D268" s="68">
        <v>1455.3224667811598</v>
      </c>
      <c r="E268" s="69" t="s">
        <v>1257</v>
      </c>
      <c r="F268" s="69">
        <v>1</v>
      </c>
      <c r="G268" s="69">
        <v>2.7</v>
      </c>
      <c r="H268" s="69">
        <v>1</v>
      </c>
      <c r="I268" s="69">
        <v>0</v>
      </c>
      <c r="J268" s="69">
        <v>2020</v>
      </c>
      <c r="K268" s="69" t="s">
        <v>1258</v>
      </c>
      <c r="L268" s="54" t="s">
        <v>913</v>
      </c>
      <c r="M268" t="s">
        <v>1259</v>
      </c>
      <c r="N268" t="s">
        <v>1260</v>
      </c>
      <c r="O268" s="59">
        <v>234640</v>
      </c>
      <c r="P268" s="59">
        <v>12120</v>
      </c>
      <c r="Q268" s="58" t="s">
        <v>1261</v>
      </c>
      <c r="R268" t="s">
        <v>1258</v>
      </c>
      <c r="S268" s="54" t="s">
        <v>913</v>
      </c>
      <c r="T268" t="s">
        <v>1262</v>
      </c>
      <c r="U268" t="s">
        <v>1260</v>
      </c>
      <c r="V268" s="59">
        <v>1453170</v>
      </c>
      <c r="W268" s="59">
        <v>88460</v>
      </c>
      <c r="X268" s="58" t="s">
        <v>1263</v>
      </c>
      <c r="Y268" t="s">
        <v>1258</v>
      </c>
    </row>
    <row r="269" spans="1:25">
      <c r="A269" s="54" t="s">
        <v>931</v>
      </c>
      <c r="B269" s="55">
        <v>-29.198285309999999</v>
      </c>
      <c r="C269" s="55">
        <v>148.15816842000001</v>
      </c>
      <c r="D269" s="68">
        <v>155.03133494698898</v>
      </c>
      <c r="E269" s="69" t="s">
        <v>1257</v>
      </c>
      <c r="F269" s="69">
        <v>1</v>
      </c>
      <c r="G269" s="69">
        <v>2.7</v>
      </c>
      <c r="H269" s="69">
        <v>1</v>
      </c>
      <c r="I269" s="69">
        <v>0</v>
      </c>
      <c r="J269" s="69">
        <v>2020</v>
      </c>
      <c r="K269" s="69" t="s">
        <v>1258</v>
      </c>
      <c r="L269" s="54" t="s">
        <v>931</v>
      </c>
      <c r="M269" t="s">
        <v>1259</v>
      </c>
      <c r="N269" t="s">
        <v>1260</v>
      </c>
      <c r="O269" s="59">
        <v>421700</v>
      </c>
      <c r="P269" s="59">
        <v>11040</v>
      </c>
      <c r="Q269" s="58" t="s">
        <v>1261</v>
      </c>
      <c r="R269" t="s">
        <v>1258</v>
      </c>
      <c r="S269" s="54" t="s">
        <v>931</v>
      </c>
      <c r="T269" t="s">
        <v>1262</v>
      </c>
      <c r="U269" t="s">
        <v>1260</v>
      </c>
      <c r="V269" s="59">
        <v>1932610</v>
      </c>
      <c r="W269" s="59">
        <v>108340</v>
      </c>
      <c r="X269" s="58" t="s">
        <v>1263</v>
      </c>
      <c r="Y269" t="s">
        <v>1258</v>
      </c>
    </row>
    <row r="270" spans="1:25">
      <c r="A270" s="54" t="s">
        <v>932</v>
      </c>
      <c r="B270" s="55">
        <v>-25.74014421</v>
      </c>
      <c r="C270" s="55">
        <v>146.45772363</v>
      </c>
      <c r="D270" s="68">
        <v>432.10766970715804</v>
      </c>
      <c r="E270" s="69" t="s">
        <v>1257</v>
      </c>
      <c r="F270" s="69">
        <v>1</v>
      </c>
      <c r="G270" s="69">
        <v>2.7</v>
      </c>
      <c r="H270" s="69">
        <v>1</v>
      </c>
      <c r="I270" s="69">
        <v>0</v>
      </c>
      <c r="J270" s="69">
        <v>2020</v>
      </c>
      <c r="K270" s="69" t="s">
        <v>1258</v>
      </c>
      <c r="L270" s="54" t="s">
        <v>932</v>
      </c>
      <c r="M270" t="s">
        <v>1259</v>
      </c>
      <c r="N270" t="s">
        <v>1260</v>
      </c>
      <c r="O270" s="59">
        <v>309470</v>
      </c>
      <c r="P270" s="59">
        <v>8330</v>
      </c>
      <c r="Q270" s="58" t="s">
        <v>1261</v>
      </c>
      <c r="R270" t="s">
        <v>1258</v>
      </c>
      <c r="S270" s="54" t="s">
        <v>932</v>
      </c>
      <c r="T270" t="s">
        <v>1262</v>
      </c>
      <c r="U270" t="s">
        <v>1260</v>
      </c>
      <c r="V270" s="59">
        <v>1674170</v>
      </c>
      <c r="W270" s="59">
        <v>151020</v>
      </c>
      <c r="X270" s="58" t="s">
        <v>1263</v>
      </c>
      <c r="Y270" t="s">
        <v>1258</v>
      </c>
    </row>
    <row r="271" spans="1:25">
      <c r="A271" s="54" t="s">
        <v>933</v>
      </c>
      <c r="B271" s="55">
        <v>-29.106673260000001</v>
      </c>
      <c r="C271" s="55">
        <v>145.67888189000001</v>
      </c>
      <c r="D271" s="68">
        <v>148.36527740105734</v>
      </c>
      <c r="E271" s="69" t="s">
        <v>1257</v>
      </c>
      <c r="F271" s="69">
        <v>1</v>
      </c>
      <c r="G271" s="69">
        <v>2.7</v>
      </c>
      <c r="H271" s="69">
        <v>1</v>
      </c>
      <c r="I271" s="69">
        <v>0</v>
      </c>
      <c r="J271" s="69">
        <v>2020</v>
      </c>
      <c r="K271" s="69" t="s">
        <v>1258</v>
      </c>
      <c r="L271" s="54" t="s">
        <v>933</v>
      </c>
      <c r="M271" t="s">
        <v>1259</v>
      </c>
      <c r="N271" t="s">
        <v>1260</v>
      </c>
      <c r="O271" s="59">
        <v>618050</v>
      </c>
      <c r="P271" s="59">
        <v>16610</v>
      </c>
      <c r="Q271" s="58" t="s">
        <v>1261</v>
      </c>
      <c r="R271" t="s">
        <v>1258</v>
      </c>
      <c r="S271" s="54" t="s">
        <v>933</v>
      </c>
      <c r="T271" t="s">
        <v>1262</v>
      </c>
      <c r="U271" t="s">
        <v>1260</v>
      </c>
      <c r="V271" s="59">
        <v>2692390</v>
      </c>
      <c r="W271" s="59">
        <v>163630</v>
      </c>
      <c r="X271" s="58" t="s">
        <v>1263</v>
      </c>
      <c r="Y271" t="s">
        <v>1258</v>
      </c>
    </row>
    <row r="272" spans="1:25">
      <c r="A272" s="54" t="s">
        <v>855</v>
      </c>
      <c r="B272" s="61">
        <v>39.235538869999999</v>
      </c>
      <c r="C272" s="61">
        <v>70.152701109999995</v>
      </c>
      <c r="D272" s="68">
        <v>3077.3031505052263</v>
      </c>
      <c r="E272" s="69" t="s">
        <v>1257</v>
      </c>
      <c r="F272" s="69">
        <v>1</v>
      </c>
      <c r="G272" s="69">
        <v>2.7</v>
      </c>
      <c r="H272" s="69">
        <v>1</v>
      </c>
      <c r="I272" s="69">
        <v>0</v>
      </c>
      <c r="J272" s="69">
        <v>2020</v>
      </c>
      <c r="K272" s="69" t="s">
        <v>1258</v>
      </c>
      <c r="L272" s="54" t="s">
        <v>855</v>
      </c>
      <c r="M272" t="s">
        <v>1259</v>
      </c>
      <c r="N272" t="s">
        <v>1260</v>
      </c>
      <c r="O272" s="59">
        <v>38720</v>
      </c>
      <c r="P272" s="59">
        <v>1880</v>
      </c>
      <c r="Q272" s="58" t="s">
        <v>1261</v>
      </c>
      <c r="R272" t="s">
        <v>1258</v>
      </c>
      <c r="S272" s="54" t="s">
        <v>855</v>
      </c>
      <c r="T272" t="s">
        <v>1262</v>
      </c>
      <c r="U272" t="s">
        <v>1260</v>
      </c>
      <c r="V272" s="59">
        <v>201700</v>
      </c>
      <c r="W272" s="59">
        <v>17000</v>
      </c>
      <c r="X272" s="58" t="s">
        <v>1263</v>
      </c>
      <c r="Y272" t="s">
        <v>1258</v>
      </c>
    </row>
    <row r="273" spans="1:25">
      <c r="A273" s="54" t="s">
        <v>857</v>
      </c>
      <c r="B273" s="61">
        <v>39.436527030000001</v>
      </c>
      <c r="C273" s="61">
        <v>71.414696910000004</v>
      </c>
      <c r="D273" s="68">
        <v>3521.14556494407</v>
      </c>
      <c r="E273" s="69" t="s">
        <v>1257</v>
      </c>
      <c r="F273" s="69">
        <v>1</v>
      </c>
      <c r="G273" s="69">
        <v>2.7</v>
      </c>
      <c r="H273" s="69">
        <v>1</v>
      </c>
      <c r="I273" s="69">
        <v>0</v>
      </c>
      <c r="J273" s="69">
        <v>2020</v>
      </c>
      <c r="K273" s="69" t="s">
        <v>1258</v>
      </c>
      <c r="L273" s="54" t="s">
        <v>857</v>
      </c>
      <c r="M273" t="s">
        <v>1259</v>
      </c>
      <c r="N273" t="s">
        <v>1260</v>
      </c>
      <c r="O273" s="59">
        <v>70210</v>
      </c>
      <c r="P273" s="59">
        <v>2630</v>
      </c>
      <c r="Q273" s="58" t="s">
        <v>1261</v>
      </c>
      <c r="R273" t="s">
        <v>1258</v>
      </c>
      <c r="S273" s="54" t="s">
        <v>857</v>
      </c>
      <c r="T273" t="s">
        <v>1262</v>
      </c>
      <c r="U273" t="s">
        <v>1260</v>
      </c>
      <c r="V273" s="59">
        <v>482000</v>
      </c>
      <c r="W273" s="59">
        <v>40000</v>
      </c>
      <c r="X273" s="58" t="s">
        <v>1263</v>
      </c>
      <c r="Y273" t="s">
        <v>1258</v>
      </c>
    </row>
    <row r="274" spans="1:25">
      <c r="A274" s="54" t="s">
        <v>856</v>
      </c>
      <c r="B274" s="61">
        <v>39.40966865</v>
      </c>
      <c r="C274" s="61">
        <v>71.192923590000007</v>
      </c>
      <c r="D274" s="68">
        <v>3446.583524623647</v>
      </c>
      <c r="E274" s="69" t="s">
        <v>1257</v>
      </c>
      <c r="F274" s="69">
        <v>1</v>
      </c>
      <c r="G274" s="69">
        <v>2.7</v>
      </c>
      <c r="H274" s="69">
        <v>1</v>
      </c>
      <c r="I274" s="69">
        <v>0</v>
      </c>
      <c r="J274" s="69">
        <v>2020</v>
      </c>
      <c r="K274" s="69" t="s">
        <v>1258</v>
      </c>
      <c r="L274" s="54" t="s">
        <v>856</v>
      </c>
      <c r="M274" t="s">
        <v>1259</v>
      </c>
      <c r="N274" t="s">
        <v>1260</v>
      </c>
      <c r="O274" s="59">
        <v>15420</v>
      </c>
      <c r="P274" s="59">
        <v>1100</v>
      </c>
      <c r="Q274" s="58" t="s">
        <v>1261</v>
      </c>
      <c r="R274" t="s">
        <v>1258</v>
      </c>
      <c r="S274" s="54" t="s">
        <v>856</v>
      </c>
      <c r="T274" t="s">
        <v>1262</v>
      </c>
      <c r="U274" t="s">
        <v>1260</v>
      </c>
      <c r="V274" s="59">
        <v>102800</v>
      </c>
      <c r="W274" s="59">
        <v>17000</v>
      </c>
      <c r="X274" s="58" t="s">
        <v>1263</v>
      </c>
      <c r="Y274" t="s">
        <v>1258</v>
      </c>
    </row>
    <row r="275" spans="1:25">
      <c r="A275" s="54" t="s">
        <v>859</v>
      </c>
      <c r="B275" s="61">
        <v>38.802098549999997</v>
      </c>
      <c r="C275" s="61">
        <v>71.087488789999995</v>
      </c>
      <c r="D275" s="68">
        <v>3376.0643048862803</v>
      </c>
      <c r="E275" s="69" t="s">
        <v>1257</v>
      </c>
      <c r="F275" s="69">
        <v>1</v>
      </c>
      <c r="G275" s="69">
        <v>2.7</v>
      </c>
      <c r="H275" s="69">
        <v>1</v>
      </c>
      <c r="I275" s="69">
        <v>0</v>
      </c>
      <c r="J275" s="69">
        <v>2020</v>
      </c>
      <c r="K275" s="69" t="s">
        <v>1258</v>
      </c>
      <c r="L275" s="54" t="s">
        <v>859</v>
      </c>
      <c r="M275" t="s">
        <v>1259</v>
      </c>
      <c r="N275" t="s">
        <v>1260</v>
      </c>
      <c r="O275" s="59">
        <v>16760</v>
      </c>
      <c r="P275" s="59">
        <v>1000</v>
      </c>
      <c r="Q275" s="58" t="s">
        <v>1261</v>
      </c>
      <c r="R275" t="s">
        <v>1258</v>
      </c>
      <c r="S275" s="54" t="s">
        <v>859</v>
      </c>
      <c r="T275" t="s">
        <v>1262</v>
      </c>
      <c r="U275" t="s">
        <v>1260</v>
      </c>
      <c r="V275" s="59">
        <v>123300</v>
      </c>
      <c r="W275" s="59">
        <v>16500</v>
      </c>
      <c r="X275" s="58" t="s">
        <v>1263</v>
      </c>
      <c r="Y275" t="s">
        <v>1258</v>
      </c>
    </row>
    <row r="276" spans="1:25">
      <c r="A276" s="54" t="s">
        <v>858</v>
      </c>
      <c r="B276" s="61">
        <v>39.4159364</v>
      </c>
      <c r="C276" s="61">
        <v>71.292001709999994</v>
      </c>
      <c r="D276" s="68">
        <v>3440.91305489453</v>
      </c>
      <c r="E276" s="69" t="s">
        <v>1257</v>
      </c>
      <c r="F276" s="69">
        <v>1</v>
      </c>
      <c r="G276" s="69">
        <v>2.7</v>
      </c>
      <c r="H276" s="69">
        <v>1</v>
      </c>
      <c r="I276" s="69">
        <v>0</v>
      </c>
      <c r="J276" s="69">
        <v>2020</v>
      </c>
      <c r="K276" s="69" t="s">
        <v>1258</v>
      </c>
      <c r="L276" s="54" t="s">
        <v>858</v>
      </c>
      <c r="M276" t="s">
        <v>1259</v>
      </c>
      <c r="N276" t="s">
        <v>1260</v>
      </c>
      <c r="O276" s="59">
        <v>19050</v>
      </c>
      <c r="P276" s="59">
        <v>1110</v>
      </c>
      <c r="Q276" s="58" t="s">
        <v>1261</v>
      </c>
      <c r="R276" t="s">
        <v>1258</v>
      </c>
      <c r="S276" s="54" t="s">
        <v>858</v>
      </c>
      <c r="T276" t="s">
        <v>1262</v>
      </c>
      <c r="U276" t="s">
        <v>1260</v>
      </c>
      <c r="V276" s="59">
        <v>125100</v>
      </c>
      <c r="W276" s="59">
        <v>17800</v>
      </c>
      <c r="X276" s="58" t="s">
        <v>1263</v>
      </c>
      <c r="Y276" t="s">
        <v>1258</v>
      </c>
    </row>
    <row r="277" spans="1:25">
      <c r="A277" s="54" t="s">
        <v>860</v>
      </c>
      <c r="B277" s="61">
        <v>39.055623509999997</v>
      </c>
      <c r="C277" s="61">
        <v>72.324699969999998</v>
      </c>
      <c r="D277" s="68">
        <v>4482.8644524618367</v>
      </c>
      <c r="E277" s="69" t="s">
        <v>1257</v>
      </c>
      <c r="F277" s="69">
        <v>1</v>
      </c>
      <c r="G277" s="69">
        <v>2.7</v>
      </c>
      <c r="H277" s="69">
        <v>1</v>
      </c>
      <c r="I277" s="69">
        <v>0</v>
      </c>
      <c r="J277" s="69">
        <v>2020</v>
      </c>
      <c r="K277" s="69" t="s">
        <v>1258</v>
      </c>
      <c r="L277" s="54" t="s">
        <v>860</v>
      </c>
      <c r="M277" t="s">
        <v>1259</v>
      </c>
      <c r="N277" t="s">
        <v>1260</v>
      </c>
      <c r="O277" s="59">
        <v>25150</v>
      </c>
      <c r="P277" s="59">
        <v>1470</v>
      </c>
      <c r="Q277" s="58" t="s">
        <v>1261</v>
      </c>
      <c r="R277" t="s">
        <v>1258</v>
      </c>
      <c r="S277" s="54" t="s">
        <v>860</v>
      </c>
      <c r="T277" t="s">
        <v>1262</v>
      </c>
      <c r="U277" t="s">
        <v>1260</v>
      </c>
      <c r="V277" s="59">
        <v>190800</v>
      </c>
      <c r="W277" s="59">
        <v>27900</v>
      </c>
      <c r="X277" s="58" t="s">
        <v>1263</v>
      </c>
      <c r="Y277" t="s">
        <v>1258</v>
      </c>
    </row>
    <row r="278" spans="1:25">
      <c r="A278" s="54" t="s">
        <v>854</v>
      </c>
      <c r="B278" s="61">
        <v>39.328938919999999</v>
      </c>
      <c r="C278" s="61">
        <v>72.426986330000005</v>
      </c>
      <c r="D278" s="68">
        <v>3911.6058429134832</v>
      </c>
      <c r="E278" s="69" t="s">
        <v>1257</v>
      </c>
      <c r="F278" s="69">
        <v>1</v>
      </c>
      <c r="G278" s="69">
        <v>2.7</v>
      </c>
      <c r="H278" s="69">
        <v>1</v>
      </c>
      <c r="I278" s="69">
        <v>0</v>
      </c>
      <c r="J278" s="69">
        <v>2020</v>
      </c>
      <c r="K278" s="69" t="s">
        <v>1258</v>
      </c>
      <c r="L278" s="54" t="s">
        <v>854</v>
      </c>
      <c r="M278" t="s">
        <v>1259</v>
      </c>
      <c r="N278" t="s">
        <v>1260</v>
      </c>
      <c r="O278" s="59">
        <v>23010</v>
      </c>
      <c r="P278" s="59">
        <v>1760</v>
      </c>
      <c r="Q278" s="58" t="s">
        <v>1261</v>
      </c>
      <c r="R278" t="s">
        <v>1258</v>
      </c>
      <c r="S278" s="54" t="s">
        <v>854</v>
      </c>
      <c r="T278" t="s">
        <v>1262</v>
      </c>
      <c r="U278" t="s">
        <v>1260</v>
      </c>
      <c r="V278" s="59">
        <v>157500</v>
      </c>
      <c r="W278" s="59">
        <v>17600</v>
      </c>
      <c r="X278" s="58" t="s">
        <v>1263</v>
      </c>
      <c r="Y278" t="s">
        <v>1258</v>
      </c>
    </row>
    <row r="279" spans="1:25">
      <c r="A279" s="54" t="s">
        <v>851</v>
      </c>
      <c r="B279" s="61">
        <v>39.180858950000001</v>
      </c>
      <c r="C279" s="61">
        <v>71.676393950000005</v>
      </c>
      <c r="D279" s="68">
        <v>3524.6023788937268</v>
      </c>
      <c r="E279" s="69" t="s">
        <v>1257</v>
      </c>
      <c r="F279" s="69">
        <v>1</v>
      </c>
      <c r="G279" s="69">
        <v>2.7</v>
      </c>
      <c r="H279" s="69">
        <v>1</v>
      </c>
      <c r="I279" s="69">
        <v>0</v>
      </c>
      <c r="J279" s="69">
        <v>2020</v>
      </c>
      <c r="K279" s="69" t="s">
        <v>1258</v>
      </c>
      <c r="L279" s="54" t="s">
        <v>851</v>
      </c>
      <c r="M279" t="s">
        <v>1259</v>
      </c>
      <c r="N279" t="s">
        <v>1260</v>
      </c>
      <c r="O279" s="59">
        <v>16890</v>
      </c>
      <c r="P279" s="59">
        <v>1290</v>
      </c>
      <c r="Q279" s="58" t="s">
        <v>1261</v>
      </c>
      <c r="R279" t="s">
        <v>1258</v>
      </c>
      <c r="S279" s="54" t="s">
        <v>851</v>
      </c>
      <c r="T279" t="s">
        <v>1262</v>
      </c>
      <c r="U279" t="s">
        <v>1260</v>
      </c>
      <c r="V279" s="59">
        <v>107100</v>
      </c>
      <c r="W279" s="59">
        <v>18900</v>
      </c>
      <c r="X279" s="58" t="s">
        <v>1263</v>
      </c>
      <c r="Y279" t="s">
        <v>1258</v>
      </c>
    </row>
    <row r="280" spans="1:25">
      <c r="A280" s="54" t="s">
        <v>852</v>
      </c>
      <c r="B280" s="61">
        <v>39.311606670000003</v>
      </c>
      <c r="C280" s="61">
        <v>72.09720772</v>
      </c>
      <c r="D280" s="68">
        <v>3687.5529149670569</v>
      </c>
      <c r="E280" s="69" t="s">
        <v>1257</v>
      </c>
      <c r="F280" s="69">
        <v>1</v>
      </c>
      <c r="G280" s="69">
        <v>2.7</v>
      </c>
      <c r="H280" s="69">
        <v>1</v>
      </c>
      <c r="I280" s="69">
        <v>0</v>
      </c>
      <c r="J280" s="69">
        <v>2020</v>
      </c>
      <c r="K280" s="69" t="s">
        <v>1258</v>
      </c>
      <c r="L280" s="54" t="s">
        <v>852</v>
      </c>
      <c r="M280" t="s">
        <v>1259</v>
      </c>
      <c r="N280" t="s">
        <v>1260</v>
      </c>
      <c r="O280" s="59">
        <v>23120</v>
      </c>
      <c r="P280" s="59">
        <v>1520</v>
      </c>
      <c r="Q280" s="58" t="s">
        <v>1261</v>
      </c>
      <c r="R280" t="s">
        <v>1258</v>
      </c>
      <c r="S280" s="54" t="s">
        <v>852</v>
      </c>
      <c r="T280" t="s">
        <v>1262</v>
      </c>
      <c r="U280" t="s">
        <v>1260</v>
      </c>
      <c r="V280" s="59">
        <v>138200</v>
      </c>
      <c r="W280" s="59">
        <v>22200</v>
      </c>
      <c r="X280" s="58" t="s">
        <v>1263</v>
      </c>
      <c r="Y280" t="s">
        <v>1258</v>
      </c>
    </row>
    <row r="281" spans="1:25">
      <c r="A281" s="54" t="s">
        <v>853</v>
      </c>
      <c r="B281" s="61">
        <v>39.33086059</v>
      </c>
      <c r="C281" s="61">
        <v>72.313298169999996</v>
      </c>
      <c r="D281" s="68">
        <v>3841.9106676695769</v>
      </c>
      <c r="E281" s="69" t="s">
        <v>1257</v>
      </c>
      <c r="F281" s="69">
        <v>1</v>
      </c>
      <c r="G281" s="69">
        <v>2.7</v>
      </c>
      <c r="H281" s="69">
        <v>1</v>
      </c>
      <c r="I281" s="69">
        <v>0</v>
      </c>
      <c r="J281" s="69">
        <v>2020</v>
      </c>
      <c r="K281" s="69" t="s">
        <v>1258</v>
      </c>
      <c r="L281" s="54" t="s">
        <v>853</v>
      </c>
      <c r="M281" t="s">
        <v>1259</v>
      </c>
      <c r="N281" t="s">
        <v>1260</v>
      </c>
      <c r="O281" s="59">
        <v>21950</v>
      </c>
      <c r="P281" s="59">
        <v>1820</v>
      </c>
      <c r="Q281" s="58" t="s">
        <v>1261</v>
      </c>
      <c r="R281" t="s">
        <v>1258</v>
      </c>
      <c r="S281" s="54" t="s">
        <v>853</v>
      </c>
      <c r="T281" t="s">
        <v>1262</v>
      </c>
      <c r="U281" t="s">
        <v>1260</v>
      </c>
      <c r="V281" s="59">
        <v>102400</v>
      </c>
      <c r="W281" s="59">
        <v>17100</v>
      </c>
      <c r="X281" s="58" t="s">
        <v>1263</v>
      </c>
      <c r="Y281" t="s">
        <v>1258</v>
      </c>
    </row>
    <row r="282" spans="1:25">
      <c r="A282" s="54" t="s">
        <v>582</v>
      </c>
      <c r="B282" s="61">
        <v>36.500155890000002</v>
      </c>
      <c r="C282" s="61">
        <v>139.66585171</v>
      </c>
      <c r="D282" s="68">
        <v>289.31119805770436</v>
      </c>
      <c r="E282" s="69" t="s">
        <v>1257</v>
      </c>
      <c r="F282" s="69">
        <v>1</v>
      </c>
      <c r="G282" s="69">
        <v>2.7</v>
      </c>
      <c r="H282" s="69">
        <v>1</v>
      </c>
      <c r="I282" s="69">
        <v>0</v>
      </c>
      <c r="J282" s="69">
        <v>2020</v>
      </c>
      <c r="K282" s="69" t="s">
        <v>1258</v>
      </c>
      <c r="L282" s="54" t="s">
        <v>582</v>
      </c>
      <c r="M282" t="s">
        <v>1259</v>
      </c>
      <c r="N282" t="s">
        <v>1260</v>
      </c>
      <c r="O282" s="59">
        <v>55900.000000000007</v>
      </c>
      <c r="P282" s="59">
        <v>5600</v>
      </c>
      <c r="Q282" s="58" t="s">
        <v>1261</v>
      </c>
      <c r="R282" t="s">
        <v>1258</v>
      </c>
      <c r="S282" s="54" t="s">
        <v>582</v>
      </c>
      <c r="T282" t="s">
        <v>1262</v>
      </c>
      <c r="U282" t="s">
        <v>1260</v>
      </c>
      <c r="V282" s="59">
        <v>378000</v>
      </c>
      <c r="W282" s="59">
        <v>37000</v>
      </c>
      <c r="X282" s="58" t="s">
        <v>1263</v>
      </c>
      <c r="Y282" t="s">
        <v>1258</v>
      </c>
    </row>
    <row r="283" spans="1:25">
      <c r="A283" s="54" t="s">
        <v>583</v>
      </c>
      <c r="B283" s="61">
        <v>36.431703759999998</v>
      </c>
      <c r="C283" s="61">
        <v>139.63667537000001</v>
      </c>
      <c r="D283" s="68">
        <v>246.93918349892533</v>
      </c>
      <c r="E283" s="69" t="s">
        <v>1257</v>
      </c>
      <c r="F283" s="69">
        <v>1</v>
      </c>
      <c r="G283" s="69">
        <v>2.7</v>
      </c>
      <c r="H283" s="69">
        <v>1</v>
      </c>
      <c r="I283" s="69">
        <v>0</v>
      </c>
      <c r="J283" s="69">
        <v>2020</v>
      </c>
      <c r="K283" s="69" t="s">
        <v>1258</v>
      </c>
      <c r="L283" s="54" t="s">
        <v>583</v>
      </c>
      <c r="M283" t="s">
        <v>1259</v>
      </c>
      <c r="N283" t="s">
        <v>1260</v>
      </c>
      <c r="O283" s="59">
        <v>41700</v>
      </c>
      <c r="P283" s="59">
        <v>7900</v>
      </c>
      <c r="Q283" s="58" t="s">
        <v>1261</v>
      </c>
      <c r="R283" t="s">
        <v>1258</v>
      </c>
      <c r="S283" s="54" t="s">
        <v>583</v>
      </c>
      <c r="T283" t="s">
        <v>1262</v>
      </c>
      <c r="U283" t="s">
        <v>1260</v>
      </c>
      <c r="V283" s="59">
        <v>436000.00000000006</v>
      </c>
      <c r="W283" s="59">
        <v>46000</v>
      </c>
      <c r="X283" s="58" t="s">
        <v>1263</v>
      </c>
      <c r="Y283" t="s">
        <v>1258</v>
      </c>
    </row>
    <row r="284" spans="1:25">
      <c r="A284" s="54" t="s">
        <v>584</v>
      </c>
      <c r="B284" s="61">
        <v>36.431853619999998</v>
      </c>
      <c r="C284" s="61">
        <v>139.64308450999999</v>
      </c>
      <c r="D284" s="68">
        <v>234.683924602112</v>
      </c>
      <c r="E284" s="69" t="s">
        <v>1257</v>
      </c>
      <c r="F284" s="69">
        <v>1</v>
      </c>
      <c r="G284" s="69">
        <v>2.7</v>
      </c>
      <c r="H284" s="69">
        <v>1</v>
      </c>
      <c r="I284" s="69">
        <v>0</v>
      </c>
      <c r="J284" s="69">
        <v>2020</v>
      </c>
      <c r="K284" s="69" t="s">
        <v>1258</v>
      </c>
      <c r="L284" s="54" t="s">
        <v>584</v>
      </c>
      <c r="M284" t="s">
        <v>1259</v>
      </c>
      <c r="N284" t="s">
        <v>1260</v>
      </c>
      <c r="O284" s="59">
        <v>58900</v>
      </c>
      <c r="P284" s="59">
        <v>3700</v>
      </c>
      <c r="Q284" s="58" t="s">
        <v>1261</v>
      </c>
      <c r="R284" t="s">
        <v>1258</v>
      </c>
      <c r="S284" s="54" t="s">
        <v>584</v>
      </c>
      <c r="T284" t="s">
        <v>1262</v>
      </c>
      <c r="U284" t="s">
        <v>1260</v>
      </c>
      <c r="V284" s="59">
        <v>499000</v>
      </c>
      <c r="W284" s="59">
        <v>42000</v>
      </c>
      <c r="X284" s="58" t="s">
        <v>1263</v>
      </c>
      <c r="Y284" t="s">
        <v>1258</v>
      </c>
    </row>
    <row r="285" spans="1:25">
      <c r="A285" s="54" t="s">
        <v>650</v>
      </c>
      <c r="B285" s="61">
        <v>37.860333279999999</v>
      </c>
      <c r="C285" s="61">
        <v>-122.55182145000001</v>
      </c>
      <c r="D285" s="68">
        <v>207.58895749477665</v>
      </c>
      <c r="E285" s="69" t="s">
        <v>1257</v>
      </c>
      <c r="F285" s="69">
        <v>1</v>
      </c>
      <c r="G285" s="69">
        <v>2.7</v>
      </c>
      <c r="H285" s="69">
        <v>1</v>
      </c>
      <c r="I285" s="69">
        <v>0</v>
      </c>
      <c r="J285" s="69">
        <v>2020</v>
      </c>
      <c r="K285" s="69" t="s">
        <v>1258</v>
      </c>
      <c r="L285" s="54" t="s">
        <v>650</v>
      </c>
      <c r="M285" t="s">
        <v>1259</v>
      </c>
      <c r="N285" t="s">
        <v>1260</v>
      </c>
      <c r="O285" s="59">
        <v>56964.6</v>
      </c>
      <c r="P285" s="59">
        <v>4521</v>
      </c>
      <c r="Q285" s="58" t="s">
        <v>1261</v>
      </c>
      <c r="R285" t="s">
        <v>1258</v>
      </c>
      <c r="S285" s="54" t="s">
        <v>650</v>
      </c>
      <c r="T285" t="s">
        <v>1262</v>
      </c>
      <c r="U285" t="s">
        <v>1260</v>
      </c>
      <c r="V285" s="59">
        <v>414000</v>
      </c>
      <c r="W285" s="59">
        <v>53000</v>
      </c>
      <c r="X285" s="58" t="s">
        <v>1263</v>
      </c>
      <c r="Y285" t="s">
        <v>1258</v>
      </c>
    </row>
    <row r="286" spans="1:25">
      <c r="A286" s="54" t="s">
        <v>651</v>
      </c>
      <c r="B286" s="61">
        <v>37.860333279999999</v>
      </c>
      <c r="C286" s="61">
        <v>-122.55182145000001</v>
      </c>
      <c r="D286" s="68">
        <v>207.58895749477665</v>
      </c>
      <c r="E286" s="69" t="s">
        <v>1257</v>
      </c>
      <c r="F286" s="69">
        <v>1</v>
      </c>
      <c r="G286" s="69">
        <v>2.7</v>
      </c>
      <c r="H286" s="69">
        <v>1</v>
      </c>
      <c r="I286" s="69">
        <v>0</v>
      </c>
      <c r="J286" s="69">
        <v>2020</v>
      </c>
      <c r="K286" s="69" t="s">
        <v>1258</v>
      </c>
      <c r="L286" s="54" t="s">
        <v>651</v>
      </c>
      <c r="M286" t="s">
        <v>1259</v>
      </c>
      <c r="N286" t="s">
        <v>1260</v>
      </c>
      <c r="O286" s="59">
        <v>56964.6</v>
      </c>
      <c r="P286" s="59">
        <v>5425.2</v>
      </c>
      <c r="Q286" s="58" t="s">
        <v>1261</v>
      </c>
      <c r="R286" t="s">
        <v>1258</v>
      </c>
      <c r="S286" s="54" t="s">
        <v>651</v>
      </c>
      <c r="T286" t="s">
        <v>1262</v>
      </c>
      <c r="U286" t="s">
        <v>1260</v>
      </c>
      <c r="V286" s="59">
        <v>366000</v>
      </c>
      <c r="W286" s="59">
        <v>50000</v>
      </c>
      <c r="X286" s="58" t="s">
        <v>1263</v>
      </c>
      <c r="Y286" t="s">
        <v>1258</v>
      </c>
    </row>
    <row r="287" spans="1:25">
      <c r="A287" s="54" t="s">
        <v>652</v>
      </c>
      <c r="B287" s="61">
        <v>37.86482144</v>
      </c>
      <c r="C287" s="61">
        <v>-122.54980746</v>
      </c>
      <c r="D287" s="68">
        <v>209.23960392104968</v>
      </c>
      <c r="E287" s="69" t="s">
        <v>1257</v>
      </c>
      <c r="F287" s="69">
        <v>1</v>
      </c>
      <c r="G287" s="69">
        <v>2.7</v>
      </c>
      <c r="H287" s="69">
        <v>1</v>
      </c>
      <c r="I287" s="69">
        <v>0</v>
      </c>
      <c r="J287" s="69">
        <v>2020</v>
      </c>
      <c r="K287" s="69" t="s">
        <v>1258</v>
      </c>
      <c r="L287" s="54" t="s">
        <v>652</v>
      </c>
      <c r="M287" t="s">
        <v>1259</v>
      </c>
      <c r="N287" t="s">
        <v>1260</v>
      </c>
      <c r="O287" s="59">
        <v>37072.199999999997</v>
      </c>
      <c r="P287" s="59">
        <v>4521</v>
      </c>
      <c r="Q287" s="58" t="s">
        <v>1261</v>
      </c>
      <c r="R287" t="s">
        <v>1258</v>
      </c>
      <c r="S287" s="54" t="s">
        <v>652</v>
      </c>
      <c r="T287" t="s">
        <v>1262</v>
      </c>
      <c r="U287" t="s">
        <v>1260</v>
      </c>
      <c r="V287" s="59">
        <v>239000</v>
      </c>
      <c r="W287" s="59">
        <v>49000</v>
      </c>
      <c r="X287" s="58" t="s">
        <v>1263</v>
      </c>
      <c r="Y287" t="s">
        <v>1258</v>
      </c>
    </row>
    <row r="288" spans="1:25">
      <c r="A288" s="54" t="s">
        <v>1291</v>
      </c>
      <c r="B288" s="55">
        <v>32.494929489999997</v>
      </c>
      <c r="C288" s="55">
        <v>-99.365632320000003</v>
      </c>
      <c r="D288" s="68">
        <v>531.12203278155539</v>
      </c>
      <c r="E288" s="69" t="s">
        <v>1257</v>
      </c>
      <c r="F288" s="69">
        <v>1</v>
      </c>
      <c r="G288" s="69">
        <v>2.7</v>
      </c>
      <c r="H288" s="69">
        <v>1</v>
      </c>
      <c r="I288" s="69">
        <v>0</v>
      </c>
      <c r="J288" s="69">
        <v>2020</v>
      </c>
      <c r="K288" s="69" t="s">
        <v>1258</v>
      </c>
      <c r="L288" s="54" t="s">
        <v>1291</v>
      </c>
      <c r="M288" t="s">
        <v>1259</v>
      </c>
      <c r="N288" t="s">
        <v>1260</v>
      </c>
      <c r="O288" s="59">
        <v>214000</v>
      </c>
      <c r="P288" s="59">
        <v>6000</v>
      </c>
      <c r="Q288" s="58" t="s">
        <v>1261</v>
      </c>
      <c r="R288" t="s">
        <v>1258</v>
      </c>
      <c r="S288" s="54" t="s">
        <v>1291</v>
      </c>
      <c r="T288" t="s">
        <v>1262</v>
      </c>
      <c r="U288" t="s">
        <v>1260</v>
      </c>
      <c r="V288" s="59">
        <v>1166000</v>
      </c>
      <c r="W288" s="59">
        <v>70000</v>
      </c>
      <c r="X288" s="58" t="s">
        <v>1263</v>
      </c>
      <c r="Y288" t="s">
        <v>1258</v>
      </c>
    </row>
    <row r="289" spans="1:25">
      <c r="A289" s="54" t="s">
        <v>1292</v>
      </c>
      <c r="B289" s="55">
        <v>32.342879680000003</v>
      </c>
      <c r="C289" s="55">
        <v>-96.594211909999999</v>
      </c>
      <c r="D289" s="68">
        <v>171.80038990173367</v>
      </c>
      <c r="E289" s="69" t="s">
        <v>1257</v>
      </c>
      <c r="F289" s="69">
        <v>1</v>
      </c>
      <c r="G289" s="69">
        <v>2.7</v>
      </c>
      <c r="H289" s="69">
        <v>1</v>
      </c>
      <c r="I289" s="69">
        <v>0</v>
      </c>
      <c r="J289" s="69">
        <v>2020</v>
      </c>
      <c r="K289" s="69" t="s">
        <v>1258</v>
      </c>
      <c r="L289" s="54" t="s">
        <v>1292</v>
      </c>
      <c r="M289" t="s">
        <v>1259</v>
      </c>
      <c r="N289" t="s">
        <v>1260</v>
      </c>
      <c r="O289" s="59">
        <v>84000</v>
      </c>
      <c r="P289" s="59">
        <v>3000</v>
      </c>
      <c r="Q289" s="58" t="s">
        <v>1261</v>
      </c>
      <c r="R289" t="s">
        <v>1258</v>
      </c>
      <c r="S289" s="54" t="s">
        <v>1292</v>
      </c>
      <c r="T289" t="s">
        <v>1262</v>
      </c>
      <c r="U289" t="s">
        <v>1260</v>
      </c>
      <c r="V289" s="59">
        <v>513000</v>
      </c>
      <c r="W289" s="59">
        <v>40000</v>
      </c>
      <c r="X289" s="58" t="s">
        <v>1263</v>
      </c>
      <c r="Y289" t="s">
        <v>1258</v>
      </c>
    </row>
    <row r="290" spans="1:25">
      <c r="A290" s="54" t="s">
        <v>1293</v>
      </c>
      <c r="B290" s="55">
        <v>31.66042517</v>
      </c>
      <c r="C290" s="55">
        <v>-100.53588222</v>
      </c>
      <c r="D290" s="68">
        <v>689.27821782845137</v>
      </c>
      <c r="E290" s="69" t="s">
        <v>1257</v>
      </c>
      <c r="F290" s="69">
        <v>1</v>
      </c>
      <c r="G290" s="69">
        <v>2.7</v>
      </c>
      <c r="H290" s="69">
        <v>1</v>
      </c>
      <c r="I290" s="69">
        <v>0</v>
      </c>
      <c r="J290" s="69">
        <v>2020</v>
      </c>
      <c r="K290" s="69" t="s">
        <v>1258</v>
      </c>
      <c r="L290" s="54" t="s">
        <v>1293</v>
      </c>
      <c r="M290" t="s">
        <v>1259</v>
      </c>
      <c r="N290" t="s">
        <v>1260</v>
      </c>
      <c r="O290" s="59">
        <v>252000</v>
      </c>
      <c r="P290" s="59">
        <v>8000</v>
      </c>
      <c r="Q290" s="58" t="s">
        <v>1261</v>
      </c>
      <c r="R290" t="s">
        <v>1258</v>
      </c>
      <c r="S290" s="54" t="s">
        <v>1293</v>
      </c>
      <c r="T290" t="s">
        <v>1262</v>
      </c>
      <c r="U290" t="s">
        <v>1260</v>
      </c>
      <c r="V290" s="59">
        <v>1489000</v>
      </c>
      <c r="W290" s="59">
        <v>100000</v>
      </c>
      <c r="X290" s="58" t="s">
        <v>1263</v>
      </c>
      <c r="Y290" t="s">
        <v>1258</v>
      </c>
    </row>
    <row r="291" spans="1:25">
      <c r="A291" s="54" t="s">
        <v>1294</v>
      </c>
      <c r="B291" s="55">
        <v>31.676001469999999</v>
      </c>
      <c r="C291" s="55">
        <v>-100.57099755</v>
      </c>
      <c r="D291" s="68">
        <v>694.70572061666564</v>
      </c>
      <c r="E291" s="69" t="s">
        <v>1257</v>
      </c>
      <c r="F291" s="69">
        <v>1</v>
      </c>
      <c r="G291" s="69">
        <v>2.7</v>
      </c>
      <c r="H291" s="69">
        <v>1</v>
      </c>
      <c r="I291" s="69">
        <v>0</v>
      </c>
      <c r="J291" s="69">
        <v>2020</v>
      </c>
      <c r="K291" s="69" t="s">
        <v>1258</v>
      </c>
      <c r="L291" s="54" t="s">
        <v>1294</v>
      </c>
      <c r="M291" t="s">
        <v>1259</v>
      </c>
      <c r="N291" t="s">
        <v>1260</v>
      </c>
      <c r="O291" s="59">
        <v>223000</v>
      </c>
      <c r="P291" s="59">
        <v>6000</v>
      </c>
      <c r="Q291" s="58" t="s">
        <v>1261</v>
      </c>
      <c r="R291" t="s">
        <v>1258</v>
      </c>
      <c r="S291" s="54" t="s">
        <v>1294</v>
      </c>
      <c r="T291" t="s">
        <v>1262</v>
      </c>
      <c r="U291" t="s">
        <v>1260</v>
      </c>
      <c r="V291" s="59">
        <v>1388000</v>
      </c>
      <c r="W291" s="59">
        <v>84000</v>
      </c>
      <c r="X291" s="58" t="s">
        <v>1263</v>
      </c>
      <c r="Y291" t="s">
        <v>1258</v>
      </c>
    </row>
    <row r="292" spans="1:25">
      <c r="A292" s="54" t="s">
        <v>754</v>
      </c>
      <c r="B292" s="55">
        <v>-16.477295659999999</v>
      </c>
      <c r="C292" s="55">
        <v>-68.216249000000005</v>
      </c>
      <c r="D292" s="68">
        <v>4207.3582803156132</v>
      </c>
      <c r="E292" s="69" t="s">
        <v>1257</v>
      </c>
      <c r="F292" s="69">
        <v>1</v>
      </c>
      <c r="G292" s="69">
        <v>2.7</v>
      </c>
      <c r="H292" s="69">
        <v>1</v>
      </c>
      <c r="I292" s="69">
        <v>0</v>
      </c>
      <c r="J292" s="69">
        <v>2020</v>
      </c>
      <c r="K292" s="69" t="s">
        <v>1258</v>
      </c>
      <c r="L292" s="54" t="s">
        <v>754</v>
      </c>
      <c r="M292" t="s">
        <v>1259</v>
      </c>
      <c r="N292" t="s">
        <v>1260</v>
      </c>
      <c r="O292" s="59">
        <v>1830118.1654868431</v>
      </c>
      <c r="P292" s="59">
        <v>75160.354225116273</v>
      </c>
      <c r="Q292" s="58" t="s">
        <v>1261</v>
      </c>
      <c r="R292" t="s">
        <v>1258</v>
      </c>
      <c r="S292" s="54" t="s">
        <v>754</v>
      </c>
      <c r="T292" t="s">
        <v>1262</v>
      </c>
      <c r="U292" t="s">
        <v>1260</v>
      </c>
      <c r="V292" s="59">
        <v>18740000</v>
      </c>
      <c r="W292" s="59">
        <v>1010000</v>
      </c>
      <c r="X292" s="58" t="s">
        <v>1263</v>
      </c>
      <c r="Y292" t="s">
        <v>1258</v>
      </c>
    </row>
    <row r="293" spans="1:25">
      <c r="A293" s="54" t="s">
        <v>755</v>
      </c>
      <c r="B293" s="55">
        <v>-16.43757076</v>
      </c>
      <c r="C293" s="55">
        <v>-68.197313699999995</v>
      </c>
      <c r="D293" s="68">
        <v>4320.4278511992134</v>
      </c>
      <c r="E293" s="69" t="s">
        <v>1257</v>
      </c>
      <c r="F293" s="69">
        <v>1</v>
      </c>
      <c r="G293" s="69">
        <v>2.7</v>
      </c>
      <c r="H293" s="69">
        <v>1</v>
      </c>
      <c r="I293" s="69">
        <v>0</v>
      </c>
      <c r="J293" s="69">
        <v>2020</v>
      </c>
      <c r="K293" s="69" t="s">
        <v>1258</v>
      </c>
      <c r="L293" s="54" t="s">
        <v>755</v>
      </c>
      <c r="M293" t="s">
        <v>1259</v>
      </c>
      <c r="N293" t="s">
        <v>1260</v>
      </c>
      <c r="O293" s="59">
        <v>7853659.8924774928</v>
      </c>
      <c r="P293" s="59">
        <v>235687.94305344473</v>
      </c>
      <c r="Q293" s="58" t="s">
        <v>1261</v>
      </c>
      <c r="R293" t="s">
        <v>1258</v>
      </c>
      <c r="S293" s="54" t="s">
        <v>755</v>
      </c>
      <c r="T293" t="s">
        <v>1262</v>
      </c>
      <c r="U293" t="s">
        <v>1260</v>
      </c>
      <c r="V293" s="59">
        <v>45690000</v>
      </c>
      <c r="W293" s="59">
        <v>2069999.9999999998</v>
      </c>
      <c r="X293" s="58" t="s">
        <v>1263</v>
      </c>
      <c r="Y293" t="s">
        <v>1258</v>
      </c>
    </row>
    <row r="294" spans="1:25">
      <c r="A294" s="54" t="s">
        <v>756</v>
      </c>
      <c r="B294" s="55">
        <v>-16.675283990000001</v>
      </c>
      <c r="C294" s="55">
        <v>-68.147525520000002</v>
      </c>
      <c r="D294" s="68">
        <v>4037.429777777777</v>
      </c>
      <c r="E294" s="69" t="s">
        <v>1257</v>
      </c>
      <c r="F294" s="69">
        <v>1</v>
      </c>
      <c r="G294" s="69">
        <v>2.7</v>
      </c>
      <c r="H294" s="69">
        <v>1</v>
      </c>
      <c r="I294" s="69">
        <v>0</v>
      </c>
      <c r="J294" s="69">
        <v>2020</v>
      </c>
      <c r="K294" s="69" t="s">
        <v>1258</v>
      </c>
      <c r="L294" s="54" t="s">
        <v>756</v>
      </c>
      <c r="M294" t="s">
        <v>1259</v>
      </c>
      <c r="N294" t="s">
        <v>1260</v>
      </c>
      <c r="O294" s="59">
        <v>5182940</v>
      </c>
      <c r="P294" s="59">
        <v>155670</v>
      </c>
      <c r="Q294" s="58" t="s">
        <v>1261</v>
      </c>
      <c r="R294" t="s">
        <v>1258</v>
      </c>
      <c r="S294" s="54" t="s">
        <v>756</v>
      </c>
      <c r="T294" t="s">
        <v>1262</v>
      </c>
      <c r="U294" t="s">
        <v>1260</v>
      </c>
      <c r="V294" s="59">
        <v>37920000</v>
      </c>
      <c r="W294" s="59">
        <v>1690000</v>
      </c>
      <c r="X294" s="58" t="s">
        <v>1263</v>
      </c>
      <c r="Y294" t="s">
        <v>1258</v>
      </c>
    </row>
    <row r="295" spans="1:25">
      <c r="A295" s="54" t="s">
        <v>757</v>
      </c>
      <c r="B295" s="55">
        <v>-16.667672530000001</v>
      </c>
      <c r="C295" s="55">
        <v>-68.237900280000005</v>
      </c>
      <c r="D295" s="68">
        <v>3888.1685632183903</v>
      </c>
      <c r="E295" s="69" t="s">
        <v>1257</v>
      </c>
      <c r="F295" s="69">
        <v>1</v>
      </c>
      <c r="G295" s="69">
        <v>2.7</v>
      </c>
      <c r="H295" s="69">
        <v>1</v>
      </c>
      <c r="I295" s="69">
        <v>0</v>
      </c>
      <c r="J295" s="69">
        <v>2020</v>
      </c>
      <c r="K295" s="69" t="s">
        <v>1258</v>
      </c>
      <c r="L295" s="54" t="s">
        <v>757</v>
      </c>
      <c r="M295" t="s">
        <v>1259</v>
      </c>
      <c r="N295" t="s">
        <v>1260</v>
      </c>
      <c r="O295" s="59">
        <v>4765080.1918492792</v>
      </c>
      <c r="P295" s="59">
        <v>142986.69293399385</v>
      </c>
      <c r="Q295" s="58" t="s">
        <v>1261</v>
      </c>
      <c r="R295" t="s">
        <v>1258</v>
      </c>
      <c r="S295" s="54" t="s">
        <v>757</v>
      </c>
      <c r="T295" t="s">
        <v>1262</v>
      </c>
      <c r="U295" t="s">
        <v>1260</v>
      </c>
      <c r="V295" s="59">
        <v>30180000</v>
      </c>
      <c r="W295" s="59">
        <v>1560000</v>
      </c>
      <c r="X295" s="58" t="s">
        <v>1263</v>
      </c>
      <c r="Y295" t="s">
        <v>1258</v>
      </c>
    </row>
    <row r="296" spans="1:25">
      <c r="A296" s="54" t="s">
        <v>758</v>
      </c>
      <c r="B296" s="55">
        <v>-17.033836990000001</v>
      </c>
      <c r="C296" s="55">
        <v>-67.94905061</v>
      </c>
      <c r="D296" s="68">
        <v>4162.3581048581027</v>
      </c>
      <c r="E296" s="69" t="s">
        <v>1257</v>
      </c>
      <c r="F296" s="69">
        <v>1</v>
      </c>
      <c r="G296" s="69">
        <v>2.7</v>
      </c>
      <c r="H296" s="69">
        <v>1</v>
      </c>
      <c r="I296" s="69">
        <v>0</v>
      </c>
      <c r="J296" s="69">
        <v>2020</v>
      </c>
      <c r="K296" s="69" t="s">
        <v>1258</v>
      </c>
      <c r="L296" s="54" t="s">
        <v>758</v>
      </c>
      <c r="M296" t="s">
        <v>1259</v>
      </c>
      <c r="N296" t="s">
        <v>1260</v>
      </c>
      <c r="O296" s="59">
        <v>4600448.4619916696</v>
      </c>
      <c r="P296" s="59">
        <v>138193.15319645693</v>
      </c>
      <c r="Q296" s="58" t="s">
        <v>1261</v>
      </c>
      <c r="R296" t="s">
        <v>1258</v>
      </c>
      <c r="S296" s="54" t="s">
        <v>758</v>
      </c>
      <c r="T296" t="s">
        <v>1262</v>
      </c>
      <c r="U296" t="s">
        <v>1260</v>
      </c>
      <c r="V296" s="59">
        <v>28290000</v>
      </c>
      <c r="W296" s="59">
        <v>1460000</v>
      </c>
      <c r="X296" s="58" t="s">
        <v>1263</v>
      </c>
      <c r="Y296" t="s">
        <v>1258</v>
      </c>
    </row>
    <row r="297" spans="1:25">
      <c r="A297" s="54" t="s">
        <v>759</v>
      </c>
      <c r="B297" s="55">
        <v>-17.064301780000001</v>
      </c>
      <c r="C297" s="55">
        <v>-67.929331039999994</v>
      </c>
      <c r="D297" s="68">
        <v>4095.3236376707405</v>
      </c>
      <c r="E297" s="69" t="s">
        <v>1257</v>
      </c>
      <c r="F297" s="69">
        <v>1</v>
      </c>
      <c r="G297" s="69">
        <v>2.7</v>
      </c>
      <c r="H297" s="69">
        <v>1</v>
      </c>
      <c r="I297" s="69">
        <v>0</v>
      </c>
      <c r="J297" s="69">
        <v>2020</v>
      </c>
      <c r="K297" s="69" t="s">
        <v>1258</v>
      </c>
      <c r="L297" s="54" t="s">
        <v>759</v>
      </c>
      <c r="M297" t="s">
        <v>1259</v>
      </c>
      <c r="N297" t="s">
        <v>1260</v>
      </c>
      <c r="O297" s="59">
        <v>4842994.7440566691</v>
      </c>
      <c r="P297" s="59">
        <v>145356.77820450359</v>
      </c>
      <c r="Q297" s="58" t="s">
        <v>1261</v>
      </c>
      <c r="R297" t="s">
        <v>1258</v>
      </c>
      <c r="S297" s="54" t="s">
        <v>759</v>
      </c>
      <c r="T297" t="s">
        <v>1262</v>
      </c>
      <c r="U297" t="s">
        <v>1260</v>
      </c>
      <c r="V297" s="59">
        <v>32979999.999999996</v>
      </c>
      <c r="W297" s="59">
        <v>1400000</v>
      </c>
      <c r="X297" s="58" t="s">
        <v>1263</v>
      </c>
      <c r="Y297" t="s">
        <v>1258</v>
      </c>
    </row>
    <row r="298" spans="1:25">
      <c r="A298" s="54" t="s">
        <v>760</v>
      </c>
      <c r="B298" s="55">
        <v>-17.205601059999999</v>
      </c>
      <c r="C298" s="55">
        <v>-67.813580979999998</v>
      </c>
      <c r="D298" s="68">
        <v>4380.8110256410228</v>
      </c>
      <c r="E298" s="69" t="s">
        <v>1257</v>
      </c>
      <c r="F298" s="69">
        <v>1</v>
      </c>
      <c r="G298" s="69">
        <v>2.7</v>
      </c>
      <c r="H298" s="69">
        <v>1</v>
      </c>
      <c r="I298" s="69">
        <v>0</v>
      </c>
      <c r="J298" s="69">
        <v>2020</v>
      </c>
      <c r="K298" s="69" t="s">
        <v>1258</v>
      </c>
      <c r="L298" s="54" t="s">
        <v>760</v>
      </c>
      <c r="M298" t="s">
        <v>1259</v>
      </c>
      <c r="N298" t="s">
        <v>1260</v>
      </c>
      <c r="O298" s="59">
        <v>1364641.7643633839</v>
      </c>
      <c r="P298" s="59">
        <v>90219.845663999688</v>
      </c>
      <c r="Q298" s="58" t="s">
        <v>1261</v>
      </c>
      <c r="R298" t="s">
        <v>1258</v>
      </c>
      <c r="S298" s="54" t="s">
        <v>760</v>
      </c>
      <c r="T298" t="s">
        <v>1262</v>
      </c>
      <c r="U298" t="s">
        <v>1260</v>
      </c>
      <c r="V298" s="59">
        <v>8650000</v>
      </c>
      <c r="W298" s="59">
        <v>69000</v>
      </c>
      <c r="X298" s="58" t="s">
        <v>1263</v>
      </c>
      <c r="Y298" t="s">
        <v>1258</v>
      </c>
    </row>
    <row r="299" spans="1:25">
      <c r="A299" s="54" t="s">
        <v>761</v>
      </c>
      <c r="B299" s="55">
        <v>-17.22814863</v>
      </c>
      <c r="C299" s="55">
        <v>-67.779686429999998</v>
      </c>
      <c r="D299" s="68">
        <v>4338.3805000000002</v>
      </c>
      <c r="E299" s="69" t="s">
        <v>1257</v>
      </c>
      <c r="F299" s="69">
        <v>1</v>
      </c>
      <c r="G299" s="69">
        <v>2.7</v>
      </c>
      <c r="H299" s="69">
        <v>1</v>
      </c>
      <c r="I299" s="69">
        <v>0</v>
      </c>
      <c r="J299" s="69">
        <v>2020</v>
      </c>
      <c r="K299" s="69" t="s">
        <v>1258</v>
      </c>
      <c r="L299" s="54" t="s">
        <v>761</v>
      </c>
      <c r="M299" t="s">
        <v>1259</v>
      </c>
      <c r="N299" t="s">
        <v>1260</v>
      </c>
      <c r="O299" s="59">
        <v>954914.39543636108</v>
      </c>
      <c r="P299" s="59">
        <v>31660.286176735408</v>
      </c>
      <c r="Q299" s="58" t="s">
        <v>1261</v>
      </c>
      <c r="R299" t="s">
        <v>1258</v>
      </c>
      <c r="S299" s="54" t="s">
        <v>761</v>
      </c>
      <c r="T299" t="s">
        <v>1262</v>
      </c>
      <c r="U299" t="s">
        <v>1260</v>
      </c>
      <c r="V299" s="59">
        <v>8310000.0000000009</v>
      </c>
      <c r="W299" s="59">
        <v>540000</v>
      </c>
      <c r="X299" s="58" t="s">
        <v>1263</v>
      </c>
      <c r="Y299" t="s">
        <v>1258</v>
      </c>
    </row>
    <row r="300" spans="1:25">
      <c r="A300" s="54" t="s">
        <v>762</v>
      </c>
      <c r="B300" s="55">
        <v>-17.306253730000002</v>
      </c>
      <c r="C300" s="55">
        <v>-67.638367169999995</v>
      </c>
      <c r="D300" s="68">
        <v>4103.3822764227625</v>
      </c>
      <c r="E300" s="69" t="s">
        <v>1257</v>
      </c>
      <c r="F300" s="69">
        <v>1</v>
      </c>
      <c r="G300" s="69">
        <v>2.7</v>
      </c>
      <c r="H300" s="69">
        <v>1</v>
      </c>
      <c r="I300" s="69">
        <v>0</v>
      </c>
      <c r="J300" s="69">
        <v>2020</v>
      </c>
      <c r="K300" s="69" t="s">
        <v>1258</v>
      </c>
      <c r="L300" s="54" t="s">
        <v>762</v>
      </c>
      <c r="M300" t="s">
        <v>1259</v>
      </c>
      <c r="N300" t="s">
        <v>1260</v>
      </c>
      <c r="O300" s="59">
        <v>4109264.0822086679</v>
      </c>
      <c r="P300" s="59">
        <v>123333.28870332922</v>
      </c>
      <c r="Q300" s="58" t="s">
        <v>1261</v>
      </c>
      <c r="R300" t="s">
        <v>1258</v>
      </c>
      <c r="S300" s="54" t="s">
        <v>762</v>
      </c>
      <c r="T300" t="s">
        <v>1262</v>
      </c>
      <c r="U300" t="s">
        <v>1260</v>
      </c>
      <c r="V300" s="59">
        <v>29850000</v>
      </c>
      <c r="W300" s="59">
        <v>1710000</v>
      </c>
      <c r="X300" s="58" t="s">
        <v>1263</v>
      </c>
      <c r="Y300" t="s">
        <v>1258</v>
      </c>
    </row>
    <row r="301" spans="1:25">
      <c r="A301" s="54" t="s">
        <v>763</v>
      </c>
      <c r="B301" s="55">
        <v>-17.2163918</v>
      </c>
      <c r="C301" s="55">
        <v>-67.298460710000001</v>
      </c>
      <c r="D301" s="68">
        <v>4343.3508382066238</v>
      </c>
      <c r="E301" s="69" t="s">
        <v>1257</v>
      </c>
      <c r="F301" s="69">
        <v>1</v>
      </c>
      <c r="G301" s="69">
        <v>2.7</v>
      </c>
      <c r="H301" s="69">
        <v>1</v>
      </c>
      <c r="I301" s="69">
        <v>0</v>
      </c>
      <c r="J301" s="69">
        <v>2020</v>
      </c>
      <c r="K301" s="69" t="s">
        <v>1258</v>
      </c>
      <c r="L301" s="54" t="s">
        <v>763</v>
      </c>
      <c r="M301" t="s">
        <v>1259</v>
      </c>
      <c r="N301" t="s">
        <v>1260</v>
      </c>
      <c r="O301" s="59">
        <v>1938419.5374913418</v>
      </c>
      <c r="P301" s="59">
        <v>62110.953604916984</v>
      </c>
      <c r="Q301" s="58" t="s">
        <v>1261</v>
      </c>
      <c r="R301" t="s">
        <v>1258</v>
      </c>
      <c r="S301" s="54" t="s">
        <v>763</v>
      </c>
      <c r="T301" t="s">
        <v>1262</v>
      </c>
      <c r="U301" t="s">
        <v>1260</v>
      </c>
      <c r="V301" s="59">
        <v>12670000</v>
      </c>
      <c r="W301" s="59">
        <v>710000</v>
      </c>
      <c r="X301" s="58" t="s">
        <v>1263</v>
      </c>
      <c r="Y301" t="s">
        <v>1258</v>
      </c>
    </row>
    <row r="302" spans="1:25">
      <c r="A302" s="54" t="s">
        <v>764</v>
      </c>
      <c r="B302" s="55">
        <v>-17.28420929</v>
      </c>
      <c r="C302" s="55">
        <v>-67.432502959999994</v>
      </c>
      <c r="D302" s="68">
        <v>4177.0860253542096</v>
      </c>
      <c r="E302" s="69" t="s">
        <v>1257</v>
      </c>
      <c r="F302" s="69">
        <v>1</v>
      </c>
      <c r="G302" s="69">
        <v>2.7</v>
      </c>
      <c r="H302" s="69">
        <v>1</v>
      </c>
      <c r="I302" s="69">
        <v>0</v>
      </c>
      <c r="J302" s="69">
        <v>2020</v>
      </c>
      <c r="K302" s="69" t="s">
        <v>1258</v>
      </c>
      <c r="L302" s="54" t="s">
        <v>764</v>
      </c>
      <c r="M302" t="s">
        <v>1259</v>
      </c>
      <c r="N302" t="s">
        <v>1260</v>
      </c>
      <c r="O302" s="59">
        <v>5687003.1006405568</v>
      </c>
      <c r="P302" s="59">
        <v>216146.42627962268</v>
      </c>
      <c r="Q302" s="58" t="s">
        <v>1261</v>
      </c>
      <c r="R302" t="s">
        <v>1258</v>
      </c>
      <c r="S302" s="54" t="s">
        <v>764</v>
      </c>
      <c r="T302" t="s">
        <v>1262</v>
      </c>
      <c r="U302" t="s">
        <v>1260</v>
      </c>
      <c r="V302" s="59">
        <v>39930000</v>
      </c>
      <c r="W302" s="59">
        <v>2260000</v>
      </c>
      <c r="X302" s="58" t="s">
        <v>1263</v>
      </c>
      <c r="Y302" t="s">
        <v>1258</v>
      </c>
    </row>
    <row r="303" spans="1:25">
      <c r="A303" s="54" t="s">
        <v>765</v>
      </c>
      <c r="B303" s="55">
        <v>-17.285582269999999</v>
      </c>
      <c r="C303" s="55">
        <v>-67.553313650000007</v>
      </c>
      <c r="D303" s="68">
        <v>4067.5160610340699</v>
      </c>
      <c r="E303" s="69" t="s">
        <v>1257</v>
      </c>
      <c r="F303" s="69">
        <v>1</v>
      </c>
      <c r="G303" s="69">
        <v>2.7</v>
      </c>
      <c r="H303" s="69">
        <v>1</v>
      </c>
      <c r="I303" s="69">
        <v>0</v>
      </c>
      <c r="J303" s="69">
        <v>2020</v>
      </c>
      <c r="K303" s="69" t="s">
        <v>1258</v>
      </c>
      <c r="L303" s="54" t="s">
        <v>765</v>
      </c>
      <c r="M303" t="s">
        <v>1259</v>
      </c>
      <c r="N303" t="s">
        <v>1260</v>
      </c>
      <c r="O303" s="59">
        <v>2681323.9206269351</v>
      </c>
      <c r="P303" s="59">
        <v>80489.925567627506</v>
      </c>
      <c r="Q303" s="58" t="s">
        <v>1261</v>
      </c>
      <c r="R303" t="s">
        <v>1258</v>
      </c>
      <c r="S303" s="54" t="s">
        <v>765</v>
      </c>
      <c r="T303" t="s">
        <v>1262</v>
      </c>
      <c r="U303" t="s">
        <v>1260</v>
      </c>
      <c r="V303" s="59">
        <v>17600000</v>
      </c>
      <c r="W303" s="59">
        <v>1010000</v>
      </c>
      <c r="X303" s="58" t="s">
        <v>1263</v>
      </c>
      <c r="Y303" t="s">
        <v>1258</v>
      </c>
    </row>
    <row r="304" spans="1:25">
      <c r="A304" s="54" t="s">
        <v>1054</v>
      </c>
      <c r="B304" s="55">
        <v>41.106822370000003</v>
      </c>
      <c r="C304" s="55">
        <v>34.76671803</v>
      </c>
      <c r="D304" s="68">
        <v>1211.7631332595499</v>
      </c>
      <c r="E304" s="69" t="s">
        <v>1257</v>
      </c>
      <c r="F304" s="69">
        <v>1</v>
      </c>
      <c r="G304" s="69">
        <v>2.7</v>
      </c>
      <c r="H304" s="69">
        <v>1</v>
      </c>
      <c r="I304" s="69">
        <v>0</v>
      </c>
      <c r="J304" s="69">
        <v>2020</v>
      </c>
      <c r="K304" s="69" t="s">
        <v>1258</v>
      </c>
      <c r="L304" s="54" t="s">
        <v>1054</v>
      </c>
      <c r="M304" t="s">
        <v>1259</v>
      </c>
      <c r="N304" t="s">
        <v>1260</v>
      </c>
      <c r="O304" s="59">
        <v>150505</v>
      </c>
      <c r="P304" s="59">
        <v>2272</v>
      </c>
      <c r="Q304" s="58" t="s">
        <v>1261</v>
      </c>
      <c r="R304" t="s">
        <v>1258</v>
      </c>
      <c r="S304" s="54" t="s">
        <v>1054</v>
      </c>
      <c r="T304" t="s">
        <v>1262</v>
      </c>
      <c r="U304" t="s">
        <v>1260</v>
      </c>
      <c r="V304" s="59">
        <v>44697</v>
      </c>
      <c r="W304" s="59">
        <v>34742</v>
      </c>
      <c r="X304" s="58" t="s">
        <v>1263</v>
      </c>
      <c r="Y304" t="s">
        <v>1258</v>
      </c>
    </row>
    <row r="305" spans="1:25">
      <c r="A305" s="54" t="s">
        <v>1056</v>
      </c>
      <c r="B305" s="55">
        <v>41.004399059999997</v>
      </c>
      <c r="C305" s="55">
        <v>33.740253320000001</v>
      </c>
      <c r="D305" s="68">
        <v>1553.1369771947932</v>
      </c>
      <c r="E305" s="69" t="s">
        <v>1257</v>
      </c>
      <c r="F305" s="69">
        <v>1</v>
      </c>
      <c r="G305" s="69">
        <v>2.7</v>
      </c>
      <c r="H305" s="69">
        <v>1</v>
      </c>
      <c r="I305" s="69">
        <v>0</v>
      </c>
      <c r="J305" s="69">
        <v>2020</v>
      </c>
      <c r="K305" s="69" t="s">
        <v>1258</v>
      </c>
      <c r="L305" s="54" t="s">
        <v>1056</v>
      </c>
      <c r="M305" t="s">
        <v>1259</v>
      </c>
      <c r="N305" t="s">
        <v>1260</v>
      </c>
      <c r="O305" s="59">
        <v>16786</v>
      </c>
      <c r="P305" s="59">
        <v>4864</v>
      </c>
      <c r="Q305" s="58" t="s">
        <v>1261</v>
      </c>
      <c r="R305" t="s">
        <v>1258</v>
      </c>
      <c r="S305" s="54" t="s">
        <v>1056</v>
      </c>
      <c r="T305" t="s">
        <v>1262</v>
      </c>
      <c r="U305" t="s">
        <v>1260</v>
      </c>
      <c r="V305" s="59">
        <v>84977</v>
      </c>
      <c r="W305" s="59">
        <v>49248</v>
      </c>
      <c r="X305" s="58" t="s">
        <v>1263</v>
      </c>
      <c r="Y305" t="s">
        <v>1258</v>
      </c>
    </row>
    <row r="306" spans="1:25">
      <c r="A306" s="54" t="s">
        <v>1057</v>
      </c>
      <c r="B306" s="55">
        <v>41.111595190000003</v>
      </c>
      <c r="C306" s="55">
        <v>34.862637040000003</v>
      </c>
      <c r="D306" s="68">
        <v>1096.9062224768365</v>
      </c>
      <c r="E306" s="69" t="s">
        <v>1257</v>
      </c>
      <c r="F306" s="69">
        <v>1</v>
      </c>
      <c r="G306" s="69">
        <v>2.7</v>
      </c>
      <c r="H306" s="69">
        <v>1</v>
      </c>
      <c r="I306" s="69">
        <v>0</v>
      </c>
      <c r="J306" s="69">
        <v>2020</v>
      </c>
      <c r="K306" s="69" t="s">
        <v>1258</v>
      </c>
      <c r="L306" s="54" t="s">
        <v>1057</v>
      </c>
      <c r="M306" t="s">
        <v>1259</v>
      </c>
      <c r="N306" t="s">
        <v>1260</v>
      </c>
      <c r="O306" s="59">
        <v>52693</v>
      </c>
      <c r="P306" s="59">
        <v>8970</v>
      </c>
      <c r="Q306" s="58" t="s">
        <v>1261</v>
      </c>
      <c r="R306" t="s">
        <v>1258</v>
      </c>
      <c r="S306" s="54" t="s">
        <v>1057</v>
      </c>
      <c r="T306" t="s">
        <v>1262</v>
      </c>
      <c r="U306" t="s">
        <v>1260</v>
      </c>
      <c r="V306" s="59">
        <v>86702</v>
      </c>
      <c r="W306" s="59">
        <v>43605</v>
      </c>
      <c r="X306" s="58" t="s">
        <v>1263</v>
      </c>
      <c r="Y306" t="s">
        <v>1258</v>
      </c>
    </row>
    <row r="307" spans="1:25">
      <c r="A307" s="54" t="s">
        <v>1055</v>
      </c>
      <c r="B307" s="55">
        <v>40.867892560000001</v>
      </c>
      <c r="C307" s="55">
        <v>33.639030079999998</v>
      </c>
      <c r="D307" s="68">
        <v>1323.1645649177633</v>
      </c>
      <c r="E307" s="69" t="s">
        <v>1257</v>
      </c>
      <c r="F307" s="69">
        <v>1</v>
      </c>
      <c r="G307" s="69">
        <v>2.7</v>
      </c>
      <c r="H307" s="69">
        <v>1</v>
      </c>
      <c r="I307" s="69">
        <v>0</v>
      </c>
      <c r="J307" s="69">
        <v>2020</v>
      </c>
      <c r="K307" s="69" t="s">
        <v>1258</v>
      </c>
      <c r="L307" s="54" t="s">
        <v>1055</v>
      </c>
      <c r="M307" t="s">
        <v>1259</v>
      </c>
      <c r="N307" t="s">
        <v>1260</v>
      </c>
      <c r="O307" s="59">
        <v>37050</v>
      </c>
      <c r="P307" s="59">
        <v>4849</v>
      </c>
      <c r="Q307" s="58" t="s">
        <v>1261</v>
      </c>
      <c r="R307" t="s">
        <v>1258</v>
      </c>
      <c r="S307" s="54" t="s">
        <v>1055</v>
      </c>
      <c r="T307" t="s">
        <v>1262</v>
      </c>
      <c r="U307" t="s">
        <v>1260</v>
      </c>
      <c r="V307" s="59">
        <v>69295</v>
      </c>
      <c r="W307" s="59">
        <v>49123</v>
      </c>
      <c r="X307" s="58" t="s">
        <v>1263</v>
      </c>
      <c r="Y307" t="s">
        <v>1258</v>
      </c>
    </row>
    <row r="308" spans="1:25">
      <c r="A308" s="54" t="s">
        <v>1059</v>
      </c>
      <c r="B308" s="55">
        <v>41.11000344</v>
      </c>
      <c r="C308" s="55">
        <v>34.2570999</v>
      </c>
      <c r="D308" s="68">
        <v>1084.988955215623</v>
      </c>
      <c r="E308" s="69" t="s">
        <v>1257</v>
      </c>
      <c r="F308" s="69">
        <v>1</v>
      </c>
      <c r="G308" s="69">
        <v>2.7</v>
      </c>
      <c r="H308" s="69">
        <v>1</v>
      </c>
      <c r="I308" s="69">
        <v>0</v>
      </c>
      <c r="J308" s="69">
        <v>2020</v>
      </c>
      <c r="K308" s="69" t="s">
        <v>1258</v>
      </c>
      <c r="L308" s="54" t="s">
        <v>1059</v>
      </c>
      <c r="M308" t="s">
        <v>1259</v>
      </c>
      <c r="N308" t="s">
        <v>1260</v>
      </c>
      <c r="O308" s="59">
        <v>11702</v>
      </c>
      <c r="P308" s="59">
        <v>1612</v>
      </c>
      <c r="Q308" s="58" t="s">
        <v>1261</v>
      </c>
      <c r="R308" t="s">
        <v>1258</v>
      </c>
      <c r="S308" s="54" t="s">
        <v>1059</v>
      </c>
      <c r="T308" t="s">
        <v>1262</v>
      </c>
      <c r="U308" t="s">
        <v>1260</v>
      </c>
      <c r="V308" s="59">
        <v>20939</v>
      </c>
      <c r="W308" s="59">
        <v>12135</v>
      </c>
      <c r="X308" s="58" t="s">
        <v>1263</v>
      </c>
      <c r="Y308" t="s">
        <v>1258</v>
      </c>
    </row>
    <row r="309" spans="1:25">
      <c r="A309" s="54" t="s">
        <v>1058</v>
      </c>
      <c r="B309" s="55">
        <v>41.073568809999998</v>
      </c>
      <c r="C309" s="55">
        <v>34.085566300000004</v>
      </c>
      <c r="D309" s="68">
        <v>1141.37998380759</v>
      </c>
      <c r="E309" s="69" t="s">
        <v>1257</v>
      </c>
      <c r="F309" s="69">
        <v>1</v>
      </c>
      <c r="G309" s="69">
        <v>2.7</v>
      </c>
      <c r="H309" s="69">
        <v>1</v>
      </c>
      <c r="I309" s="69">
        <v>0</v>
      </c>
      <c r="J309" s="69">
        <v>2020</v>
      </c>
      <c r="K309" s="69" t="s">
        <v>1258</v>
      </c>
      <c r="L309" s="54" t="s">
        <v>1058</v>
      </c>
      <c r="M309" t="s">
        <v>1259</v>
      </c>
      <c r="N309" t="s">
        <v>1260</v>
      </c>
      <c r="O309" s="59">
        <v>25972</v>
      </c>
      <c r="P309" s="59">
        <v>1791</v>
      </c>
      <c r="Q309" s="58" t="s">
        <v>1261</v>
      </c>
      <c r="R309" t="s">
        <v>1258</v>
      </c>
      <c r="S309" s="54" t="s">
        <v>1058</v>
      </c>
      <c r="T309" t="s">
        <v>1262</v>
      </c>
      <c r="U309" t="s">
        <v>1260</v>
      </c>
      <c r="V309" s="59">
        <v>173033</v>
      </c>
      <c r="W309" s="59">
        <v>77873</v>
      </c>
      <c r="X309" s="58" t="s">
        <v>1263</v>
      </c>
      <c r="Y309" t="s">
        <v>1258</v>
      </c>
    </row>
    <row r="310" spans="1:25">
      <c r="A310" s="54" t="s">
        <v>746</v>
      </c>
      <c r="B310" s="55">
        <v>-15.50220545</v>
      </c>
      <c r="C310" s="55">
        <v>-67.023860330000005</v>
      </c>
      <c r="D310" s="68">
        <v>1113.2269639721933</v>
      </c>
      <c r="E310" s="69" t="s">
        <v>1257</v>
      </c>
      <c r="F310" s="69">
        <v>1</v>
      </c>
      <c r="G310" s="69">
        <v>2.7</v>
      </c>
      <c r="H310" s="69">
        <v>1</v>
      </c>
      <c r="I310" s="69">
        <v>0</v>
      </c>
      <c r="J310" s="69">
        <v>2020</v>
      </c>
      <c r="K310" s="69" t="s">
        <v>1258</v>
      </c>
      <c r="L310" s="54" t="s">
        <v>746</v>
      </c>
      <c r="M310" t="s">
        <v>1259</v>
      </c>
      <c r="N310" t="s">
        <v>1260</v>
      </c>
      <c r="O310" s="59">
        <v>32912.879999999997</v>
      </c>
      <c r="P310" s="59">
        <v>1627.56</v>
      </c>
      <c r="Q310" s="58" t="s">
        <v>1261</v>
      </c>
      <c r="R310" t="s">
        <v>1258</v>
      </c>
      <c r="S310" s="54" t="s">
        <v>746</v>
      </c>
      <c r="T310" t="s">
        <v>1262</v>
      </c>
      <c r="U310" t="s">
        <v>1260</v>
      </c>
      <c r="V310" s="59">
        <v>172300</v>
      </c>
      <c r="W310" s="59">
        <v>37000</v>
      </c>
      <c r="X310" s="58" t="s">
        <v>1263</v>
      </c>
      <c r="Y310" t="s">
        <v>1258</v>
      </c>
    </row>
    <row r="311" spans="1:25">
      <c r="A311" s="54" t="s">
        <v>747</v>
      </c>
      <c r="B311" s="55">
        <v>-15.5534561</v>
      </c>
      <c r="C311" s="55">
        <v>-67.088387220000001</v>
      </c>
      <c r="D311" s="68">
        <v>1040.8190294246767</v>
      </c>
      <c r="E311" s="69" t="s">
        <v>1257</v>
      </c>
      <c r="F311" s="69">
        <v>1</v>
      </c>
      <c r="G311" s="69">
        <v>2.7</v>
      </c>
      <c r="H311" s="69">
        <v>1</v>
      </c>
      <c r="I311" s="69">
        <v>0</v>
      </c>
      <c r="J311" s="69">
        <v>2020</v>
      </c>
      <c r="K311" s="69" t="s">
        <v>1258</v>
      </c>
      <c r="L311" s="54" t="s">
        <v>747</v>
      </c>
      <c r="M311" t="s">
        <v>1259</v>
      </c>
      <c r="N311" t="s">
        <v>1260</v>
      </c>
      <c r="O311" s="59">
        <v>46204.62</v>
      </c>
      <c r="P311" s="59">
        <v>3164.7</v>
      </c>
      <c r="Q311" s="58" t="s">
        <v>1261</v>
      </c>
      <c r="R311" t="s">
        <v>1258</v>
      </c>
      <c r="S311" s="54" t="s">
        <v>747</v>
      </c>
      <c r="T311" t="s">
        <v>1262</v>
      </c>
      <c r="U311" t="s">
        <v>1260</v>
      </c>
      <c r="V311" s="59">
        <v>316800</v>
      </c>
      <c r="W311" s="59">
        <v>47300.000000000007</v>
      </c>
      <c r="X311" s="58" t="s">
        <v>1263</v>
      </c>
      <c r="Y311" t="s">
        <v>1258</v>
      </c>
    </row>
    <row r="312" spans="1:25">
      <c r="A312" s="54" t="s">
        <v>748</v>
      </c>
      <c r="B312" s="55">
        <v>-15.70800481</v>
      </c>
      <c r="C312" s="55">
        <v>-67.41144749</v>
      </c>
      <c r="D312" s="68">
        <v>1399.4421282476467</v>
      </c>
      <c r="E312" s="69" t="s">
        <v>1257</v>
      </c>
      <c r="F312" s="69">
        <v>1</v>
      </c>
      <c r="G312" s="69">
        <v>2.7</v>
      </c>
      <c r="H312" s="69">
        <v>1</v>
      </c>
      <c r="I312" s="69">
        <v>0</v>
      </c>
      <c r="J312" s="69">
        <v>2020</v>
      </c>
      <c r="K312" s="69" t="s">
        <v>1258</v>
      </c>
      <c r="L312" s="54" t="s">
        <v>748</v>
      </c>
      <c r="M312" t="s">
        <v>1259</v>
      </c>
      <c r="N312" t="s">
        <v>1260</v>
      </c>
      <c r="O312" s="59">
        <v>49459.74</v>
      </c>
      <c r="P312" s="59">
        <v>1898.82</v>
      </c>
      <c r="Q312" s="58" t="s">
        <v>1261</v>
      </c>
      <c r="R312" t="s">
        <v>1258</v>
      </c>
      <c r="S312" s="54" t="s">
        <v>748</v>
      </c>
      <c r="T312" t="s">
        <v>1262</v>
      </c>
      <c r="U312" t="s">
        <v>1260</v>
      </c>
      <c r="V312" s="59">
        <v>238200</v>
      </c>
      <c r="W312" s="59">
        <v>36800</v>
      </c>
      <c r="X312" s="58" t="s">
        <v>1263</v>
      </c>
      <c r="Y312" t="s">
        <v>1258</v>
      </c>
    </row>
    <row r="313" spans="1:25">
      <c r="A313" s="54" t="s">
        <v>749</v>
      </c>
      <c r="B313" s="55">
        <v>-19.521362450000002</v>
      </c>
      <c r="C313" s="55">
        <v>-63.308904599999998</v>
      </c>
      <c r="D313" s="68">
        <v>1103.5609802797601</v>
      </c>
      <c r="E313" s="69" t="s">
        <v>1257</v>
      </c>
      <c r="F313" s="69">
        <v>1</v>
      </c>
      <c r="G313" s="69">
        <v>2.7</v>
      </c>
      <c r="H313" s="69">
        <v>1</v>
      </c>
      <c r="I313" s="69">
        <v>0</v>
      </c>
      <c r="J313" s="69">
        <v>2020</v>
      </c>
      <c r="K313" s="69" t="s">
        <v>1258</v>
      </c>
      <c r="L313" s="54" t="s">
        <v>749</v>
      </c>
      <c r="M313" t="s">
        <v>1259</v>
      </c>
      <c r="N313" t="s">
        <v>1260</v>
      </c>
      <c r="O313" s="59">
        <v>14738.460000000001</v>
      </c>
      <c r="P313" s="59">
        <v>1175.46</v>
      </c>
      <c r="Q313" s="58" t="s">
        <v>1261</v>
      </c>
      <c r="R313" t="s">
        <v>1258</v>
      </c>
      <c r="S313" s="54" t="s">
        <v>749</v>
      </c>
      <c r="T313" t="s">
        <v>1262</v>
      </c>
      <c r="U313" t="s">
        <v>1260</v>
      </c>
      <c r="V313" s="59">
        <v>58500</v>
      </c>
      <c r="W313" s="59">
        <v>23600</v>
      </c>
      <c r="X313" s="58" t="s">
        <v>1263</v>
      </c>
      <c r="Y313" t="s">
        <v>1258</v>
      </c>
    </row>
    <row r="314" spans="1:25">
      <c r="A314" s="54" t="s">
        <v>750</v>
      </c>
      <c r="B314" s="55">
        <v>-19.746526379999999</v>
      </c>
      <c r="C314" s="55">
        <v>-63.281782990000004</v>
      </c>
      <c r="D314" s="68">
        <v>1146.0364589242934</v>
      </c>
      <c r="E314" s="69" t="s">
        <v>1257</v>
      </c>
      <c r="F314" s="69">
        <v>1</v>
      </c>
      <c r="G314" s="69">
        <v>2.7</v>
      </c>
      <c r="H314" s="69">
        <v>1</v>
      </c>
      <c r="I314" s="69">
        <v>0</v>
      </c>
      <c r="J314" s="69">
        <v>2020</v>
      </c>
      <c r="K314" s="69" t="s">
        <v>1258</v>
      </c>
      <c r="L314" s="54" t="s">
        <v>750</v>
      </c>
      <c r="M314" t="s">
        <v>1259</v>
      </c>
      <c r="N314" t="s">
        <v>1260</v>
      </c>
      <c r="O314" s="59">
        <v>14105.52</v>
      </c>
      <c r="P314" s="59">
        <v>1175.46</v>
      </c>
      <c r="Q314" s="58" t="s">
        <v>1261</v>
      </c>
      <c r="R314" t="s">
        <v>1258</v>
      </c>
      <c r="S314" s="54" t="s">
        <v>750</v>
      </c>
      <c r="T314" t="s">
        <v>1262</v>
      </c>
      <c r="U314" t="s">
        <v>1260</v>
      </c>
      <c r="V314" s="59">
        <v>52900</v>
      </c>
      <c r="W314" s="59">
        <v>29600</v>
      </c>
      <c r="X314" s="58" t="s">
        <v>1263</v>
      </c>
      <c r="Y314" t="s">
        <v>1258</v>
      </c>
    </row>
    <row r="315" spans="1:25">
      <c r="A315" s="54" t="s">
        <v>751</v>
      </c>
      <c r="B315" s="55">
        <v>-20.12878392</v>
      </c>
      <c r="C315" s="55">
        <v>-63.956271729999997</v>
      </c>
      <c r="D315" s="68">
        <v>1463.0822946395965</v>
      </c>
      <c r="E315" s="69" t="s">
        <v>1257</v>
      </c>
      <c r="F315" s="69">
        <v>1</v>
      </c>
      <c r="G315" s="69">
        <v>2.7</v>
      </c>
      <c r="H315" s="69">
        <v>1</v>
      </c>
      <c r="I315" s="69">
        <v>0</v>
      </c>
      <c r="J315" s="69">
        <v>2020</v>
      </c>
      <c r="K315" s="69" t="s">
        <v>1258</v>
      </c>
      <c r="L315" s="54" t="s">
        <v>751</v>
      </c>
      <c r="M315" t="s">
        <v>1259</v>
      </c>
      <c r="N315" t="s">
        <v>1260</v>
      </c>
      <c r="O315" s="59">
        <v>27306.84</v>
      </c>
      <c r="P315" s="59">
        <v>1537.14</v>
      </c>
      <c r="Q315" s="58" t="s">
        <v>1261</v>
      </c>
      <c r="R315" t="s">
        <v>1258</v>
      </c>
      <c r="S315" s="54" t="s">
        <v>751</v>
      </c>
      <c r="T315" t="s">
        <v>1262</v>
      </c>
      <c r="U315" t="s">
        <v>1260</v>
      </c>
      <c r="V315" s="59">
        <v>108200</v>
      </c>
      <c r="W315" s="59">
        <v>34100</v>
      </c>
      <c r="X315" s="58" t="s">
        <v>1263</v>
      </c>
      <c r="Y315" t="s">
        <v>1258</v>
      </c>
    </row>
    <row r="316" spans="1:25">
      <c r="A316" s="54" t="s">
        <v>752</v>
      </c>
      <c r="B316" s="55">
        <v>-19.9136223</v>
      </c>
      <c r="C316" s="55">
        <v>-63.975678510000002</v>
      </c>
      <c r="D316" s="68">
        <v>1346.7165676876532</v>
      </c>
      <c r="E316" s="69" t="s">
        <v>1257</v>
      </c>
      <c r="F316" s="69">
        <v>1</v>
      </c>
      <c r="G316" s="69">
        <v>2.7</v>
      </c>
      <c r="H316" s="69">
        <v>1</v>
      </c>
      <c r="I316" s="69">
        <v>0</v>
      </c>
      <c r="J316" s="69">
        <v>2020</v>
      </c>
      <c r="K316" s="69" t="s">
        <v>1258</v>
      </c>
      <c r="L316" s="54" t="s">
        <v>752</v>
      </c>
      <c r="M316" t="s">
        <v>1259</v>
      </c>
      <c r="N316" t="s">
        <v>1260</v>
      </c>
      <c r="O316" s="59">
        <v>23690.04</v>
      </c>
      <c r="P316" s="59">
        <v>1356.3</v>
      </c>
      <c r="Q316" s="58" t="s">
        <v>1261</v>
      </c>
      <c r="R316" t="s">
        <v>1258</v>
      </c>
      <c r="S316" s="54" t="s">
        <v>752</v>
      </c>
      <c r="T316" t="s">
        <v>1262</v>
      </c>
      <c r="U316" t="s">
        <v>1260</v>
      </c>
      <c r="V316" s="59">
        <v>133800</v>
      </c>
      <c r="W316" s="59">
        <v>32500</v>
      </c>
      <c r="X316" s="58" t="s">
        <v>1263</v>
      </c>
      <c r="Y316" t="s">
        <v>1258</v>
      </c>
    </row>
    <row r="317" spans="1:25">
      <c r="A317" s="54" t="s">
        <v>753</v>
      </c>
      <c r="B317" s="55">
        <v>-19.542488809999998</v>
      </c>
      <c r="C317" s="55">
        <v>-63.666145319999998</v>
      </c>
      <c r="D317" s="68">
        <v>1086.0268223509499</v>
      </c>
      <c r="E317" s="69" t="s">
        <v>1257</v>
      </c>
      <c r="F317" s="69">
        <v>1</v>
      </c>
      <c r="G317" s="69">
        <v>2.7</v>
      </c>
      <c r="H317" s="69">
        <v>1</v>
      </c>
      <c r="I317" s="69">
        <v>0</v>
      </c>
      <c r="J317" s="69">
        <v>2020</v>
      </c>
      <c r="K317" s="69" t="s">
        <v>1258</v>
      </c>
      <c r="L317" s="54" t="s">
        <v>753</v>
      </c>
      <c r="M317" t="s">
        <v>1259</v>
      </c>
      <c r="N317" t="s">
        <v>1260</v>
      </c>
      <c r="O317" s="59">
        <v>11664.18</v>
      </c>
      <c r="P317" s="59">
        <v>813.78</v>
      </c>
      <c r="Q317" s="58" t="s">
        <v>1261</v>
      </c>
      <c r="R317" t="s">
        <v>1258</v>
      </c>
      <c r="S317" s="54" t="s">
        <v>753</v>
      </c>
      <c r="T317" t="s">
        <v>1262</v>
      </c>
      <c r="U317" t="s">
        <v>1260</v>
      </c>
      <c r="V317" s="59">
        <v>46500</v>
      </c>
      <c r="W317" s="59">
        <v>30800</v>
      </c>
      <c r="X317" s="58" t="s">
        <v>1263</v>
      </c>
      <c r="Y317" t="s">
        <v>1258</v>
      </c>
    </row>
    <row r="318" spans="1:25">
      <c r="A318" t="s">
        <v>1396</v>
      </c>
      <c r="B318" s="55">
        <v>36.792641340000003</v>
      </c>
      <c r="C318" s="55">
        <v>-118.00024381</v>
      </c>
      <c r="D318" s="68">
        <v>2830.1025846995799</v>
      </c>
      <c r="E318" s="69" t="s">
        <v>1257</v>
      </c>
      <c r="F318" s="69">
        <v>1</v>
      </c>
      <c r="G318" s="69">
        <v>2.7</v>
      </c>
      <c r="H318" s="69">
        <v>1</v>
      </c>
      <c r="I318" s="69">
        <v>0</v>
      </c>
      <c r="J318" s="69">
        <v>2020</v>
      </c>
      <c r="K318" s="69" t="s">
        <v>1258</v>
      </c>
      <c r="L318" t="s">
        <v>1230</v>
      </c>
      <c r="M318" t="s">
        <v>1259</v>
      </c>
      <c r="N318" t="s">
        <v>1260</v>
      </c>
      <c r="O318" s="63">
        <v>593000</v>
      </c>
      <c r="P318" s="63">
        <v>11100</v>
      </c>
      <c r="Q318" s="58" t="s">
        <v>1261</v>
      </c>
      <c r="R318" t="s">
        <v>1258</v>
      </c>
      <c r="S318" t="s">
        <v>1230</v>
      </c>
      <c r="T318" t="s">
        <v>1262</v>
      </c>
      <c r="U318" t="s">
        <v>1260</v>
      </c>
      <c r="V318" s="59">
        <v>4016964.8763054707</v>
      </c>
      <c r="W318" s="59">
        <v>120496.06343505712</v>
      </c>
      <c r="X318" s="58" t="s">
        <v>1263</v>
      </c>
      <c r="Y318" t="s">
        <v>1258</v>
      </c>
    </row>
    <row r="319" spans="1:25">
      <c r="A319" t="s">
        <v>1397</v>
      </c>
      <c r="B319" s="55">
        <v>36.742427900000003</v>
      </c>
      <c r="C319" s="55">
        <v>-117.90914384</v>
      </c>
      <c r="D319" s="68">
        <v>1793.4475688842233</v>
      </c>
      <c r="E319" s="69" t="s">
        <v>1257</v>
      </c>
      <c r="F319" s="69">
        <v>1</v>
      </c>
      <c r="G319" s="69">
        <v>2.7</v>
      </c>
      <c r="H319" s="69">
        <v>1</v>
      </c>
      <c r="I319" s="69">
        <v>0</v>
      </c>
      <c r="J319" s="69">
        <v>2020</v>
      </c>
      <c r="K319" s="69" t="s">
        <v>1258</v>
      </c>
      <c r="L319" t="s">
        <v>1228</v>
      </c>
      <c r="M319" t="s">
        <v>1259</v>
      </c>
      <c r="N319" t="s">
        <v>1260</v>
      </c>
      <c r="O319" s="59">
        <v>23193.57</v>
      </c>
      <c r="P319" s="59">
        <v>625.55600000000004</v>
      </c>
      <c r="Q319" s="58" t="s">
        <v>1261</v>
      </c>
      <c r="R319" t="s">
        <v>1258</v>
      </c>
      <c r="S319" t="s">
        <v>1228</v>
      </c>
      <c r="T319" t="s">
        <v>1262</v>
      </c>
      <c r="U319" t="s">
        <v>1260</v>
      </c>
      <c r="V319" s="59">
        <v>163053.52952416887</v>
      </c>
      <c r="W319" s="59">
        <v>16052.532027260764</v>
      </c>
      <c r="X319" s="58" t="s">
        <v>1263</v>
      </c>
      <c r="Y319" t="s">
        <v>1258</v>
      </c>
    </row>
    <row r="320" spans="1:25">
      <c r="A320" t="s">
        <v>1398</v>
      </c>
      <c r="B320" s="55">
        <v>36.72649869</v>
      </c>
      <c r="C320" s="55">
        <v>-117.96132686999999</v>
      </c>
      <c r="D320" s="68">
        <v>2594.3784042883567</v>
      </c>
      <c r="E320" s="69" t="s">
        <v>1257</v>
      </c>
      <c r="F320" s="69">
        <v>1</v>
      </c>
      <c r="G320" s="69">
        <v>2.7</v>
      </c>
      <c r="H320" s="69">
        <v>1</v>
      </c>
      <c r="I320" s="69">
        <v>0</v>
      </c>
      <c r="J320" s="69">
        <v>2020</v>
      </c>
      <c r="K320" s="69" t="s">
        <v>1258</v>
      </c>
      <c r="L320" t="s">
        <v>1229</v>
      </c>
      <c r="M320" t="s">
        <v>1259</v>
      </c>
      <c r="N320" t="s">
        <v>1260</v>
      </c>
      <c r="O320" s="59">
        <v>65960.604000000007</v>
      </c>
      <c r="P320" s="59">
        <v>1902.999</v>
      </c>
      <c r="Q320" s="58" t="s">
        <v>1261</v>
      </c>
      <c r="R320" t="s">
        <v>1258</v>
      </c>
      <c r="S320" t="s">
        <v>1229</v>
      </c>
      <c r="T320" t="s">
        <v>1262</v>
      </c>
      <c r="U320" t="s">
        <v>1260</v>
      </c>
      <c r="V320" s="59">
        <v>419054.21034083923</v>
      </c>
      <c r="W320" s="59">
        <v>22561.718039353847</v>
      </c>
      <c r="X320" s="58" t="s">
        <v>1263</v>
      </c>
      <c r="Y320" t="s">
        <v>1258</v>
      </c>
    </row>
    <row r="321" spans="1:25">
      <c r="A321" t="s">
        <v>1399</v>
      </c>
      <c r="B321" s="55">
        <v>36.79789899</v>
      </c>
      <c r="C321" s="55">
        <v>-117.98971161999999</v>
      </c>
      <c r="D321" s="68">
        <v>2675.47417153996</v>
      </c>
      <c r="E321" s="69" t="s">
        <v>1257</v>
      </c>
      <c r="F321" s="69">
        <v>1</v>
      </c>
      <c r="G321" s="69">
        <v>2.7</v>
      </c>
      <c r="H321" s="69">
        <v>1</v>
      </c>
      <c r="I321" s="69">
        <v>0</v>
      </c>
      <c r="J321" s="69">
        <v>2020</v>
      </c>
      <c r="K321" s="69" t="s">
        <v>1258</v>
      </c>
      <c r="L321" t="s">
        <v>1227</v>
      </c>
      <c r="M321" t="s">
        <v>1259</v>
      </c>
      <c r="N321" t="s">
        <v>1260</v>
      </c>
      <c r="O321" s="59">
        <v>207635.068</v>
      </c>
      <c r="P321" s="59">
        <v>4726.1549999999997</v>
      </c>
      <c r="Q321" s="58" t="s">
        <v>1261</v>
      </c>
      <c r="R321" t="s">
        <v>1258</v>
      </c>
      <c r="S321" t="s">
        <v>1227</v>
      </c>
      <c r="T321" t="s">
        <v>1262</v>
      </c>
      <c r="U321" t="s">
        <v>1260</v>
      </c>
      <c r="V321" s="59">
        <v>1436453.1029312741</v>
      </c>
      <c r="W321" s="59">
        <v>37701.885981032647</v>
      </c>
      <c r="X321" s="58" t="s">
        <v>1263</v>
      </c>
      <c r="Y321" t="s">
        <v>1258</v>
      </c>
    </row>
    <row r="322" spans="1:25">
      <c r="A322" t="s">
        <v>1400</v>
      </c>
      <c r="B322" s="55">
        <v>36.809889300000002</v>
      </c>
      <c r="C322" s="55">
        <v>-118.00575317000001</v>
      </c>
      <c r="D322" s="68">
        <v>2751.3250533892201</v>
      </c>
      <c r="E322" s="69" t="s">
        <v>1257</v>
      </c>
      <c r="F322" s="69">
        <v>1</v>
      </c>
      <c r="G322" s="69">
        <v>2.7</v>
      </c>
      <c r="H322" s="69">
        <v>1</v>
      </c>
      <c r="I322" s="69">
        <v>0</v>
      </c>
      <c r="J322" s="69">
        <v>2020</v>
      </c>
      <c r="K322" s="69" t="s">
        <v>1258</v>
      </c>
      <c r="L322" t="s">
        <v>1226</v>
      </c>
      <c r="M322" t="s">
        <v>1259</v>
      </c>
      <c r="N322" t="s">
        <v>1260</v>
      </c>
      <c r="O322" s="59">
        <v>371511.07299999997</v>
      </c>
      <c r="P322" s="59">
        <v>8413.0429999999997</v>
      </c>
      <c r="Q322" s="58" t="s">
        <v>1261</v>
      </c>
      <c r="R322" t="s">
        <v>1258</v>
      </c>
      <c r="S322" t="s">
        <v>1226</v>
      </c>
      <c r="T322" t="s">
        <v>1262</v>
      </c>
      <c r="U322" t="s">
        <v>1260</v>
      </c>
      <c r="V322" s="59">
        <v>2492418.1470652777</v>
      </c>
      <c r="W322" s="59">
        <v>64201.119392252425</v>
      </c>
      <c r="X322" s="58" t="s">
        <v>1263</v>
      </c>
      <c r="Y322" t="s">
        <v>1258</v>
      </c>
    </row>
    <row r="323" spans="1:25">
      <c r="A323" t="s">
        <v>1401</v>
      </c>
      <c r="B323" s="55">
        <v>36.81196963</v>
      </c>
      <c r="C323" s="55">
        <v>-117.94619792</v>
      </c>
      <c r="D323" s="68">
        <v>1845.6362007168466</v>
      </c>
      <c r="E323" s="69" t="s">
        <v>1257</v>
      </c>
      <c r="F323" s="69">
        <v>1</v>
      </c>
      <c r="G323" s="69">
        <v>2.7</v>
      </c>
      <c r="H323" s="69">
        <v>1</v>
      </c>
      <c r="I323" s="69">
        <v>0</v>
      </c>
      <c r="J323" s="69">
        <v>2020</v>
      </c>
      <c r="K323" s="69" t="s">
        <v>1258</v>
      </c>
      <c r="L323" t="s">
        <v>1225</v>
      </c>
      <c r="M323" t="s">
        <v>1259</v>
      </c>
      <c r="N323" t="s">
        <v>1260</v>
      </c>
      <c r="O323" s="63">
        <v>29500</v>
      </c>
      <c r="P323" s="63">
        <v>1150</v>
      </c>
      <c r="Q323" s="58" t="s">
        <v>1261</v>
      </c>
      <c r="R323" t="s">
        <v>1258</v>
      </c>
      <c r="S323" t="s">
        <v>1225</v>
      </c>
      <c r="T323" t="s">
        <v>1262</v>
      </c>
      <c r="U323" t="s">
        <v>1260</v>
      </c>
      <c r="V323" s="59">
        <v>219935.81303233746</v>
      </c>
      <c r="W323" s="59">
        <v>22142.613896401599</v>
      </c>
      <c r="X323" s="58" t="s">
        <v>1263</v>
      </c>
      <c r="Y323" t="s">
        <v>1258</v>
      </c>
    </row>
    <row r="324" spans="1:25">
      <c r="A324" s="54" t="s">
        <v>647</v>
      </c>
      <c r="B324" s="55">
        <v>-18.01206268</v>
      </c>
      <c r="C324" s="55">
        <v>-69.616768010000001</v>
      </c>
      <c r="D324" s="68">
        <v>3958.2029910138735</v>
      </c>
      <c r="E324" s="69" t="s">
        <v>1257</v>
      </c>
      <c r="F324" s="69">
        <v>1</v>
      </c>
      <c r="G324" s="69">
        <v>2.7</v>
      </c>
      <c r="H324" s="69">
        <v>1</v>
      </c>
      <c r="I324" s="69">
        <v>0</v>
      </c>
      <c r="J324" s="69">
        <v>2020</v>
      </c>
      <c r="K324" s="69" t="s">
        <v>1258</v>
      </c>
      <c r="L324" s="54" t="s">
        <v>647</v>
      </c>
      <c r="M324" t="s">
        <v>1259</v>
      </c>
      <c r="N324" t="s">
        <v>1260</v>
      </c>
      <c r="O324" s="59">
        <v>975355.6</v>
      </c>
      <c r="P324" s="59">
        <v>51094.400000000001</v>
      </c>
      <c r="Q324" s="58" t="s">
        <v>1261</v>
      </c>
      <c r="R324" t="s">
        <v>1258</v>
      </c>
      <c r="S324" s="54" t="s">
        <v>647</v>
      </c>
      <c r="T324" t="s">
        <v>1262</v>
      </c>
      <c r="U324" t="s">
        <v>1260</v>
      </c>
      <c r="V324" s="59">
        <v>3662734</v>
      </c>
      <c r="W324" s="59">
        <v>292288</v>
      </c>
      <c r="X324" s="58" t="s">
        <v>1263</v>
      </c>
      <c r="Y324" t="s">
        <v>1258</v>
      </c>
    </row>
    <row r="325" spans="1:25">
      <c r="A325" s="54" t="s">
        <v>646</v>
      </c>
      <c r="B325" s="55">
        <v>-18.11186988</v>
      </c>
      <c r="C325" s="55">
        <v>-69.697287729999999</v>
      </c>
      <c r="D325" s="68">
        <v>2613.4173803205667</v>
      </c>
      <c r="E325" s="69" t="s">
        <v>1257</v>
      </c>
      <c r="F325" s="69">
        <v>1</v>
      </c>
      <c r="G325" s="69">
        <v>2.7</v>
      </c>
      <c r="H325" s="69">
        <v>1</v>
      </c>
      <c r="I325" s="69">
        <v>0</v>
      </c>
      <c r="J325" s="69">
        <v>2020</v>
      </c>
      <c r="K325" s="69" t="s">
        <v>1258</v>
      </c>
      <c r="L325" s="54" t="s">
        <v>646</v>
      </c>
      <c r="M325" t="s">
        <v>1259</v>
      </c>
      <c r="N325" t="s">
        <v>1260</v>
      </c>
      <c r="O325" s="59">
        <v>791963.2</v>
      </c>
      <c r="P325" s="59">
        <v>41058</v>
      </c>
      <c r="Q325" s="58" t="s">
        <v>1261</v>
      </c>
      <c r="R325" t="s">
        <v>1258</v>
      </c>
      <c r="S325" s="54" t="s">
        <v>646</v>
      </c>
      <c r="T325" t="s">
        <v>1262</v>
      </c>
      <c r="U325" t="s">
        <v>1260</v>
      </c>
      <c r="V325" s="59">
        <v>4493928</v>
      </c>
      <c r="W325" s="59">
        <v>447566</v>
      </c>
      <c r="X325" s="58" t="s">
        <v>1263</v>
      </c>
      <c r="Y325" t="s">
        <v>1258</v>
      </c>
    </row>
    <row r="326" spans="1:25">
      <c r="A326" s="54" t="s">
        <v>648</v>
      </c>
      <c r="B326" s="55">
        <v>-17.814422669999999</v>
      </c>
      <c r="C326" s="55">
        <v>-69.668432789999997</v>
      </c>
      <c r="D326" s="68">
        <v>4320.8716939858932</v>
      </c>
      <c r="E326" s="69" t="s">
        <v>1257</v>
      </c>
      <c r="F326" s="69">
        <v>1</v>
      </c>
      <c r="G326" s="69">
        <v>2.7</v>
      </c>
      <c r="H326" s="69">
        <v>1</v>
      </c>
      <c r="I326" s="69">
        <v>0</v>
      </c>
      <c r="J326" s="69">
        <v>2020</v>
      </c>
      <c r="K326" s="69" t="s">
        <v>1258</v>
      </c>
      <c r="L326" s="54" t="s">
        <v>648</v>
      </c>
      <c r="M326" t="s">
        <v>1259</v>
      </c>
      <c r="N326" t="s">
        <v>1260</v>
      </c>
      <c r="O326" s="59">
        <v>2221694</v>
      </c>
      <c r="P326" s="59">
        <v>279194.40000000002</v>
      </c>
      <c r="Q326" s="58" t="s">
        <v>1261</v>
      </c>
      <c r="R326" t="s">
        <v>1258</v>
      </c>
      <c r="S326" s="54" t="s">
        <v>648</v>
      </c>
      <c r="T326" t="s">
        <v>1262</v>
      </c>
      <c r="U326" t="s">
        <v>1260</v>
      </c>
      <c r="V326" s="59">
        <v>10440162</v>
      </c>
      <c r="W326" s="59">
        <v>429298</v>
      </c>
      <c r="X326" s="58" t="s">
        <v>1263</v>
      </c>
      <c r="Y326" t="s">
        <v>1258</v>
      </c>
    </row>
    <row r="327" spans="1:25">
      <c r="A327" s="54" t="s">
        <v>649</v>
      </c>
      <c r="B327" s="55">
        <v>-17.874561700000001</v>
      </c>
      <c r="C327" s="55">
        <v>-69.600561229999997</v>
      </c>
      <c r="D327" s="68">
        <v>4347.7314127971704</v>
      </c>
      <c r="E327" s="69" t="s">
        <v>1257</v>
      </c>
      <c r="F327" s="69">
        <v>1</v>
      </c>
      <c r="G327" s="69">
        <v>2.7</v>
      </c>
      <c r="H327" s="69">
        <v>1</v>
      </c>
      <c r="I327" s="69">
        <v>0</v>
      </c>
      <c r="J327" s="69">
        <v>2020</v>
      </c>
      <c r="K327" s="69" t="s">
        <v>1258</v>
      </c>
      <c r="L327" s="54" t="s">
        <v>649</v>
      </c>
      <c r="M327" t="s">
        <v>1259</v>
      </c>
      <c r="N327" t="s">
        <v>1260</v>
      </c>
      <c r="O327" s="59">
        <v>2165125.2000000002</v>
      </c>
      <c r="P327" s="59">
        <v>135947.6</v>
      </c>
      <c r="Q327" s="58" t="s">
        <v>1261</v>
      </c>
      <c r="R327" t="s">
        <v>1258</v>
      </c>
      <c r="S327" s="54" t="s">
        <v>649</v>
      </c>
      <c r="T327" t="s">
        <v>1262</v>
      </c>
      <c r="U327" t="s">
        <v>1260</v>
      </c>
      <c r="V327" s="59">
        <v>9873854</v>
      </c>
      <c r="W327" s="59">
        <v>1023008</v>
      </c>
      <c r="X327" s="58" t="s">
        <v>1263</v>
      </c>
      <c r="Y327" t="s">
        <v>1258</v>
      </c>
    </row>
    <row r="328" spans="1:25">
      <c r="A328" s="54" t="s">
        <v>784</v>
      </c>
      <c r="B328" s="55">
        <v>-18.54232768</v>
      </c>
      <c r="C328" s="55">
        <v>-65.095810810000003</v>
      </c>
      <c r="D328" s="68">
        <v>2516.3463152988966</v>
      </c>
      <c r="E328" s="69" t="s">
        <v>1257</v>
      </c>
      <c r="F328" s="69">
        <v>1</v>
      </c>
      <c r="G328" s="69">
        <v>2.7</v>
      </c>
      <c r="H328" s="69">
        <v>1</v>
      </c>
      <c r="I328" s="69">
        <v>0</v>
      </c>
      <c r="J328" s="69">
        <v>2020</v>
      </c>
      <c r="K328" s="69" t="s">
        <v>1258</v>
      </c>
      <c r="L328" s="54" t="s">
        <v>784</v>
      </c>
      <c r="M328" t="s">
        <v>1259</v>
      </c>
      <c r="N328" t="s">
        <v>1260</v>
      </c>
      <c r="O328" s="59">
        <v>110869.89278391589</v>
      </c>
      <c r="P328" s="59">
        <v>4689.8377554835306</v>
      </c>
      <c r="Q328" s="58" t="s">
        <v>1261</v>
      </c>
      <c r="R328" t="s">
        <v>1258</v>
      </c>
      <c r="S328" s="54" t="s">
        <v>784</v>
      </c>
      <c r="T328" t="s">
        <v>1262</v>
      </c>
      <c r="U328" t="s">
        <v>1260</v>
      </c>
      <c r="V328" s="59">
        <v>661670.62412788463</v>
      </c>
      <c r="W328" s="59">
        <v>60266.535416108636</v>
      </c>
      <c r="X328" s="58" t="s">
        <v>1263</v>
      </c>
      <c r="Y328" t="s">
        <v>1258</v>
      </c>
    </row>
    <row r="329" spans="1:25">
      <c r="A329" s="54" t="s">
        <v>780</v>
      </c>
      <c r="B329" s="55">
        <v>-18.64128973</v>
      </c>
      <c r="C329" s="55">
        <v>-63.62642374</v>
      </c>
      <c r="D329" s="68">
        <v>1037.2542752246302</v>
      </c>
      <c r="E329" s="69" t="s">
        <v>1257</v>
      </c>
      <c r="F329" s="69">
        <v>1</v>
      </c>
      <c r="G329" s="69">
        <v>2.7</v>
      </c>
      <c r="H329" s="69">
        <v>1</v>
      </c>
      <c r="I329" s="69">
        <v>0</v>
      </c>
      <c r="J329" s="69">
        <v>2020</v>
      </c>
      <c r="K329" s="69" t="s">
        <v>1258</v>
      </c>
      <c r="L329" s="54" t="s">
        <v>780</v>
      </c>
      <c r="M329" t="s">
        <v>1259</v>
      </c>
      <c r="N329" t="s">
        <v>1260</v>
      </c>
      <c r="O329" s="59">
        <v>6254.601184693377</v>
      </c>
      <c r="P329" s="59">
        <v>1098.7546071866593</v>
      </c>
      <c r="Q329" s="58" t="s">
        <v>1261</v>
      </c>
      <c r="R329" t="s">
        <v>1258</v>
      </c>
      <c r="S329" s="54" t="s">
        <v>780</v>
      </c>
      <c r="T329" t="s">
        <v>1262</v>
      </c>
      <c r="U329" t="s">
        <v>1260</v>
      </c>
      <c r="V329" s="59">
        <v>67634.119646041436</v>
      </c>
      <c r="W329" s="59">
        <v>12942.880490514654</v>
      </c>
      <c r="X329" s="58" t="s">
        <v>1263</v>
      </c>
      <c r="Y329" t="s">
        <v>1258</v>
      </c>
    </row>
    <row r="330" spans="1:25">
      <c r="A330" s="54" t="s">
        <v>781</v>
      </c>
      <c r="B330" s="55">
        <v>-18.74678939</v>
      </c>
      <c r="C330" s="55">
        <v>-63.798205609999997</v>
      </c>
      <c r="D330" s="68">
        <v>1421.5617726887533</v>
      </c>
      <c r="E330" s="69" t="s">
        <v>1257</v>
      </c>
      <c r="F330" s="69">
        <v>1</v>
      </c>
      <c r="G330" s="69">
        <v>2.7</v>
      </c>
      <c r="H330" s="69">
        <v>1</v>
      </c>
      <c r="I330" s="69">
        <v>0</v>
      </c>
      <c r="J330" s="69">
        <v>2020</v>
      </c>
      <c r="K330" s="69" t="s">
        <v>1258</v>
      </c>
      <c r="L330" s="54" t="s">
        <v>781</v>
      </c>
      <c r="M330" t="s">
        <v>1259</v>
      </c>
      <c r="N330" t="s">
        <v>1260</v>
      </c>
      <c r="O330" s="59">
        <v>13590.722400648625</v>
      </c>
      <c r="P330" s="59">
        <v>1375.1143480456626</v>
      </c>
      <c r="Q330" s="58" t="s">
        <v>1261</v>
      </c>
      <c r="R330" t="s">
        <v>1258</v>
      </c>
      <c r="S330" s="54" t="s">
        <v>781</v>
      </c>
      <c r="T330" t="s">
        <v>1262</v>
      </c>
      <c r="U330" t="s">
        <v>1260</v>
      </c>
      <c r="V330" s="59">
        <v>129899.87055642894</v>
      </c>
      <c r="W330" s="59">
        <v>17710.740999536294</v>
      </c>
      <c r="X330" s="58" t="s">
        <v>1263</v>
      </c>
      <c r="Y330" t="s">
        <v>1258</v>
      </c>
    </row>
    <row r="331" spans="1:25">
      <c r="A331" s="54" t="s">
        <v>782</v>
      </c>
      <c r="B331" s="55">
        <v>-19.555268959999999</v>
      </c>
      <c r="C331" s="55">
        <v>-63.488156199999999</v>
      </c>
      <c r="D331" s="68">
        <v>1032.6851454767866</v>
      </c>
      <c r="E331" s="69" t="s">
        <v>1257</v>
      </c>
      <c r="F331" s="69">
        <v>1</v>
      </c>
      <c r="G331" s="69">
        <v>2.7</v>
      </c>
      <c r="H331" s="69">
        <v>1</v>
      </c>
      <c r="I331" s="69">
        <v>0</v>
      </c>
      <c r="J331" s="69">
        <v>2020</v>
      </c>
      <c r="K331" s="69" t="s">
        <v>1258</v>
      </c>
      <c r="L331" s="54" t="s">
        <v>782</v>
      </c>
      <c r="M331" t="s">
        <v>1259</v>
      </c>
      <c r="N331" t="s">
        <v>1260</v>
      </c>
      <c r="O331" s="59">
        <v>5807.2908564422842</v>
      </c>
      <c r="P331" s="59">
        <v>1422.727075209049</v>
      </c>
      <c r="Q331" s="58" t="s">
        <v>1261</v>
      </c>
      <c r="R331" t="s">
        <v>1258</v>
      </c>
      <c r="S331" s="54" t="s">
        <v>782</v>
      </c>
      <c r="T331" t="s">
        <v>1262</v>
      </c>
      <c r="U331" t="s">
        <v>1260</v>
      </c>
      <c r="V331" s="59">
        <v>55035.565945400216</v>
      </c>
      <c r="W331" s="59">
        <v>15990.744453640402</v>
      </c>
      <c r="X331" s="58" t="s">
        <v>1263</v>
      </c>
      <c r="Y331" t="s">
        <v>1258</v>
      </c>
    </row>
    <row r="332" spans="1:25">
      <c r="A332" s="54" t="s">
        <v>783</v>
      </c>
      <c r="B332" s="55">
        <v>-19.589931180000001</v>
      </c>
      <c r="C332" s="55">
        <v>-63.754442429999997</v>
      </c>
      <c r="D332" s="68">
        <v>1141.94034003724</v>
      </c>
      <c r="E332" s="69" t="s">
        <v>1257</v>
      </c>
      <c r="F332" s="69">
        <v>1</v>
      </c>
      <c r="G332" s="69">
        <v>2.7</v>
      </c>
      <c r="H332" s="69">
        <v>1</v>
      </c>
      <c r="I332" s="69">
        <v>0</v>
      </c>
      <c r="J332" s="69">
        <v>2020</v>
      </c>
      <c r="K332" s="69" t="s">
        <v>1258</v>
      </c>
      <c r="L332" s="54" t="s">
        <v>783</v>
      </c>
      <c r="M332" t="s">
        <v>1259</v>
      </c>
      <c r="N332" t="s">
        <v>1260</v>
      </c>
      <c r="O332" s="59">
        <v>20071.320879699655</v>
      </c>
      <c r="P332" s="59">
        <v>2319.1037328638677</v>
      </c>
      <c r="Q332" s="58" t="s">
        <v>1261</v>
      </c>
      <c r="R332" t="s">
        <v>1258</v>
      </c>
      <c r="S332" s="54" t="s">
        <v>783</v>
      </c>
      <c r="T332" t="s">
        <v>1262</v>
      </c>
      <c r="U332" t="s">
        <v>1260</v>
      </c>
      <c r="V332" s="59">
        <v>143096.89686532665</v>
      </c>
      <c r="W332" s="59">
        <v>21048.381288494034</v>
      </c>
      <c r="X332" s="58" t="s">
        <v>1263</v>
      </c>
      <c r="Y332" t="s">
        <v>1258</v>
      </c>
    </row>
    <row r="333" spans="1:25">
      <c r="A333" s="54" t="s">
        <v>776</v>
      </c>
      <c r="B333" s="55">
        <v>-19.44219743</v>
      </c>
      <c r="C333" s="55">
        <v>-64.285917850000004</v>
      </c>
      <c r="D333" s="68">
        <v>2136.1801976516067</v>
      </c>
      <c r="E333" s="69" t="s">
        <v>1257</v>
      </c>
      <c r="F333" s="69">
        <v>1</v>
      </c>
      <c r="G333" s="69">
        <v>2.7</v>
      </c>
      <c r="H333" s="69">
        <v>1</v>
      </c>
      <c r="I333" s="69">
        <v>0</v>
      </c>
      <c r="J333" s="69">
        <v>2020</v>
      </c>
      <c r="K333" s="69" t="s">
        <v>1258</v>
      </c>
      <c r="L333" s="54" t="s">
        <v>776</v>
      </c>
      <c r="M333" t="s">
        <v>1259</v>
      </c>
      <c r="N333" t="s">
        <v>1260</v>
      </c>
      <c r="O333" s="59">
        <v>120715.33516884163</v>
      </c>
      <c r="P333" s="59">
        <v>4537.1887577112184</v>
      </c>
      <c r="Q333" s="58" t="s">
        <v>1261</v>
      </c>
      <c r="R333" t="s">
        <v>1258</v>
      </c>
      <c r="S333" s="54" t="s">
        <v>776</v>
      </c>
      <c r="T333" t="s">
        <v>1262</v>
      </c>
      <c r="U333" t="s">
        <v>1260</v>
      </c>
      <c r="V333" s="59">
        <v>1096228.1763565948</v>
      </c>
      <c r="W333" s="59">
        <v>87533.665435263014</v>
      </c>
      <c r="X333" s="58" t="s">
        <v>1263</v>
      </c>
      <c r="Y333" t="s">
        <v>1258</v>
      </c>
    </row>
    <row r="334" spans="1:25">
      <c r="A334" s="54" t="s">
        <v>785</v>
      </c>
      <c r="B334" s="55">
        <v>-18.262627720000001</v>
      </c>
      <c r="C334" s="55">
        <v>-65.536265279999995</v>
      </c>
      <c r="D334" s="68">
        <v>2891.2052376145534</v>
      </c>
      <c r="E334" s="69" t="s">
        <v>1257</v>
      </c>
      <c r="F334" s="69">
        <v>1</v>
      </c>
      <c r="G334" s="69">
        <v>2.7</v>
      </c>
      <c r="H334" s="69">
        <v>1</v>
      </c>
      <c r="I334" s="69">
        <v>0</v>
      </c>
      <c r="J334" s="69">
        <v>2020</v>
      </c>
      <c r="K334" s="69" t="s">
        <v>1258</v>
      </c>
      <c r="L334" s="54" t="s">
        <v>785</v>
      </c>
      <c r="M334" t="s">
        <v>1259</v>
      </c>
      <c r="N334" t="s">
        <v>1260</v>
      </c>
      <c r="O334" s="59">
        <v>177848.61778212327</v>
      </c>
      <c r="P334" s="59">
        <v>9383.5682929076229</v>
      </c>
      <c r="Q334" s="58" t="s">
        <v>1261</v>
      </c>
      <c r="R334" t="s">
        <v>1258</v>
      </c>
      <c r="S334" s="54" t="s">
        <v>785</v>
      </c>
      <c r="T334" t="s">
        <v>1262</v>
      </c>
      <c r="U334" t="s">
        <v>1260</v>
      </c>
      <c r="V334" s="59">
        <v>888355.66869317973</v>
      </c>
      <c r="W334" s="59">
        <v>72584.692610818223</v>
      </c>
      <c r="X334" s="58" t="s">
        <v>1263</v>
      </c>
      <c r="Y334" t="s">
        <v>1258</v>
      </c>
    </row>
    <row r="335" spans="1:25">
      <c r="A335" s="54" t="s">
        <v>777</v>
      </c>
      <c r="B335" s="55">
        <v>-18.517863299999998</v>
      </c>
      <c r="C335" s="55">
        <v>-64.224841740000002</v>
      </c>
      <c r="D335" s="68">
        <v>2103.6058121940332</v>
      </c>
      <c r="E335" s="69" t="s">
        <v>1257</v>
      </c>
      <c r="F335" s="69">
        <v>1</v>
      </c>
      <c r="G335" s="69">
        <v>2.7</v>
      </c>
      <c r="H335" s="69">
        <v>1</v>
      </c>
      <c r="I335" s="69">
        <v>0</v>
      </c>
      <c r="J335" s="69">
        <v>2020</v>
      </c>
      <c r="K335" s="69" t="s">
        <v>1258</v>
      </c>
      <c r="L335" s="54" t="s">
        <v>777</v>
      </c>
      <c r="M335" t="s">
        <v>1259</v>
      </c>
      <c r="N335" t="s">
        <v>1260</v>
      </c>
      <c r="O335" s="59">
        <v>317459.26366571325</v>
      </c>
      <c r="P335" s="59">
        <v>8806.8025841457093</v>
      </c>
      <c r="Q335" s="58" t="s">
        <v>1261</v>
      </c>
      <c r="R335" t="s">
        <v>1258</v>
      </c>
      <c r="S335" s="54" t="s">
        <v>777</v>
      </c>
      <c r="T335" t="s">
        <v>1262</v>
      </c>
      <c r="U335" t="s">
        <v>1260</v>
      </c>
      <c r="V335" s="59">
        <v>2312242.8408901379</v>
      </c>
      <c r="W335" s="59">
        <v>176095.16841877473</v>
      </c>
      <c r="X335" s="58" t="s">
        <v>1263</v>
      </c>
      <c r="Y335" t="s">
        <v>1258</v>
      </c>
    </row>
    <row r="336" spans="1:25">
      <c r="A336" s="54" t="s">
        <v>786</v>
      </c>
      <c r="B336" s="55">
        <v>-17.97769126</v>
      </c>
      <c r="C336" s="55">
        <v>-65.014117060000004</v>
      </c>
      <c r="D336" s="68">
        <v>2409.3938996341035</v>
      </c>
      <c r="E336" s="69" t="s">
        <v>1257</v>
      </c>
      <c r="F336" s="69">
        <v>1</v>
      </c>
      <c r="G336" s="69">
        <v>2.7</v>
      </c>
      <c r="H336" s="69">
        <v>1</v>
      </c>
      <c r="I336" s="69">
        <v>0</v>
      </c>
      <c r="J336" s="69">
        <v>2020</v>
      </c>
      <c r="K336" s="69" t="s">
        <v>1258</v>
      </c>
      <c r="L336" s="54" t="s">
        <v>786</v>
      </c>
      <c r="M336" t="s">
        <v>1259</v>
      </c>
      <c r="N336" t="s">
        <v>1260</v>
      </c>
      <c r="O336" s="59">
        <v>332177.35974089458</v>
      </c>
      <c r="P336" s="59">
        <v>10424.555271405361</v>
      </c>
      <c r="Q336" s="58" t="s">
        <v>1261</v>
      </c>
      <c r="R336" t="s">
        <v>1258</v>
      </c>
      <c r="S336" s="54" t="s">
        <v>786</v>
      </c>
      <c r="T336" t="s">
        <v>1262</v>
      </c>
      <c r="U336" t="s">
        <v>1260</v>
      </c>
      <c r="V336" s="59">
        <v>1972854.7616938304</v>
      </c>
      <c r="W336" s="59">
        <v>113349.04790665956</v>
      </c>
      <c r="X336" s="58" t="s">
        <v>1263</v>
      </c>
      <c r="Y336" t="s">
        <v>1258</v>
      </c>
    </row>
    <row r="337" spans="1:25">
      <c r="A337" s="54" t="s">
        <v>778</v>
      </c>
      <c r="B337" s="55">
        <v>-18.98886568</v>
      </c>
      <c r="C337" s="55">
        <v>-64.916056089999998</v>
      </c>
      <c r="D337" s="68">
        <v>2883.5965316024099</v>
      </c>
      <c r="E337" s="69" t="s">
        <v>1257</v>
      </c>
      <c r="F337" s="69">
        <v>1</v>
      </c>
      <c r="G337" s="69">
        <v>2.7</v>
      </c>
      <c r="H337" s="69">
        <v>1</v>
      </c>
      <c r="I337" s="69">
        <v>0</v>
      </c>
      <c r="J337" s="69">
        <v>2020</v>
      </c>
      <c r="K337" s="69" t="s">
        <v>1258</v>
      </c>
      <c r="L337" s="54" t="s">
        <v>778</v>
      </c>
      <c r="M337" t="s">
        <v>1259</v>
      </c>
      <c r="N337" t="s">
        <v>1260</v>
      </c>
      <c r="O337" s="59">
        <v>1078094.6306254317</v>
      </c>
      <c r="P337" s="59">
        <v>16171.198997044561</v>
      </c>
      <c r="Q337" s="58" t="s">
        <v>1261</v>
      </c>
      <c r="R337" t="s">
        <v>1258</v>
      </c>
      <c r="S337" s="54" t="s">
        <v>778</v>
      </c>
      <c r="T337" t="s">
        <v>1262</v>
      </c>
      <c r="U337" t="s">
        <v>1260</v>
      </c>
      <c r="V337" s="59">
        <v>6213791.2127101347</v>
      </c>
      <c r="W337" s="59">
        <v>473228.24003211333</v>
      </c>
      <c r="X337" s="58" t="s">
        <v>1263</v>
      </c>
      <c r="Y337" t="s">
        <v>1258</v>
      </c>
    </row>
    <row r="338" spans="1:25">
      <c r="A338" s="54" t="s">
        <v>787</v>
      </c>
      <c r="B338" s="55">
        <v>-18.215524720000001</v>
      </c>
      <c r="C338" s="55">
        <v>-66.029218850000007</v>
      </c>
      <c r="D338" s="68">
        <v>3319.9742769907898</v>
      </c>
      <c r="E338" s="69" t="s">
        <v>1257</v>
      </c>
      <c r="F338" s="69">
        <v>1</v>
      </c>
      <c r="G338" s="69">
        <v>2.7</v>
      </c>
      <c r="H338" s="69">
        <v>1</v>
      </c>
      <c r="I338" s="69">
        <v>0</v>
      </c>
      <c r="J338" s="69">
        <v>2020</v>
      </c>
      <c r="K338" s="69" t="s">
        <v>1258</v>
      </c>
      <c r="L338" s="54" t="s">
        <v>787</v>
      </c>
      <c r="M338" t="s">
        <v>1259</v>
      </c>
      <c r="N338" t="s">
        <v>1260</v>
      </c>
      <c r="O338" s="59">
        <v>151715.74608606842</v>
      </c>
      <c r="P338" s="59">
        <v>6042.3666591775509</v>
      </c>
      <c r="Q338" s="58" t="s">
        <v>1261</v>
      </c>
      <c r="R338" t="s">
        <v>1258</v>
      </c>
      <c r="S338" s="54" t="s">
        <v>787</v>
      </c>
      <c r="T338" t="s">
        <v>1262</v>
      </c>
      <c r="U338" t="s">
        <v>1260</v>
      </c>
      <c r="V338" s="59">
        <v>511124.27349134244</v>
      </c>
      <c r="W338" s="59">
        <v>48974.667928662813</v>
      </c>
      <c r="X338" s="58" t="s">
        <v>1263</v>
      </c>
      <c r="Y338" t="s">
        <v>1258</v>
      </c>
    </row>
    <row r="339" spans="1:25">
      <c r="A339" s="54" t="s">
        <v>779</v>
      </c>
      <c r="B339" s="55">
        <v>-18.25569806</v>
      </c>
      <c r="C339" s="55">
        <v>-64.880064180000005</v>
      </c>
      <c r="D339" s="68">
        <v>2073.9875624778233</v>
      </c>
      <c r="E339" s="69" t="s">
        <v>1257</v>
      </c>
      <c r="F339" s="69">
        <v>1</v>
      </c>
      <c r="G339" s="69">
        <v>2.7</v>
      </c>
      <c r="H339" s="69">
        <v>1</v>
      </c>
      <c r="I339" s="69">
        <v>0</v>
      </c>
      <c r="J339" s="69">
        <v>2020</v>
      </c>
      <c r="K339" s="69" t="s">
        <v>1258</v>
      </c>
      <c r="L339" s="54" t="s">
        <v>779</v>
      </c>
      <c r="M339" t="s">
        <v>1259</v>
      </c>
      <c r="N339" t="s">
        <v>1260</v>
      </c>
      <c r="O339" s="59">
        <v>215478.14500764819</v>
      </c>
      <c r="P339" s="59">
        <v>7266.2447704156293</v>
      </c>
      <c r="Q339" s="58" t="s">
        <v>1261</v>
      </c>
      <c r="R339" t="s">
        <v>1258</v>
      </c>
      <c r="S339" s="54" t="s">
        <v>779</v>
      </c>
      <c r="T339" t="s">
        <v>1262</v>
      </c>
      <c r="U339" t="s">
        <v>1260</v>
      </c>
      <c r="V339" s="59">
        <v>1545466.483413612</v>
      </c>
      <c r="W339" s="59">
        <v>98182.744944659775</v>
      </c>
      <c r="X339" s="58" t="s">
        <v>1263</v>
      </c>
      <c r="Y339" t="s">
        <v>1258</v>
      </c>
    </row>
    <row r="340" spans="1:25">
      <c r="A340" s="54" t="s">
        <v>772</v>
      </c>
      <c r="B340" s="55">
        <v>-18.274155029999999</v>
      </c>
      <c r="C340" s="55">
        <v>-65.973652680000001</v>
      </c>
      <c r="D340" s="68">
        <v>3163.8841931371003</v>
      </c>
      <c r="E340" s="69" t="s">
        <v>1257</v>
      </c>
      <c r="F340" s="69">
        <v>1</v>
      </c>
      <c r="G340" s="69">
        <v>2.7</v>
      </c>
      <c r="H340" s="69">
        <v>1</v>
      </c>
      <c r="I340" s="69">
        <v>0</v>
      </c>
      <c r="J340" s="69">
        <v>2020</v>
      </c>
      <c r="K340" s="69" t="s">
        <v>1258</v>
      </c>
      <c r="L340" s="54" t="s">
        <v>772</v>
      </c>
      <c r="M340" t="s">
        <v>1259</v>
      </c>
      <c r="N340" t="s">
        <v>1260</v>
      </c>
      <c r="O340" s="59">
        <v>44304.193880021485</v>
      </c>
      <c r="P340" s="59">
        <v>2552.3545348817438</v>
      </c>
      <c r="Q340" s="58" t="s">
        <v>1261</v>
      </c>
      <c r="R340" t="s">
        <v>1258</v>
      </c>
      <c r="S340" s="54" t="s">
        <v>772</v>
      </c>
      <c r="T340" t="s">
        <v>1262</v>
      </c>
      <c r="U340" t="s">
        <v>1260</v>
      </c>
      <c r="V340" s="59">
        <v>466912.32782798907</v>
      </c>
      <c r="W340" s="59">
        <v>78763.003117918881</v>
      </c>
      <c r="X340" s="58" t="s">
        <v>1263</v>
      </c>
      <c r="Y340" t="s">
        <v>1258</v>
      </c>
    </row>
    <row r="341" spans="1:25">
      <c r="A341" s="54" t="s">
        <v>788</v>
      </c>
      <c r="B341" s="55">
        <v>-17.683893999999999</v>
      </c>
      <c r="C341" s="55">
        <v>-66.208541490000002</v>
      </c>
      <c r="D341" s="68">
        <v>3303.5947976450502</v>
      </c>
      <c r="E341" s="69" t="s">
        <v>1257</v>
      </c>
      <c r="F341" s="69">
        <v>1</v>
      </c>
      <c r="G341" s="69">
        <v>2.7</v>
      </c>
      <c r="H341" s="69">
        <v>1</v>
      </c>
      <c r="I341" s="69">
        <v>0</v>
      </c>
      <c r="J341" s="69">
        <v>2020</v>
      </c>
      <c r="K341" s="69" t="s">
        <v>1258</v>
      </c>
      <c r="L341" s="54" t="s">
        <v>788</v>
      </c>
      <c r="M341" t="s">
        <v>1259</v>
      </c>
      <c r="N341" t="s">
        <v>1260</v>
      </c>
      <c r="O341" s="59">
        <v>211653.09559228248</v>
      </c>
      <c r="P341" s="59">
        <v>6822.9769907425571</v>
      </c>
      <c r="Q341" s="58" t="s">
        <v>1261</v>
      </c>
      <c r="R341" t="s">
        <v>1258</v>
      </c>
      <c r="S341" s="54" t="s">
        <v>788</v>
      </c>
      <c r="T341" t="s">
        <v>1262</v>
      </c>
      <c r="U341" t="s">
        <v>1260</v>
      </c>
      <c r="V341" s="59">
        <v>1344661.2369988419</v>
      </c>
      <c r="W341" s="59">
        <v>84242.785038111586</v>
      </c>
      <c r="X341" s="58" t="s">
        <v>1263</v>
      </c>
      <c r="Y341" t="s">
        <v>1258</v>
      </c>
    </row>
    <row r="342" spans="1:25">
      <c r="A342" s="54" t="s">
        <v>773</v>
      </c>
      <c r="B342" s="55">
        <v>-17.35833981</v>
      </c>
      <c r="C342" s="55">
        <v>-66.459283540000001</v>
      </c>
      <c r="D342" s="68">
        <v>3835.5519654866098</v>
      </c>
      <c r="E342" s="69" t="s">
        <v>1257</v>
      </c>
      <c r="F342" s="69">
        <v>1</v>
      </c>
      <c r="G342" s="69">
        <v>2.7</v>
      </c>
      <c r="H342" s="69">
        <v>1</v>
      </c>
      <c r="I342" s="69">
        <v>0</v>
      </c>
      <c r="J342" s="69">
        <v>2020</v>
      </c>
      <c r="K342" s="69" t="s">
        <v>1258</v>
      </c>
      <c r="L342" s="54" t="s">
        <v>773</v>
      </c>
      <c r="M342" t="s">
        <v>1259</v>
      </c>
      <c r="N342" t="s">
        <v>1260</v>
      </c>
      <c r="O342" s="59">
        <v>31963.830862077957</v>
      </c>
      <c r="P342" s="59">
        <v>2658.4404538354665</v>
      </c>
      <c r="Q342" s="58" t="s">
        <v>1261</v>
      </c>
      <c r="R342" t="s">
        <v>1258</v>
      </c>
      <c r="S342" s="54" t="s">
        <v>773</v>
      </c>
      <c r="T342" t="s">
        <v>1262</v>
      </c>
      <c r="U342" t="s">
        <v>1260</v>
      </c>
      <c r="V342" s="59">
        <v>218103.1790385152</v>
      </c>
      <c r="W342" s="59">
        <v>34219.269760360032</v>
      </c>
      <c r="X342" s="58" t="s">
        <v>1263</v>
      </c>
      <c r="Y342" t="s">
        <v>1258</v>
      </c>
    </row>
    <row r="343" spans="1:25">
      <c r="A343" s="54" t="s">
        <v>774</v>
      </c>
      <c r="B343" s="55">
        <v>-17.542857850000001</v>
      </c>
      <c r="C343" s="55">
        <v>-66.552162280000005</v>
      </c>
      <c r="D343" s="68">
        <v>3432.8037411104001</v>
      </c>
      <c r="E343" s="69" t="s">
        <v>1257</v>
      </c>
      <c r="F343" s="69">
        <v>1</v>
      </c>
      <c r="G343" s="69">
        <v>2.7</v>
      </c>
      <c r="H343" s="69">
        <v>1</v>
      </c>
      <c r="I343" s="69">
        <v>0</v>
      </c>
      <c r="J343" s="69">
        <v>2020</v>
      </c>
      <c r="K343" s="69" t="s">
        <v>1258</v>
      </c>
      <c r="L343" s="54" t="s">
        <v>774</v>
      </c>
      <c r="M343" t="s">
        <v>1259</v>
      </c>
      <c r="N343" t="s">
        <v>1260</v>
      </c>
      <c r="O343" s="59">
        <v>150600.4605813293</v>
      </c>
      <c r="P343" s="59">
        <v>5386.6876421076304</v>
      </c>
      <c r="Q343" s="58" t="s">
        <v>1261</v>
      </c>
      <c r="R343" t="s">
        <v>1258</v>
      </c>
      <c r="S343" s="54" t="s">
        <v>774</v>
      </c>
      <c r="T343" t="s">
        <v>1262</v>
      </c>
      <c r="U343" t="s">
        <v>1260</v>
      </c>
      <c r="V343" s="59">
        <v>833820.85269480466</v>
      </c>
      <c r="W343" s="59">
        <v>73589.119052163674</v>
      </c>
      <c r="X343" s="58" t="s">
        <v>1263</v>
      </c>
      <c r="Y343" t="s">
        <v>1258</v>
      </c>
    </row>
    <row r="344" spans="1:25">
      <c r="A344" s="54" t="s">
        <v>775</v>
      </c>
      <c r="B344" s="55">
        <v>-18.905673239999999</v>
      </c>
      <c r="C344" s="55">
        <v>-66.209228859999996</v>
      </c>
      <c r="D344" s="68">
        <v>4052.2484783291834</v>
      </c>
      <c r="E344" s="69" t="s">
        <v>1257</v>
      </c>
      <c r="F344" s="69">
        <v>1</v>
      </c>
      <c r="G344" s="69">
        <v>2.7</v>
      </c>
      <c r="H344" s="69">
        <v>1</v>
      </c>
      <c r="I344" s="69">
        <v>0</v>
      </c>
      <c r="J344" s="69">
        <v>2020</v>
      </c>
      <c r="K344" s="69" t="s">
        <v>1258</v>
      </c>
      <c r="L344" s="54" t="s">
        <v>775</v>
      </c>
      <c r="M344" t="s">
        <v>1259</v>
      </c>
      <c r="N344" t="s">
        <v>1260</v>
      </c>
      <c r="O344" s="59">
        <v>437094.87548737181</v>
      </c>
      <c r="P344" s="59">
        <v>10055.036377931832</v>
      </c>
      <c r="Q344" s="58" t="s">
        <v>1261</v>
      </c>
      <c r="R344" t="s">
        <v>1258</v>
      </c>
      <c r="S344" s="54" t="s">
        <v>775</v>
      </c>
      <c r="T344" t="s">
        <v>1262</v>
      </c>
      <c r="U344" t="s">
        <v>1260</v>
      </c>
      <c r="V344" s="59">
        <v>2631547.0309501239</v>
      </c>
      <c r="W344" s="59">
        <v>174179.79004208458</v>
      </c>
      <c r="X344" s="58" t="s">
        <v>1263</v>
      </c>
      <c r="Y344" t="s">
        <v>1258</v>
      </c>
    </row>
    <row r="345" spans="1:25">
      <c r="A345" s="54" t="s">
        <v>1234</v>
      </c>
      <c r="B345" s="55">
        <v>36.031787219999998</v>
      </c>
      <c r="C345" s="55">
        <v>-117.10412307</v>
      </c>
      <c r="D345" s="68">
        <v>1887.2118282391766</v>
      </c>
      <c r="E345" s="69" t="s">
        <v>1257</v>
      </c>
      <c r="F345" s="69">
        <v>1</v>
      </c>
      <c r="G345" s="69">
        <v>2.7</v>
      </c>
      <c r="H345" s="69">
        <v>1</v>
      </c>
      <c r="I345" s="69">
        <v>0</v>
      </c>
      <c r="J345" s="69">
        <v>2020</v>
      </c>
      <c r="K345" s="69" t="s">
        <v>1258</v>
      </c>
      <c r="L345" s="54" t="s">
        <v>1234</v>
      </c>
      <c r="M345" t="s">
        <v>1259</v>
      </c>
      <c r="N345" t="s">
        <v>1260</v>
      </c>
      <c r="O345" s="59">
        <v>362733</v>
      </c>
      <c r="P345" s="59">
        <v>8772</v>
      </c>
      <c r="Q345" s="58" t="s">
        <v>1261</v>
      </c>
      <c r="R345" t="s">
        <v>1258</v>
      </c>
      <c r="S345" s="54" t="s">
        <v>1234</v>
      </c>
      <c r="T345" t="s">
        <v>1262</v>
      </c>
      <c r="U345" t="s">
        <v>1260</v>
      </c>
      <c r="V345" s="59">
        <v>2225616</v>
      </c>
      <c r="W345" s="59">
        <v>77950</v>
      </c>
      <c r="X345" s="58" t="s">
        <v>1263</v>
      </c>
      <c r="Y345" t="s">
        <v>1258</v>
      </c>
    </row>
    <row r="346" spans="1:25">
      <c r="A346" s="54" t="s">
        <v>1235</v>
      </c>
      <c r="B346" s="55">
        <v>36.009908580000001</v>
      </c>
      <c r="C346" s="55">
        <v>-117.11218095</v>
      </c>
      <c r="D346" s="68">
        <v>1847.0484463859932</v>
      </c>
      <c r="E346" s="69" t="s">
        <v>1257</v>
      </c>
      <c r="F346" s="69">
        <v>1</v>
      </c>
      <c r="G346" s="69">
        <v>2.7</v>
      </c>
      <c r="H346" s="69">
        <v>1</v>
      </c>
      <c r="I346" s="69">
        <v>0</v>
      </c>
      <c r="J346" s="69">
        <v>2020</v>
      </c>
      <c r="K346" s="69" t="s">
        <v>1258</v>
      </c>
      <c r="L346" s="54" t="s">
        <v>1235</v>
      </c>
      <c r="M346" t="s">
        <v>1259</v>
      </c>
      <c r="N346" t="s">
        <v>1260</v>
      </c>
      <c r="O346" s="59">
        <v>287452</v>
      </c>
      <c r="P346" s="59">
        <v>16818</v>
      </c>
      <c r="Q346" s="58" t="s">
        <v>1261</v>
      </c>
      <c r="R346" t="s">
        <v>1258</v>
      </c>
      <c r="S346" s="54" t="s">
        <v>1235</v>
      </c>
      <c r="T346" t="s">
        <v>1262</v>
      </c>
      <c r="U346" t="s">
        <v>1260</v>
      </c>
      <c r="V346" s="59">
        <v>1637336</v>
      </c>
      <c r="W346" s="59">
        <v>65025</v>
      </c>
      <c r="X346" s="58" t="s">
        <v>1263</v>
      </c>
      <c r="Y346" t="s">
        <v>1258</v>
      </c>
    </row>
    <row r="347" spans="1:25">
      <c r="A347" s="54" t="s">
        <v>808</v>
      </c>
      <c r="B347" s="55">
        <v>36.398226579999999</v>
      </c>
      <c r="C347" s="55">
        <v>137.81215811999999</v>
      </c>
      <c r="D347" s="68">
        <v>985.49887774901106</v>
      </c>
      <c r="E347" s="69" t="s">
        <v>1257</v>
      </c>
      <c r="F347" s="69">
        <v>1</v>
      </c>
      <c r="G347" s="69">
        <v>2.7</v>
      </c>
      <c r="H347" s="69">
        <v>1</v>
      </c>
      <c r="I347" s="69">
        <v>0</v>
      </c>
      <c r="J347" s="69">
        <v>2020</v>
      </c>
      <c r="K347" s="69" t="s">
        <v>1258</v>
      </c>
      <c r="L347" s="54" t="s">
        <v>808</v>
      </c>
      <c r="M347" t="s">
        <v>1259</v>
      </c>
      <c r="N347" t="s">
        <v>1260</v>
      </c>
      <c r="O347" s="59">
        <v>26319</v>
      </c>
      <c r="P347" s="59">
        <v>1271</v>
      </c>
      <c r="Q347" s="58" t="s">
        <v>1261</v>
      </c>
      <c r="R347" t="s">
        <v>1258</v>
      </c>
      <c r="S347" s="54" t="s">
        <v>808</v>
      </c>
      <c r="T347" t="s">
        <v>1262</v>
      </c>
      <c r="U347" t="s">
        <v>1260</v>
      </c>
      <c r="V347" s="59">
        <v>192922</v>
      </c>
      <c r="W347" s="59">
        <v>13594</v>
      </c>
      <c r="X347" s="58" t="s">
        <v>1263</v>
      </c>
      <c r="Y347" t="s">
        <v>1258</v>
      </c>
    </row>
    <row r="348" spans="1:25">
      <c r="A348" s="54" t="s">
        <v>817</v>
      </c>
      <c r="B348" s="55">
        <v>36.405449910000002</v>
      </c>
      <c r="C348" s="55">
        <v>137.78498580999999</v>
      </c>
      <c r="D348" s="68">
        <v>1419.6007860922166</v>
      </c>
      <c r="E348" s="69" t="s">
        <v>1257</v>
      </c>
      <c r="F348" s="69">
        <v>1</v>
      </c>
      <c r="G348" s="69">
        <v>2.7</v>
      </c>
      <c r="H348" s="69">
        <v>1</v>
      </c>
      <c r="I348" s="69">
        <v>0</v>
      </c>
      <c r="J348" s="69">
        <v>2020</v>
      </c>
      <c r="K348" s="69" t="s">
        <v>1258</v>
      </c>
      <c r="L348" s="54" t="s">
        <v>817</v>
      </c>
      <c r="M348" t="s">
        <v>1259</v>
      </c>
      <c r="N348" t="s">
        <v>1260</v>
      </c>
      <c r="O348" s="59">
        <v>16619</v>
      </c>
      <c r="P348" s="59">
        <v>1153</v>
      </c>
      <c r="Q348" s="58" t="s">
        <v>1261</v>
      </c>
      <c r="R348" t="s">
        <v>1258</v>
      </c>
      <c r="S348" s="54" t="s">
        <v>817</v>
      </c>
      <c r="T348" t="s">
        <v>1262</v>
      </c>
      <c r="U348" t="s">
        <v>1260</v>
      </c>
      <c r="V348" s="59">
        <v>106189</v>
      </c>
      <c r="W348" s="59">
        <v>10364</v>
      </c>
      <c r="X348" s="58" t="s">
        <v>1263</v>
      </c>
      <c r="Y348" t="s">
        <v>1258</v>
      </c>
    </row>
    <row r="349" spans="1:25">
      <c r="A349" s="54" t="s">
        <v>809</v>
      </c>
      <c r="B349" s="55">
        <v>36.397881730000002</v>
      </c>
      <c r="C349" s="55">
        <v>137.80562307</v>
      </c>
      <c r="D349" s="68">
        <v>1071.3637113430066</v>
      </c>
      <c r="E349" s="69" t="s">
        <v>1257</v>
      </c>
      <c r="F349" s="69">
        <v>1</v>
      </c>
      <c r="G349" s="69">
        <v>2.7</v>
      </c>
      <c r="H349" s="69">
        <v>1</v>
      </c>
      <c r="I349" s="69">
        <v>0</v>
      </c>
      <c r="J349" s="69">
        <v>2020</v>
      </c>
      <c r="K349" s="69" t="s">
        <v>1258</v>
      </c>
      <c r="L349" s="54" t="s">
        <v>809</v>
      </c>
      <c r="M349" t="s">
        <v>1259</v>
      </c>
      <c r="N349" t="s">
        <v>1260</v>
      </c>
      <c r="O349" s="59">
        <v>25277</v>
      </c>
      <c r="P349" s="59">
        <v>1189</v>
      </c>
      <c r="Q349" s="58" t="s">
        <v>1261</v>
      </c>
      <c r="R349" t="s">
        <v>1258</v>
      </c>
      <c r="S349" s="54" t="s">
        <v>809</v>
      </c>
      <c r="T349" t="s">
        <v>1262</v>
      </c>
      <c r="U349" t="s">
        <v>1260</v>
      </c>
      <c r="V349" s="59">
        <v>212072</v>
      </c>
      <c r="W349" s="59">
        <v>15552</v>
      </c>
      <c r="X349" s="58" t="s">
        <v>1263</v>
      </c>
      <c r="Y349" t="s">
        <v>1258</v>
      </c>
    </row>
    <row r="350" spans="1:25">
      <c r="A350" s="54" t="s">
        <v>810</v>
      </c>
      <c r="B350" s="55">
        <v>36.397436030000001</v>
      </c>
      <c r="C350" s="55">
        <v>137.76986540999999</v>
      </c>
      <c r="D350" s="68">
        <v>1855.2560893203333</v>
      </c>
      <c r="E350" s="69" t="s">
        <v>1257</v>
      </c>
      <c r="F350" s="69">
        <v>1</v>
      </c>
      <c r="G350" s="69">
        <v>2.7</v>
      </c>
      <c r="H350" s="69">
        <v>1</v>
      </c>
      <c r="I350" s="69">
        <v>0</v>
      </c>
      <c r="J350" s="69">
        <v>2020</v>
      </c>
      <c r="K350" s="69" t="s">
        <v>1258</v>
      </c>
      <c r="L350" s="54" t="s">
        <v>810</v>
      </c>
      <c r="M350" t="s">
        <v>1259</v>
      </c>
      <c r="N350" t="s">
        <v>1260</v>
      </c>
      <c r="O350" s="59">
        <v>25977</v>
      </c>
      <c r="P350" s="59">
        <v>2580</v>
      </c>
      <c r="Q350" s="58" t="s">
        <v>1261</v>
      </c>
      <c r="R350" t="s">
        <v>1258</v>
      </c>
      <c r="S350" s="54" t="s">
        <v>810</v>
      </c>
      <c r="T350" t="s">
        <v>1262</v>
      </c>
      <c r="U350" t="s">
        <v>1260</v>
      </c>
      <c r="V350" s="59">
        <v>226553</v>
      </c>
      <c r="W350" s="59">
        <v>18574</v>
      </c>
      <c r="X350" s="58" t="s">
        <v>1263</v>
      </c>
      <c r="Y350" t="s">
        <v>1258</v>
      </c>
    </row>
    <row r="351" spans="1:25">
      <c r="A351" s="54" t="s">
        <v>811</v>
      </c>
      <c r="B351" s="55">
        <v>36.405000270000002</v>
      </c>
      <c r="C351" s="55">
        <v>137.76151240999999</v>
      </c>
      <c r="D351" s="68">
        <v>1832.5749999999964</v>
      </c>
      <c r="E351" s="69" t="s">
        <v>1257</v>
      </c>
      <c r="F351" s="69">
        <v>1</v>
      </c>
      <c r="G351" s="69">
        <v>2.7</v>
      </c>
      <c r="H351" s="69">
        <v>1</v>
      </c>
      <c r="I351" s="69">
        <v>0</v>
      </c>
      <c r="J351" s="69">
        <v>2020</v>
      </c>
      <c r="K351" s="69" t="s">
        <v>1258</v>
      </c>
      <c r="L351" s="54" t="s">
        <v>811</v>
      </c>
      <c r="M351" t="s">
        <v>1259</v>
      </c>
      <c r="N351" t="s">
        <v>1260</v>
      </c>
      <c r="O351" s="59">
        <v>6675</v>
      </c>
      <c r="P351" s="59">
        <v>592</v>
      </c>
      <c r="Q351" s="58" t="s">
        <v>1261</v>
      </c>
      <c r="R351" t="s">
        <v>1258</v>
      </c>
      <c r="S351" s="54" t="s">
        <v>811</v>
      </c>
      <c r="T351" t="s">
        <v>1262</v>
      </c>
      <c r="U351" t="s">
        <v>1260</v>
      </c>
      <c r="V351" s="59">
        <v>47149</v>
      </c>
      <c r="W351" s="59">
        <v>4427</v>
      </c>
      <c r="X351" s="58" t="s">
        <v>1263</v>
      </c>
      <c r="Y351" t="s">
        <v>1258</v>
      </c>
    </row>
    <row r="352" spans="1:25">
      <c r="A352" s="54" t="s">
        <v>812</v>
      </c>
      <c r="B352" s="55">
        <v>36.40909096</v>
      </c>
      <c r="C352" s="55">
        <v>137.76915148</v>
      </c>
      <c r="D352" s="68">
        <v>1623.8246833145533</v>
      </c>
      <c r="E352" s="69" t="s">
        <v>1257</v>
      </c>
      <c r="F352" s="69">
        <v>1</v>
      </c>
      <c r="G352" s="69">
        <v>2.7</v>
      </c>
      <c r="H352" s="69">
        <v>1</v>
      </c>
      <c r="I352" s="69">
        <v>0</v>
      </c>
      <c r="J352" s="69">
        <v>2020</v>
      </c>
      <c r="K352" s="69" t="s">
        <v>1258</v>
      </c>
      <c r="L352" s="54" t="s">
        <v>812</v>
      </c>
      <c r="M352" t="s">
        <v>1259</v>
      </c>
      <c r="N352" t="s">
        <v>1260</v>
      </c>
      <c r="O352" s="59">
        <v>12962</v>
      </c>
      <c r="P352" s="59">
        <v>935</v>
      </c>
      <c r="Q352" s="58" t="s">
        <v>1261</v>
      </c>
      <c r="R352" t="s">
        <v>1258</v>
      </c>
      <c r="S352" s="54" t="s">
        <v>812</v>
      </c>
      <c r="T352" t="s">
        <v>1262</v>
      </c>
      <c r="U352" t="s">
        <v>1260</v>
      </c>
      <c r="V352" s="59">
        <v>55721</v>
      </c>
      <c r="W352" s="59">
        <v>6057</v>
      </c>
      <c r="X352" s="58" t="s">
        <v>1263</v>
      </c>
      <c r="Y352" t="s">
        <v>1258</v>
      </c>
    </row>
    <row r="353" spans="1:25">
      <c r="A353" s="54" t="s">
        <v>813</v>
      </c>
      <c r="B353" s="55">
        <v>36.412094080000003</v>
      </c>
      <c r="C353" s="55">
        <v>137.7714957</v>
      </c>
      <c r="D353" s="68">
        <v>1622.1679927561433</v>
      </c>
      <c r="E353" s="69" t="s">
        <v>1257</v>
      </c>
      <c r="F353" s="69">
        <v>1</v>
      </c>
      <c r="G353" s="69">
        <v>2.7</v>
      </c>
      <c r="H353" s="69">
        <v>1</v>
      </c>
      <c r="I353" s="69">
        <v>0</v>
      </c>
      <c r="J353" s="69">
        <v>2020</v>
      </c>
      <c r="K353" s="69" t="s">
        <v>1258</v>
      </c>
      <c r="L353" s="54" t="s">
        <v>813</v>
      </c>
      <c r="M353" t="s">
        <v>1259</v>
      </c>
      <c r="N353" t="s">
        <v>1260</v>
      </c>
      <c r="O353" s="59">
        <v>16658</v>
      </c>
      <c r="P353" s="59">
        <v>924</v>
      </c>
      <c r="Q353" s="58" t="s">
        <v>1261</v>
      </c>
      <c r="R353" t="s">
        <v>1258</v>
      </c>
      <c r="S353" s="54" t="s">
        <v>813</v>
      </c>
      <c r="T353" t="s">
        <v>1262</v>
      </c>
      <c r="U353" t="s">
        <v>1260</v>
      </c>
      <c r="V353" s="59">
        <v>108650</v>
      </c>
      <c r="W353" s="59">
        <v>9693</v>
      </c>
      <c r="X353" s="58" t="s">
        <v>1263</v>
      </c>
      <c r="Y353" t="s">
        <v>1258</v>
      </c>
    </row>
    <row r="354" spans="1:25">
      <c r="A354" s="54" t="s">
        <v>814</v>
      </c>
      <c r="B354" s="55">
        <v>36.40036155</v>
      </c>
      <c r="C354" s="55">
        <v>137.78335344000001</v>
      </c>
      <c r="D354" s="68">
        <v>1461.8707457186167</v>
      </c>
      <c r="E354" s="69" t="s">
        <v>1257</v>
      </c>
      <c r="F354" s="69">
        <v>1</v>
      </c>
      <c r="G354" s="69">
        <v>2.7</v>
      </c>
      <c r="H354" s="69">
        <v>1</v>
      </c>
      <c r="I354" s="69">
        <v>0</v>
      </c>
      <c r="J354" s="69">
        <v>2020</v>
      </c>
      <c r="K354" s="69" t="s">
        <v>1258</v>
      </c>
      <c r="L354" s="54" t="s">
        <v>814</v>
      </c>
      <c r="M354" t="s">
        <v>1259</v>
      </c>
      <c r="N354" t="s">
        <v>1260</v>
      </c>
      <c r="O354" s="59">
        <v>6251</v>
      </c>
      <c r="P354" s="59">
        <v>712</v>
      </c>
      <c r="Q354" s="58" t="s">
        <v>1261</v>
      </c>
      <c r="R354" t="s">
        <v>1258</v>
      </c>
      <c r="S354" s="54" t="s">
        <v>814</v>
      </c>
      <c r="T354" t="s">
        <v>1262</v>
      </c>
      <c r="U354" t="s">
        <v>1260</v>
      </c>
      <c r="V354" s="59">
        <v>46193</v>
      </c>
      <c r="W354" s="59">
        <v>4808</v>
      </c>
      <c r="X354" s="58" t="s">
        <v>1263</v>
      </c>
      <c r="Y354" t="s">
        <v>1258</v>
      </c>
    </row>
    <row r="355" spans="1:25">
      <c r="A355" s="54" t="s">
        <v>815</v>
      </c>
      <c r="B355" s="55">
        <v>36.412479519999998</v>
      </c>
      <c r="C355" s="55">
        <v>137.78823041000001</v>
      </c>
      <c r="D355" s="68">
        <v>1346.0316015732533</v>
      </c>
      <c r="E355" s="69" t="s">
        <v>1257</v>
      </c>
      <c r="F355" s="69">
        <v>1</v>
      </c>
      <c r="G355" s="69">
        <v>2.7</v>
      </c>
      <c r="H355" s="69">
        <v>1</v>
      </c>
      <c r="I355" s="69">
        <v>0</v>
      </c>
      <c r="J355" s="69">
        <v>2020</v>
      </c>
      <c r="K355" s="69" t="s">
        <v>1258</v>
      </c>
      <c r="L355" s="54" t="s">
        <v>815</v>
      </c>
      <c r="M355" t="s">
        <v>1259</v>
      </c>
      <c r="N355" t="s">
        <v>1260</v>
      </c>
      <c r="O355" s="59">
        <v>10369</v>
      </c>
      <c r="P355" s="59">
        <v>1460</v>
      </c>
      <c r="Q355" s="58" t="s">
        <v>1261</v>
      </c>
      <c r="R355" t="s">
        <v>1258</v>
      </c>
      <c r="S355" s="54" t="s">
        <v>815</v>
      </c>
      <c r="T355" t="s">
        <v>1262</v>
      </c>
      <c r="U355" t="s">
        <v>1260</v>
      </c>
      <c r="V355" s="59">
        <v>72161</v>
      </c>
      <c r="W355" s="59">
        <v>7396</v>
      </c>
      <c r="X355" s="58" t="s">
        <v>1263</v>
      </c>
      <c r="Y355" t="s">
        <v>1258</v>
      </c>
    </row>
    <row r="356" spans="1:25">
      <c r="A356" s="54" t="s">
        <v>816</v>
      </c>
      <c r="B356" s="55">
        <v>36.410328329999999</v>
      </c>
      <c r="C356" s="55">
        <v>137.80593433000001</v>
      </c>
      <c r="D356" s="68">
        <v>1022.0885924007299</v>
      </c>
      <c r="E356" s="69" t="s">
        <v>1257</v>
      </c>
      <c r="F356" s="69">
        <v>1</v>
      </c>
      <c r="G356" s="69">
        <v>2.7</v>
      </c>
      <c r="H356" s="69">
        <v>1</v>
      </c>
      <c r="I356" s="69">
        <v>0</v>
      </c>
      <c r="J356" s="69">
        <v>2020</v>
      </c>
      <c r="K356" s="69" t="s">
        <v>1258</v>
      </c>
      <c r="L356" s="54" t="s">
        <v>816</v>
      </c>
      <c r="M356" t="s">
        <v>1259</v>
      </c>
      <c r="N356" t="s">
        <v>1260</v>
      </c>
      <c r="O356" s="59">
        <v>33881</v>
      </c>
      <c r="P356" s="59">
        <v>1889</v>
      </c>
      <c r="Q356" s="58" t="s">
        <v>1261</v>
      </c>
      <c r="R356" t="s">
        <v>1258</v>
      </c>
      <c r="S356" s="54" t="s">
        <v>816</v>
      </c>
      <c r="T356" t="s">
        <v>1262</v>
      </c>
      <c r="U356" t="s">
        <v>1260</v>
      </c>
      <c r="V356" s="59">
        <v>293796</v>
      </c>
      <c r="W356" s="59">
        <v>22756</v>
      </c>
      <c r="X356" s="58" t="s">
        <v>1263</v>
      </c>
      <c r="Y356" t="s">
        <v>1258</v>
      </c>
    </row>
    <row r="357" spans="1:25">
      <c r="A357" s="54" t="s">
        <v>818</v>
      </c>
      <c r="B357" s="55">
        <v>36.526417909999999</v>
      </c>
      <c r="C357" s="55">
        <v>137.77246432000001</v>
      </c>
      <c r="D357" s="68">
        <v>1241.8032016096968</v>
      </c>
      <c r="E357" s="69" t="s">
        <v>1257</v>
      </c>
      <c r="F357" s="69">
        <v>1</v>
      </c>
      <c r="G357" s="69">
        <v>2.7</v>
      </c>
      <c r="H357" s="69">
        <v>1</v>
      </c>
      <c r="I357" s="69">
        <v>0</v>
      </c>
      <c r="J357" s="69">
        <v>2020</v>
      </c>
      <c r="K357" s="69" t="s">
        <v>1258</v>
      </c>
      <c r="L357" s="54" t="s">
        <v>818</v>
      </c>
      <c r="M357" t="s">
        <v>1259</v>
      </c>
      <c r="N357" t="s">
        <v>1260</v>
      </c>
      <c r="O357" s="59">
        <v>19834</v>
      </c>
      <c r="P357" s="59">
        <v>1528</v>
      </c>
      <c r="Q357" s="58" t="s">
        <v>1261</v>
      </c>
      <c r="R357" t="s">
        <v>1258</v>
      </c>
      <c r="S357" s="54" t="s">
        <v>818</v>
      </c>
      <c r="T357" t="s">
        <v>1262</v>
      </c>
      <c r="U357" t="s">
        <v>1260</v>
      </c>
      <c r="V357" s="59">
        <v>169272</v>
      </c>
      <c r="W357" s="59">
        <v>17337</v>
      </c>
      <c r="X357" s="58" t="s">
        <v>1263</v>
      </c>
      <c r="Y357" t="s">
        <v>1258</v>
      </c>
    </row>
    <row r="358" spans="1:25">
      <c r="A358" s="54" t="s">
        <v>819</v>
      </c>
      <c r="B358" s="55">
        <v>36.501276130000001</v>
      </c>
      <c r="C358" s="55">
        <v>137.7332557</v>
      </c>
      <c r="D358" s="68">
        <v>1459.4794444444433</v>
      </c>
      <c r="E358" s="69" t="s">
        <v>1257</v>
      </c>
      <c r="F358" s="69">
        <v>1</v>
      </c>
      <c r="G358" s="69">
        <v>2.7</v>
      </c>
      <c r="H358" s="69">
        <v>1</v>
      </c>
      <c r="I358" s="69">
        <v>0</v>
      </c>
      <c r="J358" s="69">
        <v>2020</v>
      </c>
      <c r="K358" s="69" t="s">
        <v>1258</v>
      </c>
      <c r="L358" s="54" t="s">
        <v>819</v>
      </c>
      <c r="M358" t="s">
        <v>1259</v>
      </c>
      <c r="N358" t="s">
        <v>1260</v>
      </c>
      <c r="O358" s="59">
        <v>8107</v>
      </c>
      <c r="P358" s="59">
        <v>955</v>
      </c>
      <c r="Q358" s="58" t="s">
        <v>1261</v>
      </c>
      <c r="R358" t="s">
        <v>1258</v>
      </c>
      <c r="S358" s="54" t="s">
        <v>819</v>
      </c>
      <c r="T358" t="s">
        <v>1262</v>
      </c>
      <c r="U358" t="s">
        <v>1260</v>
      </c>
      <c r="V358" s="59">
        <v>46152</v>
      </c>
      <c r="W358" s="59">
        <v>5020</v>
      </c>
      <c r="X358" s="58" t="s">
        <v>1263</v>
      </c>
      <c r="Y358" t="s">
        <v>1258</v>
      </c>
    </row>
    <row r="359" spans="1:25">
      <c r="A359" s="54" t="s">
        <v>820</v>
      </c>
      <c r="B359" s="55">
        <v>36.493779680000003</v>
      </c>
      <c r="C359" s="55">
        <v>137.69614214000001</v>
      </c>
      <c r="D359" s="68">
        <v>1744.63</v>
      </c>
      <c r="E359" s="69" t="s">
        <v>1257</v>
      </c>
      <c r="F359" s="69">
        <v>1</v>
      </c>
      <c r="G359" s="69">
        <v>2.7</v>
      </c>
      <c r="H359" s="69">
        <v>1</v>
      </c>
      <c r="I359" s="69">
        <v>0</v>
      </c>
      <c r="J359" s="69">
        <v>2020</v>
      </c>
      <c r="K359" s="69" t="s">
        <v>1258</v>
      </c>
      <c r="L359" s="54" t="s">
        <v>820</v>
      </c>
      <c r="M359" t="s">
        <v>1259</v>
      </c>
      <c r="N359" t="s">
        <v>1260</v>
      </c>
      <c r="O359" s="59">
        <v>25858</v>
      </c>
      <c r="P359" s="59">
        <v>1358</v>
      </c>
      <c r="Q359" s="58" t="s">
        <v>1261</v>
      </c>
      <c r="R359" t="s">
        <v>1258</v>
      </c>
      <c r="S359" s="54" t="s">
        <v>820</v>
      </c>
      <c r="T359" t="s">
        <v>1262</v>
      </c>
      <c r="U359" t="s">
        <v>1260</v>
      </c>
      <c r="V359" s="59">
        <v>165857</v>
      </c>
      <c r="W359" s="59">
        <v>12840</v>
      </c>
      <c r="X359" s="58" t="s">
        <v>1263</v>
      </c>
      <c r="Y359" t="s">
        <v>1258</v>
      </c>
    </row>
    <row r="360" spans="1:25">
      <c r="A360" t="s">
        <v>1164</v>
      </c>
      <c r="B360" s="55">
        <v>-20.33591736</v>
      </c>
      <c r="C360" s="55">
        <v>16.379983280000001</v>
      </c>
      <c r="D360" s="68">
        <v>1359.8942425210168</v>
      </c>
      <c r="E360" s="69" t="s">
        <v>1257</v>
      </c>
      <c r="F360" s="69">
        <v>1</v>
      </c>
      <c r="G360" s="69">
        <v>2.7</v>
      </c>
      <c r="H360" s="69">
        <v>1</v>
      </c>
      <c r="I360" s="69">
        <v>0</v>
      </c>
      <c r="J360" s="69">
        <v>2020</v>
      </c>
      <c r="K360" s="69" t="s">
        <v>1258</v>
      </c>
      <c r="L360" t="s">
        <v>1164</v>
      </c>
      <c r="M360" t="s">
        <v>1259</v>
      </c>
      <c r="N360" t="s">
        <v>1260</v>
      </c>
      <c r="O360" s="62">
        <v>1026000</v>
      </c>
      <c r="P360" s="62">
        <v>39000</v>
      </c>
      <c r="Q360" s="58" t="s">
        <v>1261</v>
      </c>
      <c r="R360" t="s">
        <v>1258</v>
      </c>
      <c r="S360" t="s">
        <v>1164</v>
      </c>
      <c r="T360" t="s">
        <v>1262</v>
      </c>
      <c r="U360" t="s">
        <v>1260</v>
      </c>
      <c r="V360" s="62">
        <v>5768000</v>
      </c>
      <c r="W360" s="62">
        <v>286000</v>
      </c>
      <c r="X360" s="58" t="s">
        <v>1263</v>
      </c>
      <c r="Y360" t="s">
        <v>1258</v>
      </c>
    </row>
    <row r="361" spans="1:25">
      <c r="A361" t="s">
        <v>1165</v>
      </c>
      <c r="B361" s="55">
        <v>-20.536555830000001</v>
      </c>
      <c r="C361" s="55">
        <v>15.917524800000001</v>
      </c>
      <c r="D361" s="68">
        <v>1219.1790422439501</v>
      </c>
      <c r="E361" s="69" t="s">
        <v>1257</v>
      </c>
      <c r="F361" s="69">
        <v>1</v>
      </c>
      <c r="G361" s="69">
        <v>2.7</v>
      </c>
      <c r="H361" s="69">
        <v>1</v>
      </c>
      <c r="I361" s="69">
        <v>0</v>
      </c>
      <c r="J361" s="69">
        <v>2020</v>
      </c>
      <c r="K361" s="69" t="s">
        <v>1258</v>
      </c>
      <c r="L361" t="s">
        <v>1165</v>
      </c>
      <c r="M361" t="s">
        <v>1259</v>
      </c>
      <c r="N361" t="s">
        <v>1260</v>
      </c>
      <c r="O361" s="62">
        <v>799000</v>
      </c>
      <c r="P361" s="62">
        <v>29000</v>
      </c>
      <c r="Q361" s="58" t="s">
        <v>1261</v>
      </c>
      <c r="R361" t="s">
        <v>1258</v>
      </c>
      <c r="S361" t="s">
        <v>1165</v>
      </c>
      <c r="T361" t="s">
        <v>1262</v>
      </c>
      <c r="U361" t="s">
        <v>1260</v>
      </c>
      <c r="V361" s="62">
        <v>5042000</v>
      </c>
      <c r="W361" s="62">
        <v>250000</v>
      </c>
      <c r="X361" s="58" t="s">
        <v>1263</v>
      </c>
      <c r="Y361" t="s">
        <v>1258</v>
      </c>
    </row>
    <row r="362" spans="1:25">
      <c r="A362" t="s">
        <v>1166</v>
      </c>
      <c r="B362" s="55">
        <v>-20.602059879999999</v>
      </c>
      <c r="C362" s="55">
        <v>15.64423712</v>
      </c>
      <c r="D362" s="68">
        <v>1111.4134221170068</v>
      </c>
      <c r="E362" s="69" t="s">
        <v>1257</v>
      </c>
      <c r="F362" s="69">
        <v>1</v>
      </c>
      <c r="G362" s="69">
        <v>2.7</v>
      </c>
      <c r="H362" s="69">
        <v>1</v>
      </c>
      <c r="I362" s="69">
        <v>0</v>
      </c>
      <c r="J362" s="69">
        <v>2020</v>
      </c>
      <c r="K362" s="69" t="s">
        <v>1258</v>
      </c>
      <c r="L362" t="s">
        <v>1166</v>
      </c>
      <c r="M362" t="s">
        <v>1259</v>
      </c>
      <c r="N362" t="s">
        <v>1260</v>
      </c>
      <c r="O362" s="62">
        <v>796000</v>
      </c>
      <c r="P362" s="62">
        <v>30000</v>
      </c>
      <c r="Q362" s="58" t="s">
        <v>1261</v>
      </c>
      <c r="R362" t="s">
        <v>1258</v>
      </c>
      <c r="S362" t="s">
        <v>1166</v>
      </c>
      <c r="T362" t="s">
        <v>1262</v>
      </c>
      <c r="U362" t="s">
        <v>1260</v>
      </c>
      <c r="V362" s="62">
        <v>4899000</v>
      </c>
      <c r="W362" s="62">
        <v>260000</v>
      </c>
      <c r="X362" s="58" t="s">
        <v>1263</v>
      </c>
      <c r="Y362" t="s">
        <v>1258</v>
      </c>
    </row>
    <row r="363" spans="1:25">
      <c r="A363" s="5" t="s">
        <v>577</v>
      </c>
      <c r="B363" s="55">
        <v>-13.5034901</v>
      </c>
      <c r="C363" s="55">
        <v>-75.661095610000004</v>
      </c>
      <c r="D363" s="68">
        <v>2318.0932450962432</v>
      </c>
      <c r="E363" s="69" t="s">
        <v>1257</v>
      </c>
      <c r="F363" s="69">
        <v>1</v>
      </c>
      <c r="G363" s="69">
        <v>2.7</v>
      </c>
      <c r="H363" s="69">
        <v>1</v>
      </c>
      <c r="I363" s="69">
        <v>0</v>
      </c>
      <c r="J363" s="69">
        <v>2020</v>
      </c>
      <c r="K363" s="69" t="s">
        <v>1258</v>
      </c>
      <c r="L363" s="5" t="s">
        <v>577</v>
      </c>
      <c r="M363" t="s">
        <v>1259</v>
      </c>
      <c r="N363" t="s">
        <v>1260</v>
      </c>
      <c r="O363" s="59">
        <v>127406.48226930402</v>
      </c>
      <c r="P363" s="59">
        <v>3112.8869745644424</v>
      </c>
      <c r="Q363" s="58" t="s">
        <v>1261</v>
      </c>
      <c r="R363" t="s">
        <v>1258</v>
      </c>
      <c r="S363" s="5" t="s">
        <v>577</v>
      </c>
      <c r="T363" t="s">
        <v>1262</v>
      </c>
      <c r="U363" t="s">
        <v>1260</v>
      </c>
      <c r="V363" s="59">
        <v>938338.47448827163</v>
      </c>
      <c r="W363" s="59">
        <v>26098.473751685713</v>
      </c>
      <c r="X363" s="58" t="s">
        <v>1263</v>
      </c>
      <c r="Y363" t="s">
        <v>1258</v>
      </c>
    </row>
    <row r="364" spans="1:25">
      <c r="A364" s="54" t="s">
        <v>644</v>
      </c>
      <c r="B364" s="55">
        <v>40.234721819999997</v>
      </c>
      <c r="C364" s="55">
        <v>-124.28028721</v>
      </c>
      <c r="D364" s="68">
        <v>380.17339321063565</v>
      </c>
      <c r="E364" s="69" t="s">
        <v>1257</v>
      </c>
      <c r="F364" s="69">
        <v>1</v>
      </c>
      <c r="G364" s="69">
        <v>2.7</v>
      </c>
      <c r="H364" s="69">
        <v>1</v>
      </c>
      <c r="I364" s="69">
        <v>0</v>
      </c>
      <c r="J364" s="69">
        <v>2020</v>
      </c>
      <c r="K364" s="69" t="s">
        <v>1258</v>
      </c>
      <c r="L364" s="54" t="s">
        <v>644</v>
      </c>
      <c r="M364" t="s">
        <v>1259</v>
      </c>
      <c r="N364" t="s">
        <v>1260</v>
      </c>
      <c r="O364" s="59">
        <v>7600</v>
      </c>
      <c r="P364" s="59">
        <v>300</v>
      </c>
      <c r="Q364" s="58" t="s">
        <v>1261</v>
      </c>
      <c r="R364" t="s">
        <v>1258</v>
      </c>
      <c r="S364" s="54" t="s">
        <v>644</v>
      </c>
      <c r="T364" t="s">
        <v>1262</v>
      </c>
      <c r="U364" t="s">
        <v>1260</v>
      </c>
      <c r="V364" s="59">
        <v>40000</v>
      </c>
      <c r="W364" s="59">
        <v>19000</v>
      </c>
      <c r="X364" s="58" t="s">
        <v>1263</v>
      </c>
      <c r="Y364" t="s">
        <v>1258</v>
      </c>
    </row>
    <row r="365" spans="1:25">
      <c r="A365" s="54" t="s">
        <v>643</v>
      </c>
      <c r="B365" s="55">
        <v>40.262283619999998</v>
      </c>
      <c r="C365" s="55">
        <v>-124.31213357999999</v>
      </c>
      <c r="D365" s="68">
        <v>425.91291233474499</v>
      </c>
      <c r="E365" s="69" t="s">
        <v>1257</v>
      </c>
      <c r="F365" s="69">
        <v>1</v>
      </c>
      <c r="G365" s="69">
        <v>2.7</v>
      </c>
      <c r="H365" s="69">
        <v>1</v>
      </c>
      <c r="I365" s="69">
        <v>0</v>
      </c>
      <c r="J365" s="69">
        <v>2020</v>
      </c>
      <c r="K365" s="69" t="s">
        <v>1258</v>
      </c>
      <c r="L365" s="54" t="s">
        <v>643</v>
      </c>
      <c r="M365" t="s">
        <v>1259</v>
      </c>
      <c r="N365" t="s">
        <v>1260</v>
      </c>
      <c r="O365" s="59">
        <v>12500</v>
      </c>
      <c r="P365" s="59">
        <v>200</v>
      </c>
      <c r="Q365" s="58" t="s">
        <v>1261</v>
      </c>
      <c r="R365" t="s">
        <v>1258</v>
      </c>
      <c r="S365" s="54" t="s">
        <v>643</v>
      </c>
      <c r="T365" t="s">
        <v>1262</v>
      </c>
      <c r="U365" t="s">
        <v>1260</v>
      </c>
      <c r="V365" s="59">
        <v>60000</v>
      </c>
      <c r="W365" s="59">
        <v>16000</v>
      </c>
      <c r="X365" s="58" t="s">
        <v>1263</v>
      </c>
      <c r="Y365" t="s">
        <v>1258</v>
      </c>
    </row>
    <row r="366" spans="1:25">
      <c r="A366" s="54" t="s">
        <v>640</v>
      </c>
      <c r="B366" s="55">
        <v>39.72680879</v>
      </c>
      <c r="C366" s="55">
        <v>-123.77445996</v>
      </c>
      <c r="D366" s="68">
        <v>283.02969798303735</v>
      </c>
      <c r="E366" s="69" t="s">
        <v>1257</v>
      </c>
      <c r="F366" s="69">
        <v>1</v>
      </c>
      <c r="G366" s="69">
        <v>2.7</v>
      </c>
      <c r="H366" s="69">
        <v>1</v>
      </c>
      <c r="I366" s="69">
        <v>0</v>
      </c>
      <c r="J366" s="69">
        <v>2020</v>
      </c>
      <c r="K366" s="69" t="s">
        <v>1258</v>
      </c>
      <c r="L366" s="54" t="s">
        <v>640</v>
      </c>
      <c r="M366" t="s">
        <v>1259</v>
      </c>
      <c r="N366" t="s">
        <v>1260</v>
      </c>
      <c r="O366" s="59">
        <v>23700</v>
      </c>
      <c r="P366" s="59">
        <v>600</v>
      </c>
      <c r="Q366" s="58" t="s">
        <v>1261</v>
      </c>
      <c r="R366" t="s">
        <v>1258</v>
      </c>
      <c r="S366" s="54" t="s">
        <v>640</v>
      </c>
      <c r="T366" t="s">
        <v>1262</v>
      </c>
      <c r="U366" t="s">
        <v>1260</v>
      </c>
      <c r="V366" s="59">
        <v>170000</v>
      </c>
      <c r="W366" s="59">
        <v>17000</v>
      </c>
      <c r="X366" s="58" t="s">
        <v>1263</v>
      </c>
      <c r="Y366" t="s">
        <v>1258</v>
      </c>
    </row>
    <row r="367" spans="1:25">
      <c r="A367" s="54" t="s">
        <v>1295</v>
      </c>
      <c r="B367" s="55">
        <v>40.077730500000001</v>
      </c>
      <c r="C367" s="55">
        <v>-124.06768593</v>
      </c>
      <c r="D367" s="68">
        <v>355.85480319295334</v>
      </c>
      <c r="E367" s="69" t="s">
        <v>1257</v>
      </c>
      <c r="F367" s="69">
        <v>1</v>
      </c>
      <c r="G367" s="69">
        <v>2.7</v>
      </c>
      <c r="H367" s="69">
        <v>1</v>
      </c>
      <c r="I367" s="69">
        <v>0</v>
      </c>
      <c r="J367" s="69">
        <v>2020</v>
      </c>
      <c r="K367" s="69" t="s">
        <v>1258</v>
      </c>
      <c r="L367" s="54" t="s">
        <v>1295</v>
      </c>
      <c r="M367" t="s">
        <v>1259</v>
      </c>
      <c r="N367" t="s">
        <v>1260</v>
      </c>
      <c r="O367" s="59">
        <v>53700</v>
      </c>
      <c r="P367" s="59">
        <v>2300</v>
      </c>
      <c r="Q367" s="58" t="s">
        <v>1261</v>
      </c>
      <c r="R367" t="s">
        <v>1258</v>
      </c>
      <c r="S367" s="54" t="s">
        <v>1295</v>
      </c>
      <c r="T367" t="s">
        <v>1262</v>
      </c>
      <c r="U367" t="s">
        <v>1260</v>
      </c>
      <c r="V367" s="59">
        <v>80000</v>
      </c>
      <c r="W367" s="59">
        <v>40000</v>
      </c>
      <c r="X367" s="58" t="s">
        <v>1263</v>
      </c>
      <c r="Y367" t="s">
        <v>1258</v>
      </c>
    </row>
    <row r="368" spans="1:25">
      <c r="A368" s="54" t="s">
        <v>642</v>
      </c>
      <c r="B368" s="55">
        <v>39.68383729</v>
      </c>
      <c r="C368" s="55">
        <v>-123.7534491</v>
      </c>
      <c r="D368" s="68">
        <v>282.83710100411332</v>
      </c>
      <c r="E368" s="69" t="s">
        <v>1257</v>
      </c>
      <c r="F368" s="69">
        <v>1</v>
      </c>
      <c r="G368" s="69">
        <v>2.7</v>
      </c>
      <c r="H368" s="69">
        <v>1</v>
      </c>
      <c r="I368" s="69">
        <v>0</v>
      </c>
      <c r="J368" s="69">
        <v>2020</v>
      </c>
      <c r="K368" s="69" t="s">
        <v>1258</v>
      </c>
      <c r="L368" s="54" t="s">
        <v>642</v>
      </c>
      <c r="M368" t="s">
        <v>1259</v>
      </c>
      <c r="N368" t="s">
        <v>1260</v>
      </c>
      <c r="O368" s="59">
        <v>15100</v>
      </c>
      <c r="P368" s="59">
        <v>400</v>
      </c>
      <c r="Q368" s="58" t="s">
        <v>1261</v>
      </c>
      <c r="R368" t="s">
        <v>1258</v>
      </c>
      <c r="S368" s="54" t="s">
        <v>642</v>
      </c>
      <c r="T368" t="s">
        <v>1262</v>
      </c>
      <c r="U368" t="s">
        <v>1260</v>
      </c>
      <c r="V368" s="59">
        <v>90000</v>
      </c>
      <c r="W368" s="59">
        <v>11000</v>
      </c>
      <c r="X368" s="58" t="s">
        <v>1263</v>
      </c>
      <c r="Y368" t="s">
        <v>1258</v>
      </c>
    </row>
    <row r="369" spans="1:25">
      <c r="A369" s="54" t="s">
        <v>641</v>
      </c>
      <c r="B369" s="55">
        <v>39.707357260000002</v>
      </c>
      <c r="C369" s="55">
        <v>-123.75374185</v>
      </c>
      <c r="D369" s="68">
        <v>324.30004722390868</v>
      </c>
      <c r="E369" s="69" t="s">
        <v>1257</v>
      </c>
      <c r="F369" s="69">
        <v>1</v>
      </c>
      <c r="G369" s="69">
        <v>2.7</v>
      </c>
      <c r="H369" s="69">
        <v>1</v>
      </c>
      <c r="I369" s="69">
        <v>0</v>
      </c>
      <c r="J369" s="69">
        <v>2020</v>
      </c>
      <c r="K369" s="69" t="s">
        <v>1258</v>
      </c>
      <c r="L369" s="54" t="s">
        <v>641</v>
      </c>
      <c r="M369" t="s">
        <v>1259</v>
      </c>
      <c r="N369" t="s">
        <v>1260</v>
      </c>
      <c r="O369" s="59">
        <v>17900</v>
      </c>
      <c r="P369" s="59">
        <v>400</v>
      </c>
      <c r="Q369" s="58" t="s">
        <v>1261</v>
      </c>
      <c r="R369" t="s">
        <v>1258</v>
      </c>
      <c r="S369" s="54" t="s">
        <v>641</v>
      </c>
      <c r="T369" t="s">
        <v>1262</v>
      </c>
      <c r="U369" t="s">
        <v>1260</v>
      </c>
      <c r="V369" s="59">
        <v>110000</v>
      </c>
      <c r="W369" s="59">
        <v>13000</v>
      </c>
      <c r="X369" s="58" t="s">
        <v>1263</v>
      </c>
      <c r="Y369" t="s">
        <v>1258</v>
      </c>
    </row>
    <row r="370" spans="1:25">
      <c r="A370" s="54" t="s">
        <v>802</v>
      </c>
      <c r="B370" s="55">
        <v>37.422165999999997</v>
      </c>
      <c r="C370" s="55">
        <v>140.73737052999999</v>
      </c>
      <c r="D370" s="68">
        <v>655.06132183908039</v>
      </c>
      <c r="E370" s="69" t="s">
        <v>1257</v>
      </c>
      <c r="F370" s="69">
        <v>1</v>
      </c>
      <c r="G370" s="69">
        <v>2.7</v>
      </c>
      <c r="H370" s="69">
        <v>1</v>
      </c>
      <c r="I370" s="69">
        <v>0</v>
      </c>
      <c r="J370" s="69">
        <v>2020</v>
      </c>
      <c r="K370" s="69" t="s">
        <v>1258</v>
      </c>
      <c r="L370" s="54" t="s">
        <v>802</v>
      </c>
      <c r="M370" t="s">
        <v>1259</v>
      </c>
      <c r="N370" t="s">
        <v>1260</v>
      </c>
      <c r="O370" s="59">
        <v>69600</v>
      </c>
      <c r="P370" s="59">
        <v>3600</v>
      </c>
      <c r="Q370" s="58" t="s">
        <v>1261</v>
      </c>
      <c r="R370" t="s">
        <v>1258</v>
      </c>
      <c r="S370" s="54" t="s">
        <v>802</v>
      </c>
      <c r="T370" t="s">
        <v>1262</v>
      </c>
      <c r="U370" t="s">
        <v>1260</v>
      </c>
      <c r="V370" s="59">
        <v>529000</v>
      </c>
      <c r="W370" s="59">
        <v>52000</v>
      </c>
      <c r="X370" s="58" t="s">
        <v>1263</v>
      </c>
      <c r="Y370" t="s">
        <v>1258</v>
      </c>
    </row>
    <row r="371" spans="1:25">
      <c r="A371" s="54" t="s">
        <v>803</v>
      </c>
      <c r="B371" s="55">
        <v>37.428085670000002</v>
      </c>
      <c r="C371" s="55">
        <v>140.77481607000001</v>
      </c>
      <c r="D371" s="68">
        <v>562.06656833499039</v>
      </c>
      <c r="E371" s="69" t="s">
        <v>1257</v>
      </c>
      <c r="F371" s="69">
        <v>1</v>
      </c>
      <c r="G371" s="69">
        <v>2.7</v>
      </c>
      <c r="H371" s="69">
        <v>1</v>
      </c>
      <c r="I371" s="69">
        <v>0</v>
      </c>
      <c r="J371" s="69">
        <v>2020</v>
      </c>
      <c r="K371" s="69" t="s">
        <v>1258</v>
      </c>
      <c r="L371" s="54" t="s">
        <v>803</v>
      </c>
      <c r="M371" t="s">
        <v>1259</v>
      </c>
      <c r="N371" t="s">
        <v>1260</v>
      </c>
      <c r="O371" s="59">
        <v>48000</v>
      </c>
      <c r="P371" s="59">
        <v>2200</v>
      </c>
      <c r="Q371" s="58" t="s">
        <v>1261</v>
      </c>
      <c r="R371" t="s">
        <v>1258</v>
      </c>
      <c r="S371" s="54" t="s">
        <v>803</v>
      </c>
      <c r="T371" t="s">
        <v>1262</v>
      </c>
      <c r="U371" t="s">
        <v>1260</v>
      </c>
      <c r="V371" s="59">
        <v>316000</v>
      </c>
      <c r="W371" s="59">
        <v>26000</v>
      </c>
      <c r="X371" s="58" t="s">
        <v>1263</v>
      </c>
      <c r="Y371" t="s">
        <v>1258</v>
      </c>
    </row>
    <row r="372" spans="1:25">
      <c r="A372" t="s">
        <v>1434</v>
      </c>
      <c r="B372" s="55">
        <v>36.076100529999998</v>
      </c>
      <c r="C372" s="55">
        <v>-111.90821596000001</v>
      </c>
      <c r="D372" s="68">
        <v>1272.5777865616735</v>
      </c>
      <c r="E372" s="69" t="s">
        <v>1257</v>
      </c>
      <c r="F372" s="69">
        <v>1</v>
      </c>
      <c r="G372" s="69">
        <v>2.7</v>
      </c>
      <c r="H372" s="69">
        <v>1</v>
      </c>
      <c r="I372" s="69">
        <v>0</v>
      </c>
      <c r="J372" s="69">
        <v>2020</v>
      </c>
      <c r="K372" s="69" t="s">
        <v>1258</v>
      </c>
      <c r="L372" t="s">
        <v>1218</v>
      </c>
      <c r="M372" t="s">
        <v>1259</v>
      </c>
      <c r="N372" t="s">
        <v>1260</v>
      </c>
      <c r="O372" s="59">
        <v>94300</v>
      </c>
      <c r="P372" s="59">
        <v>1900</v>
      </c>
      <c r="Q372" s="58" t="s">
        <v>1261</v>
      </c>
      <c r="R372" t="s">
        <v>1258</v>
      </c>
      <c r="S372" t="s">
        <v>1218</v>
      </c>
      <c r="T372" t="s">
        <v>1262</v>
      </c>
      <c r="U372" t="s">
        <v>1260</v>
      </c>
      <c r="V372" s="59">
        <v>648415.97401972767</v>
      </c>
      <c r="W372" s="59">
        <v>32054.404277224559</v>
      </c>
      <c r="X372" s="58" t="s">
        <v>1263</v>
      </c>
      <c r="Y372" t="s">
        <v>1258</v>
      </c>
    </row>
    <row r="373" spans="1:25">
      <c r="A373" t="s">
        <v>1435</v>
      </c>
      <c r="B373" s="55">
        <v>36.000653870000001</v>
      </c>
      <c r="C373" s="55">
        <v>-111.9639244</v>
      </c>
      <c r="D373" s="68">
        <v>1833.01584032959</v>
      </c>
      <c r="E373" s="69" t="s">
        <v>1257</v>
      </c>
      <c r="F373" s="69">
        <v>1</v>
      </c>
      <c r="G373" s="69">
        <v>2.7</v>
      </c>
      <c r="H373" s="69">
        <v>1</v>
      </c>
      <c r="I373" s="69">
        <v>0</v>
      </c>
      <c r="J373" s="69">
        <v>2020</v>
      </c>
      <c r="K373" s="69" t="s">
        <v>1258</v>
      </c>
      <c r="L373" t="s">
        <v>1221</v>
      </c>
      <c r="M373" t="s">
        <v>1259</v>
      </c>
      <c r="N373" t="s">
        <v>1260</v>
      </c>
      <c r="O373" s="59">
        <v>114000</v>
      </c>
      <c r="P373" s="59">
        <v>2700</v>
      </c>
      <c r="Q373" s="58" t="s">
        <v>1261</v>
      </c>
      <c r="R373" t="s">
        <v>1258</v>
      </c>
      <c r="S373" t="s">
        <v>1221</v>
      </c>
      <c r="T373" t="s">
        <v>1262</v>
      </c>
      <c r="U373" t="s">
        <v>1260</v>
      </c>
      <c r="V373" s="59">
        <v>829862.59257101058</v>
      </c>
      <c r="W373" s="59">
        <v>54277.99037481549</v>
      </c>
      <c r="X373" s="58" t="s">
        <v>1263</v>
      </c>
      <c r="Y373" t="s">
        <v>1258</v>
      </c>
    </row>
    <row r="374" spans="1:25">
      <c r="A374" t="s">
        <v>1436</v>
      </c>
      <c r="B374" s="55">
        <v>36.073500000000003</v>
      </c>
      <c r="C374" s="55">
        <v>-112.18265323999999</v>
      </c>
      <c r="D374" s="68">
        <v>1785.0732908340399</v>
      </c>
      <c r="E374" s="69" t="s">
        <v>1257</v>
      </c>
      <c r="F374" s="69">
        <v>1</v>
      </c>
      <c r="G374" s="69">
        <v>2.7</v>
      </c>
      <c r="H374" s="69">
        <v>1</v>
      </c>
      <c r="I374" s="69">
        <v>0</v>
      </c>
      <c r="J374" s="69">
        <v>2020</v>
      </c>
      <c r="K374" s="69" t="s">
        <v>1258</v>
      </c>
      <c r="L374" t="s">
        <v>1219</v>
      </c>
      <c r="M374" t="s">
        <v>1259</v>
      </c>
      <c r="N374" t="s">
        <v>1260</v>
      </c>
      <c r="O374" s="59">
        <v>50200</v>
      </c>
      <c r="P374" s="59">
        <v>1100</v>
      </c>
      <c r="Q374" s="58" t="s">
        <v>1261</v>
      </c>
      <c r="R374" t="s">
        <v>1258</v>
      </c>
      <c r="S374" t="s">
        <v>1219</v>
      </c>
      <c r="T374" t="s">
        <v>1262</v>
      </c>
      <c r="U374" t="s">
        <v>1260</v>
      </c>
      <c r="V374" s="59">
        <v>372821.77075094474</v>
      </c>
      <c r="W374" s="59">
        <v>15203.578254541389</v>
      </c>
      <c r="X374" s="58" t="s">
        <v>1263</v>
      </c>
      <c r="Y374" t="s">
        <v>1258</v>
      </c>
    </row>
    <row r="375" spans="1:25">
      <c r="A375" t="s">
        <v>1437</v>
      </c>
      <c r="B375" s="55">
        <v>37.236190139999998</v>
      </c>
      <c r="C375" s="55">
        <v>-111.99639931</v>
      </c>
      <c r="D375" s="68">
        <v>1879.2676823183931</v>
      </c>
      <c r="E375" s="69" t="s">
        <v>1257</v>
      </c>
      <c r="F375" s="69">
        <v>1</v>
      </c>
      <c r="G375" s="69">
        <v>2.7</v>
      </c>
      <c r="H375" s="69">
        <v>1</v>
      </c>
      <c r="I375" s="69">
        <v>0</v>
      </c>
      <c r="J375" s="69">
        <v>2020</v>
      </c>
      <c r="K375" s="69" t="s">
        <v>1258</v>
      </c>
      <c r="L375" t="s">
        <v>1222</v>
      </c>
      <c r="M375" t="s">
        <v>1259</v>
      </c>
      <c r="N375" t="s">
        <v>1260</v>
      </c>
      <c r="O375" s="59">
        <v>46800</v>
      </c>
      <c r="P375" s="59">
        <v>1100</v>
      </c>
      <c r="Q375" s="58" t="s">
        <v>1261</v>
      </c>
      <c r="R375" t="s">
        <v>1258</v>
      </c>
      <c r="S375" t="s">
        <v>1222</v>
      </c>
      <c r="T375" t="s">
        <v>1262</v>
      </c>
      <c r="U375" t="s">
        <v>1260</v>
      </c>
      <c r="V375" s="59">
        <v>332388.13221831189</v>
      </c>
      <c r="W375" s="59">
        <v>20285.368868939404</v>
      </c>
      <c r="X375" s="58" t="s">
        <v>1263</v>
      </c>
      <c r="Y375" t="s">
        <v>1258</v>
      </c>
    </row>
    <row r="376" spans="1:25">
      <c r="A376" t="s">
        <v>1438</v>
      </c>
      <c r="B376" s="55">
        <v>36.119625689999999</v>
      </c>
      <c r="C376" s="55">
        <v>-113.16721809000001</v>
      </c>
      <c r="D376" s="68">
        <v>1355.3132429137497</v>
      </c>
      <c r="E376" s="69" t="s">
        <v>1257</v>
      </c>
      <c r="F376" s="69">
        <v>1</v>
      </c>
      <c r="G376" s="69">
        <v>2.7</v>
      </c>
      <c r="H376" s="69">
        <v>1</v>
      </c>
      <c r="I376" s="69">
        <v>0</v>
      </c>
      <c r="J376" s="69">
        <v>2020</v>
      </c>
      <c r="K376" s="69" t="s">
        <v>1258</v>
      </c>
      <c r="L376" t="s">
        <v>1223</v>
      </c>
      <c r="M376" t="s">
        <v>1259</v>
      </c>
      <c r="N376" t="s">
        <v>1260</v>
      </c>
      <c r="O376" s="59">
        <v>82300</v>
      </c>
      <c r="P376" s="59">
        <v>1900</v>
      </c>
      <c r="Q376" s="58" t="s">
        <v>1261</v>
      </c>
      <c r="R376" t="s">
        <v>1258</v>
      </c>
      <c r="S376" t="s">
        <v>1223</v>
      </c>
      <c r="T376" t="s">
        <v>1262</v>
      </c>
      <c r="U376" t="s">
        <v>1260</v>
      </c>
      <c r="V376" s="59">
        <v>512252.82294104435</v>
      </c>
      <c r="W376" s="59">
        <v>27085.475737575289</v>
      </c>
      <c r="X376" s="58" t="s">
        <v>1263</v>
      </c>
      <c r="Y376" t="s">
        <v>1258</v>
      </c>
    </row>
    <row r="377" spans="1:25">
      <c r="A377" t="s">
        <v>1439</v>
      </c>
      <c r="B377" s="55">
        <v>36.025891299999998</v>
      </c>
      <c r="C377" s="55">
        <v>-113.31179363</v>
      </c>
      <c r="D377" s="68">
        <v>1189.1903846222767</v>
      </c>
      <c r="E377" s="69" t="s">
        <v>1257</v>
      </c>
      <c r="F377" s="69">
        <v>1</v>
      </c>
      <c r="G377" s="69">
        <v>2.7</v>
      </c>
      <c r="H377" s="69">
        <v>1</v>
      </c>
      <c r="I377" s="69">
        <v>0</v>
      </c>
      <c r="J377" s="69">
        <v>2020</v>
      </c>
      <c r="K377" s="69" t="s">
        <v>1258</v>
      </c>
      <c r="L377" t="s">
        <v>1224</v>
      </c>
      <c r="M377" t="s">
        <v>1259</v>
      </c>
      <c r="N377" t="s">
        <v>1260</v>
      </c>
      <c r="O377" s="59">
        <v>156000</v>
      </c>
      <c r="P377" s="59">
        <v>4900</v>
      </c>
      <c r="Q377" s="58" t="s">
        <v>1261</v>
      </c>
      <c r="R377" t="s">
        <v>1258</v>
      </c>
      <c r="S377" t="s">
        <v>1224</v>
      </c>
      <c r="T377" t="s">
        <v>1262</v>
      </c>
      <c r="U377" t="s">
        <v>1260</v>
      </c>
      <c r="V377" s="59">
        <v>1128476.7896867369</v>
      </c>
      <c r="W377" s="59">
        <v>49328.139096405597</v>
      </c>
      <c r="X377" s="58" t="s">
        <v>1263</v>
      </c>
      <c r="Y377" t="s">
        <v>1258</v>
      </c>
    </row>
    <row r="378" spans="1:25">
      <c r="A378" t="s">
        <v>1440</v>
      </c>
      <c r="B378" s="55">
        <v>36.081019939999997</v>
      </c>
      <c r="C378" s="55">
        <v>-112.16230941000001</v>
      </c>
      <c r="D378" s="68">
        <v>1852.2824686633433</v>
      </c>
      <c r="E378" s="69" t="s">
        <v>1257</v>
      </c>
      <c r="F378" s="69">
        <v>1</v>
      </c>
      <c r="G378" s="69">
        <v>2.7</v>
      </c>
      <c r="H378" s="69">
        <v>1</v>
      </c>
      <c r="I378" s="69">
        <v>0</v>
      </c>
      <c r="J378" s="69">
        <v>2020</v>
      </c>
      <c r="K378" s="69" t="s">
        <v>1258</v>
      </c>
      <c r="L378" t="s">
        <v>1217</v>
      </c>
      <c r="M378" t="s">
        <v>1259</v>
      </c>
      <c r="N378" t="s">
        <v>1260</v>
      </c>
      <c r="O378" s="59">
        <v>65100</v>
      </c>
      <c r="P378" s="59">
        <v>1400</v>
      </c>
      <c r="Q378" s="58" t="s">
        <v>1261</v>
      </c>
      <c r="R378" t="s">
        <v>1258</v>
      </c>
      <c r="S378" t="s">
        <v>1217</v>
      </c>
      <c r="T378" t="s">
        <v>1262</v>
      </c>
      <c r="U378" t="s">
        <v>1260</v>
      </c>
      <c r="V378" s="59">
        <v>398272.23336784687</v>
      </c>
      <c r="W378" s="59">
        <v>27546.945022646494</v>
      </c>
      <c r="X378" s="58" t="s">
        <v>1263</v>
      </c>
      <c r="Y378" t="s">
        <v>1258</v>
      </c>
    </row>
    <row r="379" spans="1:25">
      <c r="A379" t="s">
        <v>1441</v>
      </c>
      <c r="B379" s="55">
        <v>36.055194530000001</v>
      </c>
      <c r="C379" s="55">
        <v>-111.82616706</v>
      </c>
      <c r="D379" s="68">
        <v>1702.88985308418</v>
      </c>
      <c r="E379" s="69" t="s">
        <v>1257</v>
      </c>
      <c r="F379" s="69">
        <v>1</v>
      </c>
      <c r="G379" s="69">
        <v>2.7</v>
      </c>
      <c r="H379" s="69">
        <v>1</v>
      </c>
      <c r="I379" s="69">
        <v>0</v>
      </c>
      <c r="J379" s="69">
        <v>2020</v>
      </c>
      <c r="K379" s="69" t="s">
        <v>1258</v>
      </c>
      <c r="L379" t="s">
        <v>1220</v>
      </c>
      <c r="M379" t="s">
        <v>1259</v>
      </c>
      <c r="N379" t="s">
        <v>1260</v>
      </c>
      <c r="O379" s="59">
        <v>61900</v>
      </c>
      <c r="P379" s="59">
        <v>1700</v>
      </c>
      <c r="Q379" s="58" t="s">
        <v>1261</v>
      </c>
      <c r="R379" t="s">
        <v>1258</v>
      </c>
      <c r="S379" t="s">
        <v>1220</v>
      </c>
      <c r="T379" t="s">
        <v>1262</v>
      </c>
      <c r="U379" t="s">
        <v>1260</v>
      </c>
      <c r="V379" s="59">
        <v>450839.028882563</v>
      </c>
      <c r="W379" s="59">
        <v>16279.667177699315</v>
      </c>
      <c r="X379" s="58" t="s">
        <v>1263</v>
      </c>
      <c r="Y379" t="s">
        <v>1258</v>
      </c>
    </row>
    <row r="380" spans="1:25">
      <c r="A380" s="5" t="s">
        <v>1296</v>
      </c>
      <c r="B380" s="55">
        <v>-16.7830859</v>
      </c>
      <c r="C380" s="55">
        <v>145.64278540999999</v>
      </c>
      <c r="D380" s="68">
        <v>408.97518518518535</v>
      </c>
      <c r="E380" s="69" t="s">
        <v>1257</v>
      </c>
      <c r="F380" s="69">
        <v>1</v>
      </c>
      <c r="G380" s="69">
        <v>2.7</v>
      </c>
      <c r="H380" s="69">
        <v>1</v>
      </c>
      <c r="I380" s="69">
        <v>0</v>
      </c>
      <c r="J380" s="69">
        <v>2020</v>
      </c>
      <c r="K380" s="69" t="s">
        <v>1258</v>
      </c>
      <c r="L380" s="5" t="s">
        <v>1296</v>
      </c>
      <c r="M380" t="s">
        <v>1259</v>
      </c>
      <c r="N380" t="s">
        <v>1260</v>
      </c>
      <c r="O380" s="59">
        <v>189000</v>
      </c>
      <c r="P380" s="59">
        <v>3000</v>
      </c>
      <c r="Q380" s="58" t="s">
        <v>1261</v>
      </c>
      <c r="R380" t="s">
        <v>1258</v>
      </c>
      <c r="S380" s="5" t="s">
        <v>1296</v>
      </c>
      <c r="T380" t="s">
        <v>1262</v>
      </c>
      <c r="U380" t="s">
        <v>1260</v>
      </c>
      <c r="V380" s="59">
        <v>1141634.1075611056</v>
      </c>
      <c r="W380" s="59">
        <v>36835.098726921911</v>
      </c>
      <c r="X380" s="58" t="s">
        <v>1263</v>
      </c>
      <c r="Y380" t="s">
        <v>1258</v>
      </c>
    </row>
    <row r="381" spans="1:25">
      <c r="A381" s="5" t="s">
        <v>1297</v>
      </c>
      <c r="B381" s="55">
        <v>-16.816305570000001</v>
      </c>
      <c r="C381" s="55">
        <v>145.67303010000001</v>
      </c>
      <c r="D381" s="68">
        <v>284.76333333333332</v>
      </c>
      <c r="E381" s="69" t="s">
        <v>1257</v>
      </c>
      <c r="F381" s="69">
        <v>1</v>
      </c>
      <c r="G381" s="69">
        <v>2.7</v>
      </c>
      <c r="H381" s="69">
        <v>1</v>
      </c>
      <c r="I381" s="69">
        <v>0</v>
      </c>
      <c r="J381" s="69">
        <v>2020</v>
      </c>
      <c r="K381" s="69" t="s">
        <v>1258</v>
      </c>
      <c r="L381" s="5" t="s">
        <v>1297</v>
      </c>
      <c r="M381" t="s">
        <v>1259</v>
      </c>
      <c r="N381" t="s">
        <v>1260</v>
      </c>
      <c r="O381" s="59">
        <v>66000</v>
      </c>
      <c r="P381" s="59">
        <v>2000</v>
      </c>
      <c r="Q381" s="58" t="s">
        <v>1261</v>
      </c>
      <c r="R381" t="s">
        <v>1258</v>
      </c>
      <c r="S381" s="5" t="s">
        <v>1297</v>
      </c>
      <c r="T381" t="s">
        <v>1262</v>
      </c>
      <c r="U381" t="s">
        <v>1260</v>
      </c>
      <c r="V381" s="59">
        <v>461783.8480203058</v>
      </c>
      <c r="W381" s="59">
        <v>26252.985203105149</v>
      </c>
      <c r="X381" s="58" t="s">
        <v>1263</v>
      </c>
      <c r="Y381" t="s">
        <v>1258</v>
      </c>
    </row>
    <row r="382" spans="1:25">
      <c r="A382" s="5" t="s">
        <v>1298</v>
      </c>
      <c r="B382" s="55">
        <v>-16.83930518</v>
      </c>
      <c r="C382" s="55">
        <v>145.62190121</v>
      </c>
      <c r="D382" s="68">
        <v>407.96407407407401</v>
      </c>
      <c r="E382" s="69" t="s">
        <v>1257</v>
      </c>
      <c r="F382" s="69">
        <v>1</v>
      </c>
      <c r="G382" s="69">
        <v>2.7</v>
      </c>
      <c r="H382" s="69">
        <v>1</v>
      </c>
      <c r="I382" s="69">
        <v>0</v>
      </c>
      <c r="J382" s="69">
        <v>2020</v>
      </c>
      <c r="K382" s="69" t="s">
        <v>1258</v>
      </c>
      <c r="L382" s="5" t="s">
        <v>1298</v>
      </c>
      <c r="M382" t="s">
        <v>1259</v>
      </c>
      <c r="N382" t="s">
        <v>1260</v>
      </c>
      <c r="O382" s="59">
        <v>172000</v>
      </c>
      <c r="P382" s="59">
        <v>5000</v>
      </c>
      <c r="Q382" s="58" t="s">
        <v>1261</v>
      </c>
      <c r="R382" t="s">
        <v>1258</v>
      </c>
      <c r="S382" s="5" t="s">
        <v>1298</v>
      </c>
      <c r="T382" t="s">
        <v>1262</v>
      </c>
      <c r="U382" t="s">
        <v>1260</v>
      </c>
      <c r="V382" s="59">
        <v>1114621.5376440312</v>
      </c>
      <c r="W382" s="59">
        <v>51540.599972198928</v>
      </c>
      <c r="X382" s="58" t="s">
        <v>1263</v>
      </c>
      <c r="Y382" t="s">
        <v>1258</v>
      </c>
    </row>
    <row r="383" spans="1:25">
      <c r="A383" s="5" t="s">
        <v>1299</v>
      </c>
      <c r="B383" s="55">
        <v>-16.946212190000001</v>
      </c>
      <c r="C383" s="55">
        <v>145.68173802999999</v>
      </c>
      <c r="D383" s="68">
        <v>283.94015488674228</v>
      </c>
      <c r="E383" s="69" t="s">
        <v>1257</v>
      </c>
      <c r="F383" s="69">
        <v>1</v>
      </c>
      <c r="G383" s="69">
        <v>2.7</v>
      </c>
      <c r="H383" s="69">
        <v>1</v>
      </c>
      <c r="I383" s="69">
        <v>0</v>
      </c>
      <c r="J383" s="69">
        <v>2020</v>
      </c>
      <c r="K383" s="69" t="s">
        <v>1258</v>
      </c>
      <c r="L383" s="5" t="s">
        <v>1299</v>
      </c>
      <c r="M383" t="s">
        <v>1259</v>
      </c>
      <c r="N383" t="s">
        <v>1260</v>
      </c>
      <c r="O383" s="59">
        <v>231000</v>
      </c>
      <c r="P383" s="59">
        <v>1000</v>
      </c>
      <c r="Q383" s="58" t="s">
        <v>1261</v>
      </c>
      <c r="R383" t="s">
        <v>1258</v>
      </c>
      <c r="S383" s="5" t="s">
        <v>1299</v>
      </c>
      <c r="T383" t="s">
        <v>1262</v>
      </c>
      <c r="U383" t="s">
        <v>1260</v>
      </c>
      <c r="V383" s="59">
        <v>651290.36110969167</v>
      </c>
      <c r="W383" s="59">
        <v>49172.872067624296</v>
      </c>
      <c r="X383" s="58" t="s">
        <v>1263</v>
      </c>
      <c r="Y383" t="s">
        <v>1258</v>
      </c>
    </row>
    <row r="384" spans="1:25">
      <c r="A384" s="5" t="s">
        <v>1300</v>
      </c>
      <c r="B384" s="55">
        <v>-16.987829479999998</v>
      </c>
      <c r="C384" s="55">
        <v>145.57222898000001</v>
      </c>
      <c r="D384" s="68">
        <v>602.98839168469942</v>
      </c>
      <c r="E384" s="69" t="s">
        <v>1257</v>
      </c>
      <c r="F384" s="69">
        <v>1</v>
      </c>
      <c r="G384" s="69">
        <v>2.7</v>
      </c>
      <c r="H384" s="69">
        <v>1</v>
      </c>
      <c r="I384" s="69">
        <v>0</v>
      </c>
      <c r="J384" s="69">
        <v>2020</v>
      </c>
      <c r="K384" s="69" t="s">
        <v>1258</v>
      </c>
      <c r="L384" s="5" t="s">
        <v>1300</v>
      </c>
      <c r="M384" t="s">
        <v>1259</v>
      </c>
      <c r="N384" t="s">
        <v>1260</v>
      </c>
      <c r="O384" s="59">
        <v>197000</v>
      </c>
      <c r="P384" s="59">
        <v>3000</v>
      </c>
      <c r="Q384" s="58" t="s">
        <v>1261</v>
      </c>
      <c r="R384" t="s">
        <v>1258</v>
      </c>
      <c r="S384" s="5" t="s">
        <v>1300</v>
      </c>
      <c r="T384" t="s">
        <v>1262</v>
      </c>
      <c r="U384" t="s">
        <v>1260</v>
      </c>
      <c r="V384" s="59">
        <v>1283155.647853544</v>
      </c>
      <c r="W384" s="59">
        <v>31704.254470154181</v>
      </c>
      <c r="X384" s="58" t="s">
        <v>1263</v>
      </c>
      <c r="Y384" t="s">
        <v>1258</v>
      </c>
    </row>
    <row r="385" spans="1:25">
      <c r="A385" s="5" t="s">
        <v>530</v>
      </c>
      <c r="B385" s="55">
        <v>27.4156294</v>
      </c>
      <c r="C385" s="55">
        <v>90.198917320000007</v>
      </c>
      <c r="D385" s="68">
        <v>3214.9204878048804</v>
      </c>
      <c r="E385" s="69" t="s">
        <v>1257</v>
      </c>
      <c r="F385" s="69">
        <v>1</v>
      </c>
      <c r="G385" s="69">
        <v>2.7</v>
      </c>
      <c r="H385" s="69">
        <v>1</v>
      </c>
      <c r="I385" s="69">
        <v>0</v>
      </c>
      <c r="J385" s="69">
        <v>2020</v>
      </c>
      <c r="K385" s="69" t="s">
        <v>1258</v>
      </c>
      <c r="L385" s="5" t="s">
        <v>530</v>
      </c>
      <c r="M385" t="s">
        <v>1259</v>
      </c>
      <c r="N385" t="s">
        <v>1260</v>
      </c>
      <c r="O385" s="59">
        <v>78500</v>
      </c>
      <c r="P385" s="59">
        <v>2600</v>
      </c>
      <c r="Q385" s="58" t="s">
        <v>1261</v>
      </c>
      <c r="R385" t="s">
        <v>1258</v>
      </c>
      <c r="S385" s="5" t="s">
        <v>530</v>
      </c>
      <c r="T385" t="s">
        <v>1262</v>
      </c>
      <c r="U385" t="s">
        <v>1260</v>
      </c>
      <c r="V385" s="59">
        <v>495874.00570160407</v>
      </c>
      <c r="W385" s="59">
        <v>21448.529681857366</v>
      </c>
      <c r="X385" s="58" t="s">
        <v>1263</v>
      </c>
      <c r="Y385" t="s">
        <v>1258</v>
      </c>
    </row>
    <row r="386" spans="1:25">
      <c r="A386" s="5" t="s">
        <v>524</v>
      </c>
      <c r="B386" s="55">
        <v>27.39954088</v>
      </c>
      <c r="C386" s="55">
        <v>90.165366399999996</v>
      </c>
      <c r="D386" s="68">
        <v>3001.1216230556402</v>
      </c>
      <c r="E386" s="69" t="s">
        <v>1257</v>
      </c>
      <c r="F386" s="69">
        <v>1</v>
      </c>
      <c r="G386" s="69">
        <v>2.7</v>
      </c>
      <c r="H386" s="69">
        <v>1</v>
      </c>
      <c r="I386" s="69">
        <v>0</v>
      </c>
      <c r="J386" s="69">
        <v>2020</v>
      </c>
      <c r="K386" s="69" t="s">
        <v>1258</v>
      </c>
      <c r="L386" s="5" t="s">
        <v>524</v>
      </c>
      <c r="M386" t="s">
        <v>1259</v>
      </c>
      <c r="N386" t="s">
        <v>1260</v>
      </c>
      <c r="O386" s="59">
        <v>38400</v>
      </c>
      <c r="P386" s="59">
        <v>800</v>
      </c>
      <c r="Q386" s="58" t="s">
        <v>1261</v>
      </c>
      <c r="R386" t="s">
        <v>1258</v>
      </c>
      <c r="S386" s="5" t="s">
        <v>524</v>
      </c>
      <c r="T386" t="s">
        <v>1262</v>
      </c>
      <c r="U386" t="s">
        <v>1260</v>
      </c>
      <c r="V386" s="59">
        <v>244624.36018918286</v>
      </c>
      <c r="W386" s="59">
        <v>14389.700867778874</v>
      </c>
      <c r="X386" s="58" t="s">
        <v>1263</v>
      </c>
      <c r="Y386" t="s">
        <v>1258</v>
      </c>
    </row>
    <row r="387" spans="1:25">
      <c r="A387" s="5" t="s">
        <v>540</v>
      </c>
      <c r="B387" s="55">
        <v>27.188565650000001</v>
      </c>
      <c r="C387" s="55">
        <v>90.256194910000005</v>
      </c>
      <c r="D387" s="68">
        <v>2596.3935997732433</v>
      </c>
      <c r="E387" s="69" t="s">
        <v>1257</v>
      </c>
      <c r="F387" s="69">
        <v>1</v>
      </c>
      <c r="G387" s="69">
        <v>2.7</v>
      </c>
      <c r="H387" s="69">
        <v>1</v>
      </c>
      <c r="I387" s="69">
        <v>0</v>
      </c>
      <c r="J387" s="69">
        <v>2020</v>
      </c>
      <c r="K387" s="69" t="s">
        <v>1258</v>
      </c>
      <c r="L387" s="5" t="s">
        <v>540</v>
      </c>
      <c r="M387" t="s">
        <v>1259</v>
      </c>
      <c r="N387" t="s">
        <v>1260</v>
      </c>
      <c r="O387" s="67">
        <v>21800</v>
      </c>
      <c r="P387" s="67">
        <v>700</v>
      </c>
      <c r="Q387" s="58" t="s">
        <v>1261</v>
      </c>
      <c r="R387" t="s">
        <v>1258</v>
      </c>
      <c r="S387" s="5" t="s">
        <v>540</v>
      </c>
      <c r="T387" t="s">
        <v>1262</v>
      </c>
      <c r="U387" t="s">
        <v>1260</v>
      </c>
      <c r="V387" s="59">
        <v>164421.4465633751</v>
      </c>
      <c r="W387" s="59">
        <v>15896.541536154118</v>
      </c>
      <c r="X387" s="58" t="s">
        <v>1263</v>
      </c>
      <c r="Y387" t="s">
        <v>1258</v>
      </c>
    </row>
    <row r="388" spans="1:25">
      <c r="A388" s="5" t="s">
        <v>522</v>
      </c>
      <c r="B388" s="55">
        <v>27.735242970000002</v>
      </c>
      <c r="C388" s="55">
        <v>89.935910660000005</v>
      </c>
      <c r="D388" s="68">
        <v>3595.5117005887828</v>
      </c>
      <c r="E388" s="69" t="s">
        <v>1257</v>
      </c>
      <c r="F388" s="69">
        <v>1</v>
      </c>
      <c r="G388" s="69">
        <v>2.7</v>
      </c>
      <c r="H388" s="69">
        <v>1</v>
      </c>
      <c r="I388" s="69">
        <v>0</v>
      </c>
      <c r="J388" s="69">
        <v>2020</v>
      </c>
      <c r="K388" s="69" t="s">
        <v>1258</v>
      </c>
      <c r="L388" s="5" t="s">
        <v>522</v>
      </c>
      <c r="M388" t="s">
        <v>1259</v>
      </c>
      <c r="N388" t="s">
        <v>1260</v>
      </c>
      <c r="O388" s="59">
        <v>41200</v>
      </c>
      <c r="P388" s="59">
        <v>1100</v>
      </c>
      <c r="Q388" s="58" t="s">
        <v>1261</v>
      </c>
      <c r="R388" t="s">
        <v>1258</v>
      </c>
      <c r="S388" s="5" t="s">
        <v>522</v>
      </c>
      <c r="T388" t="s">
        <v>1262</v>
      </c>
      <c r="U388" t="s">
        <v>1260</v>
      </c>
      <c r="V388" s="59">
        <v>294959.73392338364</v>
      </c>
      <c r="W388" s="59">
        <v>21356.628557850894</v>
      </c>
      <c r="X388" s="58" t="s">
        <v>1263</v>
      </c>
      <c r="Y388" t="s">
        <v>1258</v>
      </c>
    </row>
    <row r="389" spans="1:25">
      <c r="A389" s="5" t="s">
        <v>517</v>
      </c>
      <c r="B389" s="55">
        <v>27.801919909999999</v>
      </c>
      <c r="C389" s="55">
        <v>89.89598513</v>
      </c>
      <c r="D389" s="68">
        <v>3755.9693238864297</v>
      </c>
      <c r="E389" s="69" t="s">
        <v>1257</v>
      </c>
      <c r="F389" s="69">
        <v>1</v>
      </c>
      <c r="G389" s="69">
        <v>2.7</v>
      </c>
      <c r="H389" s="69">
        <v>1</v>
      </c>
      <c r="I389" s="69">
        <v>0</v>
      </c>
      <c r="J389" s="69">
        <v>2020</v>
      </c>
      <c r="K389" s="69" t="s">
        <v>1258</v>
      </c>
      <c r="L389" s="5" t="s">
        <v>517</v>
      </c>
      <c r="M389" t="s">
        <v>1259</v>
      </c>
      <c r="N389" t="s">
        <v>1260</v>
      </c>
      <c r="O389" s="59">
        <v>47400</v>
      </c>
      <c r="P389" s="59">
        <v>1000</v>
      </c>
      <c r="Q389" s="58" t="s">
        <v>1261</v>
      </c>
      <c r="R389" t="s">
        <v>1258</v>
      </c>
      <c r="S389" s="5" t="s">
        <v>517</v>
      </c>
      <c r="T389" t="s">
        <v>1262</v>
      </c>
      <c r="U389" t="s">
        <v>1260</v>
      </c>
      <c r="V389" s="59">
        <v>264088.27642763412</v>
      </c>
      <c r="W389" s="59">
        <v>16230.942133803994</v>
      </c>
      <c r="X389" s="58" t="s">
        <v>1263</v>
      </c>
      <c r="Y389" t="s">
        <v>1258</v>
      </c>
    </row>
    <row r="390" spans="1:25">
      <c r="A390" s="5" t="s">
        <v>536</v>
      </c>
      <c r="B390" s="55">
        <v>27.238877110000001</v>
      </c>
      <c r="C390" s="55">
        <v>89.946564210000005</v>
      </c>
      <c r="D390" s="68">
        <v>1992.1056185139066</v>
      </c>
      <c r="E390" s="69" t="s">
        <v>1257</v>
      </c>
      <c r="F390" s="69">
        <v>1</v>
      </c>
      <c r="G390" s="69">
        <v>2.7</v>
      </c>
      <c r="H390" s="69">
        <v>1</v>
      </c>
      <c r="I390" s="69">
        <v>0</v>
      </c>
      <c r="J390" s="69">
        <v>2020</v>
      </c>
      <c r="K390" s="69" t="s">
        <v>1258</v>
      </c>
      <c r="L390" s="5" t="s">
        <v>536</v>
      </c>
      <c r="M390" t="s">
        <v>1259</v>
      </c>
      <c r="N390" t="s">
        <v>1260</v>
      </c>
      <c r="O390" s="59">
        <v>35600</v>
      </c>
      <c r="P390" s="59">
        <v>700</v>
      </c>
      <c r="Q390" s="58" t="s">
        <v>1261</v>
      </c>
      <c r="R390" t="s">
        <v>1258</v>
      </c>
      <c r="S390" s="5" t="s">
        <v>536</v>
      </c>
      <c r="T390" t="s">
        <v>1262</v>
      </c>
      <c r="U390" t="s">
        <v>1260</v>
      </c>
      <c r="V390" s="59">
        <v>226981.52777177453</v>
      </c>
      <c r="W390" s="59">
        <v>11826.909171909669</v>
      </c>
      <c r="X390" s="58" t="s">
        <v>1263</v>
      </c>
      <c r="Y390" t="s">
        <v>1258</v>
      </c>
    </row>
    <row r="391" spans="1:25">
      <c r="A391" s="5" t="s">
        <v>520</v>
      </c>
      <c r="B391" s="55">
        <v>27.854830360000001</v>
      </c>
      <c r="C391" s="55">
        <v>89.895210460000001</v>
      </c>
      <c r="D391" s="68">
        <v>3911.1314162689669</v>
      </c>
      <c r="E391" s="69" t="s">
        <v>1257</v>
      </c>
      <c r="F391" s="69">
        <v>1</v>
      </c>
      <c r="G391" s="69">
        <v>2.7</v>
      </c>
      <c r="H391" s="69">
        <v>1</v>
      </c>
      <c r="I391" s="69">
        <v>0</v>
      </c>
      <c r="J391" s="69">
        <v>2020</v>
      </c>
      <c r="K391" s="69" t="s">
        <v>1258</v>
      </c>
      <c r="L391" s="5" t="s">
        <v>520</v>
      </c>
      <c r="M391" t="s">
        <v>1259</v>
      </c>
      <c r="N391" t="s">
        <v>1260</v>
      </c>
      <c r="O391" s="59">
        <v>45500</v>
      </c>
      <c r="P391" s="59">
        <v>1000</v>
      </c>
      <c r="Q391" s="58" t="s">
        <v>1261</v>
      </c>
      <c r="R391" t="s">
        <v>1258</v>
      </c>
      <c r="S391" s="5" t="s">
        <v>520</v>
      </c>
      <c r="T391" t="s">
        <v>1262</v>
      </c>
      <c r="U391" t="s">
        <v>1260</v>
      </c>
      <c r="V391" s="59">
        <v>331341.70740830852</v>
      </c>
      <c r="W391" s="59">
        <v>28938.618428211343</v>
      </c>
      <c r="X391" s="58" t="s">
        <v>1263</v>
      </c>
      <c r="Y391" t="s">
        <v>1258</v>
      </c>
    </row>
    <row r="392" spans="1:25">
      <c r="A392" s="5" t="s">
        <v>538</v>
      </c>
      <c r="B392" s="55">
        <v>27.745836659999998</v>
      </c>
      <c r="C392" s="55">
        <v>89.875599539999996</v>
      </c>
      <c r="D392" s="68">
        <v>3214.3536683912303</v>
      </c>
      <c r="E392" s="69" t="s">
        <v>1257</v>
      </c>
      <c r="F392" s="69">
        <v>1</v>
      </c>
      <c r="G392" s="69">
        <v>2.7</v>
      </c>
      <c r="H392" s="69">
        <v>1</v>
      </c>
      <c r="I392" s="69">
        <v>0</v>
      </c>
      <c r="J392" s="69">
        <v>2020</v>
      </c>
      <c r="K392" s="69" t="s">
        <v>1258</v>
      </c>
      <c r="L392" s="5" t="s">
        <v>538</v>
      </c>
      <c r="M392" t="s">
        <v>1259</v>
      </c>
      <c r="N392" t="s">
        <v>1260</v>
      </c>
      <c r="O392" s="59">
        <v>76800</v>
      </c>
      <c r="P392" s="59">
        <v>1500</v>
      </c>
      <c r="Q392" s="58" t="s">
        <v>1261</v>
      </c>
      <c r="R392" t="s">
        <v>1258</v>
      </c>
      <c r="S392" s="5" t="s">
        <v>538</v>
      </c>
      <c r="T392" t="s">
        <v>1262</v>
      </c>
      <c r="U392" t="s">
        <v>1260</v>
      </c>
      <c r="V392" s="59">
        <v>477501.14488182095</v>
      </c>
      <c r="W392" s="59">
        <v>20282.79338849333</v>
      </c>
      <c r="X392" s="58" t="s">
        <v>1263</v>
      </c>
      <c r="Y392" t="s">
        <v>1258</v>
      </c>
    </row>
    <row r="393" spans="1:25">
      <c r="A393" s="5" t="s">
        <v>526</v>
      </c>
      <c r="B393" s="55">
        <v>28.075829469999999</v>
      </c>
      <c r="C393" s="55">
        <v>89.958135060000004</v>
      </c>
      <c r="D393" s="68">
        <v>4936.1320481065268</v>
      </c>
      <c r="E393" s="69" t="s">
        <v>1257</v>
      </c>
      <c r="F393" s="69">
        <v>1</v>
      </c>
      <c r="G393" s="69">
        <v>2.7</v>
      </c>
      <c r="H393" s="69">
        <v>1</v>
      </c>
      <c r="I393" s="69">
        <v>0</v>
      </c>
      <c r="J393" s="69">
        <v>2020</v>
      </c>
      <c r="K393" s="69" t="s">
        <v>1258</v>
      </c>
      <c r="L393" s="5" t="s">
        <v>526</v>
      </c>
      <c r="M393" t="s">
        <v>1259</v>
      </c>
      <c r="N393" t="s">
        <v>1260</v>
      </c>
      <c r="O393" s="59">
        <v>31600</v>
      </c>
      <c r="P393" s="59">
        <v>900</v>
      </c>
      <c r="Q393" s="58" t="s">
        <v>1261</v>
      </c>
      <c r="R393" t="s">
        <v>1258</v>
      </c>
      <c r="S393" s="5" t="s">
        <v>526</v>
      </c>
      <c r="T393" t="s">
        <v>1262</v>
      </c>
      <c r="U393" t="s">
        <v>1260</v>
      </c>
      <c r="V393" s="59">
        <v>217864.29346907299</v>
      </c>
      <c r="W393" s="59">
        <v>16256.339293848043</v>
      </c>
      <c r="X393" s="58" t="s">
        <v>1263</v>
      </c>
      <c r="Y393" t="s">
        <v>1258</v>
      </c>
    </row>
    <row r="394" spans="1:25">
      <c r="A394" s="5" t="s">
        <v>534</v>
      </c>
      <c r="B394" s="55">
        <v>28.080855660000001</v>
      </c>
      <c r="C394" s="55">
        <v>89.933415080000003</v>
      </c>
      <c r="D394" s="68">
        <v>4980.3193522956099</v>
      </c>
      <c r="E394" s="69" t="s">
        <v>1257</v>
      </c>
      <c r="F394" s="69">
        <v>1</v>
      </c>
      <c r="G394" s="69">
        <v>2.7</v>
      </c>
      <c r="H394" s="69">
        <v>1</v>
      </c>
      <c r="I394" s="69">
        <v>0</v>
      </c>
      <c r="J394" s="69">
        <v>2020</v>
      </c>
      <c r="K394" s="69" t="s">
        <v>1258</v>
      </c>
      <c r="L394" s="5" t="s">
        <v>534</v>
      </c>
      <c r="M394" t="s">
        <v>1259</v>
      </c>
      <c r="N394" t="s">
        <v>1260</v>
      </c>
      <c r="O394" s="59">
        <v>24500</v>
      </c>
      <c r="P394" s="59">
        <v>800</v>
      </c>
      <c r="Q394" s="58" t="s">
        <v>1261</v>
      </c>
      <c r="R394" t="s">
        <v>1258</v>
      </c>
      <c r="S394" s="5" t="s">
        <v>534</v>
      </c>
      <c r="T394" t="s">
        <v>1262</v>
      </c>
      <c r="U394" t="s">
        <v>1260</v>
      </c>
      <c r="V394" s="59">
        <v>150006.14839482057</v>
      </c>
      <c r="W394" s="59">
        <v>13977.567890078253</v>
      </c>
      <c r="X394" s="58" t="s">
        <v>1263</v>
      </c>
      <c r="Y394" t="s">
        <v>1258</v>
      </c>
    </row>
    <row r="395" spans="1:25">
      <c r="A395" s="5" t="s">
        <v>528</v>
      </c>
      <c r="B395" s="55">
        <v>27.89537327</v>
      </c>
      <c r="C395" s="55">
        <v>89.893329929999993</v>
      </c>
      <c r="D395" s="68">
        <v>4705.7824208606662</v>
      </c>
      <c r="E395" s="69" t="s">
        <v>1257</v>
      </c>
      <c r="F395" s="69">
        <v>1</v>
      </c>
      <c r="G395" s="69">
        <v>2.7</v>
      </c>
      <c r="H395" s="69">
        <v>1</v>
      </c>
      <c r="I395" s="69">
        <v>0</v>
      </c>
      <c r="J395" s="69">
        <v>2020</v>
      </c>
      <c r="K395" s="69" t="s">
        <v>1258</v>
      </c>
      <c r="L395" s="5" t="s">
        <v>528</v>
      </c>
      <c r="M395" t="s">
        <v>1259</v>
      </c>
      <c r="N395" t="s">
        <v>1260</v>
      </c>
      <c r="O395" s="59">
        <v>56800</v>
      </c>
      <c r="P395" s="59">
        <v>1400</v>
      </c>
      <c r="Q395" s="58" t="s">
        <v>1261</v>
      </c>
      <c r="R395" t="s">
        <v>1258</v>
      </c>
      <c r="S395" s="5" t="s">
        <v>528</v>
      </c>
      <c r="T395" t="s">
        <v>1262</v>
      </c>
      <c r="U395" t="s">
        <v>1260</v>
      </c>
      <c r="V395" s="59">
        <v>390658.47026639374</v>
      </c>
      <c r="W395" s="59">
        <v>24633.353723238033</v>
      </c>
      <c r="X395" s="58" t="s">
        <v>1263</v>
      </c>
      <c r="Y395" t="s">
        <v>1258</v>
      </c>
    </row>
    <row r="396" spans="1:25">
      <c r="A396" s="5" t="s">
        <v>542</v>
      </c>
      <c r="B396" s="55">
        <v>27.79622182</v>
      </c>
      <c r="C396" s="55">
        <v>89.805937790000002</v>
      </c>
      <c r="D396" s="68">
        <v>3829.4474074074064</v>
      </c>
      <c r="E396" s="69" t="s">
        <v>1257</v>
      </c>
      <c r="F396" s="69">
        <v>1</v>
      </c>
      <c r="G396" s="69">
        <v>2.7</v>
      </c>
      <c r="H396" s="69">
        <v>1</v>
      </c>
      <c r="I396" s="69">
        <v>0</v>
      </c>
      <c r="J396" s="69">
        <v>2020</v>
      </c>
      <c r="K396" s="69" t="s">
        <v>1258</v>
      </c>
      <c r="L396" s="5" t="s">
        <v>542</v>
      </c>
      <c r="M396" t="s">
        <v>1259</v>
      </c>
      <c r="N396" t="s">
        <v>1260</v>
      </c>
      <c r="O396" s="59">
        <v>142800</v>
      </c>
      <c r="P396" s="59">
        <v>2700</v>
      </c>
      <c r="Q396" s="58" t="s">
        <v>1261</v>
      </c>
      <c r="R396" t="s">
        <v>1258</v>
      </c>
      <c r="S396" s="5" t="s">
        <v>542</v>
      </c>
      <c r="T396" t="s">
        <v>1262</v>
      </c>
      <c r="U396" t="s">
        <v>1260</v>
      </c>
      <c r="V396" s="59">
        <v>977300.8218719369</v>
      </c>
      <c r="W396" s="59">
        <v>35775.700902158838</v>
      </c>
      <c r="X396" s="58" t="s">
        <v>1263</v>
      </c>
      <c r="Y396" t="s">
        <v>1258</v>
      </c>
    </row>
    <row r="397" spans="1:25">
      <c r="A397" s="5" t="s">
        <v>532</v>
      </c>
      <c r="B397" s="55">
        <v>27.52342642</v>
      </c>
      <c r="C397" s="55">
        <v>89.782727739999999</v>
      </c>
      <c r="D397" s="68">
        <v>2408.0302547404704</v>
      </c>
      <c r="E397" s="69" t="s">
        <v>1257</v>
      </c>
      <c r="F397" s="69">
        <v>1</v>
      </c>
      <c r="G397" s="69">
        <v>2.7</v>
      </c>
      <c r="H397" s="69">
        <v>1</v>
      </c>
      <c r="I397" s="69">
        <v>0</v>
      </c>
      <c r="J397" s="69">
        <v>2020</v>
      </c>
      <c r="K397" s="69" t="s">
        <v>1258</v>
      </c>
      <c r="L397" s="5" t="s">
        <v>532</v>
      </c>
      <c r="M397" t="s">
        <v>1259</v>
      </c>
      <c r="N397" t="s">
        <v>1260</v>
      </c>
      <c r="O397" s="59">
        <v>93700</v>
      </c>
      <c r="P397" s="59">
        <v>1500</v>
      </c>
      <c r="Q397" s="58" t="s">
        <v>1261</v>
      </c>
      <c r="R397" t="s">
        <v>1258</v>
      </c>
      <c r="S397" s="5" t="s">
        <v>532</v>
      </c>
      <c r="T397" t="s">
        <v>1262</v>
      </c>
      <c r="U397" t="s">
        <v>1260</v>
      </c>
      <c r="V397" s="59">
        <v>589766.03285269579</v>
      </c>
      <c r="W397" s="59">
        <v>19642.013662578815</v>
      </c>
      <c r="X397" s="58" t="s">
        <v>1263</v>
      </c>
      <c r="Y397" t="s">
        <v>1258</v>
      </c>
    </row>
    <row r="398" spans="1:25">
      <c r="A398" s="5" t="s">
        <v>544</v>
      </c>
      <c r="B398" s="55">
        <v>27.503480509999999</v>
      </c>
      <c r="C398" s="55">
        <v>89.82508627</v>
      </c>
      <c r="D398" s="68">
        <v>2224.6931868131865</v>
      </c>
      <c r="E398" s="69" t="s">
        <v>1257</v>
      </c>
      <c r="F398" s="69">
        <v>1</v>
      </c>
      <c r="G398" s="69">
        <v>2.7</v>
      </c>
      <c r="H398" s="69">
        <v>1</v>
      </c>
      <c r="I398" s="69">
        <v>0</v>
      </c>
      <c r="J398" s="69">
        <v>2020</v>
      </c>
      <c r="K398" s="69" t="s">
        <v>1258</v>
      </c>
      <c r="L398" s="5" t="s">
        <v>544</v>
      </c>
      <c r="M398" t="s">
        <v>1259</v>
      </c>
      <c r="N398" t="s">
        <v>1260</v>
      </c>
      <c r="O398" s="59">
        <v>73500</v>
      </c>
      <c r="P398" s="59">
        <v>1300</v>
      </c>
      <c r="Q398" s="58" t="s">
        <v>1261</v>
      </c>
      <c r="R398" t="s">
        <v>1258</v>
      </c>
      <c r="S398" s="5" t="s">
        <v>544</v>
      </c>
      <c r="T398" t="s">
        <v>1262</v>
      </c>
      <c r="U398" t="s">
        <v>1260</v>
      </c>
      <c r="V398" s="59">
        <v>530845.3841865646</v>
      </c>
      <c r="W398" s="59">
        <v>19889.453830768092</v>
      </c>
      <c r="X398" s="58" t="s">
        <v>1263</v>
      </c>
      <c r="Y398" t="s">
        <v>1258</v>
      </c>
    </row>
    <row r="399" spans="1:25">
      <c r="A399" s="5" t="s">
        <v>546</v>
      </c>
      <c r="B399" s="55">
        <v>39.167872299999999</v>
      </c>
      <c r="C399" s="55">
        <v>-78.380964570000003</v>
      </c>
      <c r="D399" s="68">
        <v>386.99824380159498</v>
      </c>
      <c r="E399" s="69" t="s">
        <v>1257</v>
      </c>
      <c r="F399" s="69">
        <v>1</v>
      </c>
      <c r="G399" s="69">
        <v>2.7</v>
      </c>
      <c r="H399" s="69">
        <v>1</v>
      </c>
      <c r="I399" s="69">
        <v>0</v>
      </c>
      <c r="J399" s="69">
        <v>2020</v>
      </c>
      <c r="K399" s="69" t="s">
        <v>1258</v>
      </c>
      <c r="L399" s="5" t="s">
        <v>546</v>
      </c>
      <c r="M399" t="s">
        <v>1259</v>
      </c>
      <c r="N399" t="s">
        <v>1260</v>
      </c>
      <c r="O399" s="59">
        <v>283000</v>
      </c>
      <c r="P399" s="59">
        <v>5500</v>
      </c>
      <c r="Q399" s="58" t="s">
        <v>1261</v>
      </c>
      <c r="R399" t="s">
        <v>1258</v>
      </c>
      <c r="S399" s="5" t="s">
        <v>546</v>
      </c>
      <c r="T399" t="s">
        <v>1262</v>
      </c>
      <c r="U399" t="s">
        <v>1260</v>
      </c>
      <c r="V399" s="59">
        <v>1621692.7286673833</v>
      </c>
      <c r="W399" s="59">
        <v>36162.376826574138</v>
      </c>
      <c r="X399" s="58" t="s">
        <v>1263</v>
      </c>
      <c r="Y399" t="s">
        <v>1258</v>
      </c>
    </row>
    <row r="400" spans="1:25">
      <c r="A400" s="5" t="s">
        <v>548</v>
      </c>
      <c r="B400" s="55">
        <v>39.917456280000003</v>
      </c>
      <c r="C400" s="55">
        <v>-77.737278709999998</v>
      </c>
      <c r="D400" s="68">
        <v>269.95970253637864</v>
      </c>
      <c r="E400" s="69" t="s">
        <v>1257</v>
      </c>
      <c r="F400" s="69">
        <v>1</v>
      </c>
      <c r="G400" s="69">
        <v>2.7</v>
      </c>
      <c r="H400" s="69">
        <v>1</v>
      </c>
      <c r="I400" s="69">
        <v>0</v>
      </c>
      <c r="J400" s="69">
        <v>2020</v>
      </c>
      <c r="K400" s="69" t="s">
        <v>1258</v>
      </c>
      <c r="L400" s="5" t="s">
        <v>548</v>
      </c>
      <c r="M400" t="s">
        <v>1259</v>
      </c>
      <c r="N400" t="s">
        <v>1260</v>
      </c>
      <c r="O400" s="59">
        <v>500000</v>
      </c>
      <c r="P400" s="59">
        <v>9600</v>
      </c>
      <c r="Q400" s="58" t="s">
        <v>1261</v>
      </c>
      <c r="R400" t="s">
        <v>1258</v>
      </c>
      <c r="S400" s="5" t="s">
        <v>548</v>
      </c>
      <c r="T400" t="s">
        <v>1262</v>
      </c>
      <c r="U400" t="s">
        <v>1260</v>
      </c>
      <c r="V400" s="59">
        <v>2994620.9037332451</v>
      </c>
      <c r="W400" s="59">
        <v>58734.709075558501</v>
      </c>
      <c r="X400" s="58" t="s">
        <v>1263</v>
      </c>
      <c r="Y400" t="s">
        <v>1258</v>
      </c>
    </row>
    <row r="401" spans="1:25">
      <c r="A401" s="5" t="s">
        <v>552</v>
      </c>
      <c r="B401" s="55">
        <v>38.646466930000003</v>
      </c>
      <c r="C401" s="55">
        <v>-77.787262459999994</v>
      </c>
      <c r="D401" s="68">
        <v>140.00500805152967</v>
      </c>
      <c r="E401" s="69" t="s">
        <v>1257</v>
      </c>
      <c r="F401" s="69">
        <v>1</v>
      </c>
      <c r="G401" s="69">
        <v>2.7</v>
      </c>
      <c r="H401" s="69">
        <v>1</v>
      </c>
      <c r="I401" s="69">
        <v>0</v>
      </c>
      <c r="J401" s="69">
        <v>2020</v>
      </c>
      <c r="K401" s="69" t="s">
        <v>1258</v>
      </c>
      <c r="L401" s="5" t="s">
        <v>552</v>
      </c>
      <c r="M401" t="s">
        <v>1259</v>
      </c>
      <c r="N401" t="s">
        <v>1260</v>
      </c>
      <c r="O401" s="63">
        <v>309000</v>
      </c>
      <c r="P401" s="63">
        <v>7400</v>
      </c>
      <c r="Q401" s="58" t="s">
        <v>1261</v>
      </c>
      <c r="R401" t="s">
        <v>1258</v>
      </c>
      <c r="S401" s="5" t="s">
        <v>552</v>
      </c>
      <c r="T401" t="s">
        <v>1262</v>
      </c>
      <c r="U401" t="s">
        <v>1260</v>
      </c>
      <c r="V401" s="59">
        <v>1823027.7468544273</v>
      </c>
      <c r="W401" s="59">
        <v>56068.831115303241</v>
      </c>
      <c r="X401" s="58" t="s">
        <v>1263</v>
      </c>
      <c r="Y401" t="s">
        <v>1258</v>
      </c>
    </row>
    <row r="402" spans="1:25">
      <c r="A402" s="5" t="s">
        <v>562</v>
      </c>
      <c r="B402" s="55">
        <v>38.955306559999997</v>
      </c>
      <c r="C402" s="55">
        <v>-78.056499149999993</v>
      </c>
      <c r="D402" s="68">
        <v>376.04855275443532</v>
      </c>
      <c r="E402" s="69" t="s">
        <v>1257</v>
      </c>
      <c r="F402" s="69">
        <v>1</v>
      </c>
      <c r="G402" s="69">
        <v>2.7</v>
      </c>
      <c r="H402" s="69">
        <v>1</v>
      </c>
      <c r="I402" s="69">
        <v>0</v>
      </c>
      <c r="J402" s="69">
        <v>2020</v>
      </c>
      <c r="K402" s="69" t="s">
        <v>1258</v>
      </c>
      <c r="L402" s="5" t="s">
        <v>562</v>
      </c>
      <c r="M402" t="s">
        <v>1259</v>
      </c>
      <c r="N402" t="s">
        <v>1260</v>
      </c>
      <c r="O402" s="63">
        <v>554000</v>
      </c>
      <c r="P402" s="63">
        <v>12800</v>
      </c>
      <c r="Q402" s="58" t="s">
        <v>1261</v>
      </c>
      <c r="R402" t="s">
        <v>1258</v>
      </c>
      <c r="S402" s="5" t="s">
        <v>562</v>
      </c>
      <c r="T402" t="s">
        <v>1262</v>
      </c>
      <c r="U402" t="s">
        <v>1260</v>
      </c>
      <c r="V402" s="59">
        <v>3618253.988384631</v>
      </c>
      <c r="W402" s="59">
        <v>109755.44454803251</v>
      </c>
      <c r="X402" s="58" t="s">
        <v>1263</v>
      </c>
      <c r="Y402" t="s">
        <v>1258</v>
      </c>
    </row>
    <row r="403" spans="1:25">
      <c r="A403" s="5" t="s">
        <v>554</v>
      </c>
      <c r="B403" s="55">
        <v>38.259403460000001</v>
      </c>
      <c r="C403" s="55">
        <v>-78.928189709999998</v>
      </c>
      <c r="D403" s="68">
        <v>367.60784946236566</v>
      </c>
      <c r="E403" s="69" t="s">
        <v>1257</v>
      </c>
      <c r="F403" s="69">
        <v>1</v>
      </c>
      <c r="G403" s="69">
        <v>2.7</v>
      </c>
      <c r="H403" s="69">
        <v>1</v>
      </c>
      <c r="I403" s="69">
        <v>0</v>
      </c>
      <c r="J403" s="69">
        <v>2020</v>
      </c>
      <c r="K403" s="69" t="s">
        <v>1258</v>
      </c>
      <c r="L403" s="5" t="s">
        <v>554</v>
      </c>
      <c r="M403" t="s">
        <v>1259</v>
      </c>
      <c r="N403" t="s">
        <v>1260</v>
      </c>
      <c r="O403" s="59">
        <v>1110000</v>
      </c>
      <c r="P403" s="59">
        <v>18300</v>
      </c>
      <c r="Q403" s="58" t="s">
        <v>1261</v>
      </c>
      <c r="R403" t="s">
        <v>1258</v>
      </c>
      <c r="S403" s="5" t="s">
        <v>554</v>
      </c>
      <c r="T403" t="s">
        <v>1262</v>
      </c>
      <c r="U403" t="s">
        <v>1260</v>
      </c>
      <c r="V403" s="59">
        <v>6130026.8799846359</v>
      </c>
      <c r="W403" s="59">
        <v>152323.16360666644</v>
      </c>
      <c r="X403" s="58" t="s">
        <v>1263</v>
      </c>
      <c r="Y403" t="s">
        <v>1258</v>
      </c>
    </row>
    <row r="404" spans="1:25">
      <c r="A404" s="5" t="s">
        <v>564</v>
      </c>
      <c r="B404" s="55">
        <v>39.043522410000001</v>
      </c>
      <c r="C404" s="55">
        <v>-78.927859170000005</v>
      </c>
      <c r="D404" s="68">
        <v>384.61169811320769</v>
      </c>
      <c r="E404" s="69" t="s">
        <v>1257</v>
      </c>
      <c r="F404" s="69">
        <v>1</v>
      </c>
      <c r="G404" s="69">
        <v>2.7</v>
      </c>
      <c r="H404" s="69">
        <v>1</v>
      </c>
      <c r="I404" s="69">
        <v>0</v>
      </c>
      <c r="J404" s="69">
        <v>2020</v>
      </c>
      <c r="K404" s="69" t="s">
        <v>1258</v>
      </c>
      <c r="L404" s="5" t="s">
        <v>564</v>
      </c>
      <c r="M404" t="s">
        <v>1259</v>
      </c>
      <c r="N404" t="s">
        <v>1260</v>
      </c>
      <c r="O404" s="59">
        <v>873000</v>
      </c>
      <c r="P404" s="59">
        <v>16500</v>
      </c>
      <c r="Q404" s="58" t="s">
        <v>1261</v>
      </c>
      <c r="R404" t="s">
        <v>1258</v>
      </c>
      <c r="S404" s="5" t="s">
        <v>564</v>
      </c>
      <c r="T404" t="s">
        <v>1262</v>
      </c>
      <c r="U404" t="s">
        <v>1260</v>
      </c>
      <c r="V404" s="59">
        <v>4804537.4078051737</v>
      </c>
      <c r="W404" s="59">
        <v>94548.139878737318</v>
      </c>
      <c r="X404" s="58" t="s">
        <v>1263</v>
      </c>
      <c r="Y404" t="s">
        <v>1258</v>
      </c>
    </row>
    <row r="405" spans="1:25">
      <c r="A405" s="5" t="s">
        <v>550</v>
      </c>
      <c r="B405" s="55">
        <v>39.23218172</v>
      </c>
      <c r="C405" s="55">
        <v>-79.472509430000002</v>
      </c>
      <c r="D405" s="68">
        <v>876.77431372549029</v>
      </c>
      <c r="E405" s="69" t="s">
        <v>1257</v>
      </c>
      <c r="F405" s="69">
        <v>1</v>
      </c>
      <c r="G405" s="69">
        <v>2.7</v>
      </c>
      <c r="H405" s="69">
        <v>1</v>
      </c>
      <c r="I405" s="69">
        <v>0</v>
      </c>
      <c r="J405" s="69">
        <v>2020</v>
      </c>
      <c r="K405" s="69" t="s">
        <v>1258</v>
      </c>
      <c r="L405" s="5" t="s">
        <v>550</v>
      </c>
      <c r="M405" t="s">
        <v>1259</v>
      </c>
      <c r="N405" t="s">
        <v>1260</v>
      </c>
      <c r="O405" s="59">
        <v>379000</v>
      </c>
      <c r="P405" s="59">
        <v>7300</v>
      </c>
      <c r="Q405" s="58" t="s">
        <v>1261</v>
      </c>
      <c r="R405" t="s">
        <v>1258</v>
      </c>
      <c r="S405" s="5" t="s">
        <v>550</v>
      </c>
      <c r="T405" t="s">
        <v>1262</v>
      </c>
      <c r="U405" t="s">
        <v>1260</v>
      </c>
      <c r="V405" s="59">
        <v>1375277.9949531115</v>
      </c>
      <c r="W405" s="59">
        <v>35480.719223246757</v>
      </c>
      <c r="X405" s="58" t="s">
        <v>1263</v>
      </c>
      <c r="Y405" t="s">
        <v>1258</v>
      </c>
    </row>
    <row r="406" spans="1:25">
      <c r="A406" s="5" t="s">
        <v>560</v>
      </c>
      <c r="B406" s="55">
        <v>39.371551609999997</v>
      </c>
      <c r="C406" s="55">
        <v>-79.124594490000007</v>
      </c>
      <c r="D406" s="68">
        <v>711.08759168035033</v>
      </c>
      <c r="E406" s="69" t="s">
        <v>1257</v>
      </c>
      <c r="F406" s="69">
        <v>1</v>
      </c>
      <c r="G406" s="69">
        <v>2.7</v>
      </c>
      <c r="H406" s="69">
        <v>1</v>
      </c>
      <c r="I406" s="69">
        <v>0</v>
      </c>
      <c r="J406" s="69">
        <v>2020</v>
      </c>
      <c r="K406" s="69" t="s">
        <v>1258</v>
      </c>
      <c r="L406" s="5" t="s">
        <v>560</v>
      </c>
      <c r="M406" t="s">
        <v>1259</v>
      </c>
      <c r="N406" t="s">
        <v>1260</v>
      </c>
      <c r="O406" s="59">
        <v>572000</v>
      </c>
      <c r="P406" s="59">
        <v>9600</v>
      </c>
      <c r="Q406" s="58" t="s">
        <v>1261</v>
      </c>
      <c r="R406" t="s">
        <v>1258</v>
      </c>
      <c r="S406" s="5" t="s">
        <v>560</v>
      </c>
      <c r="T406" t="s">
        <v>1262</v>
      </c>
      <c r="U406" t="s">
        <v>1260</v>
      </c>
      <c r="V406" s="59">
        <v>3702677.8736895374</v>
      </c>
      <c r="W406" s="59">
        <v>103604.40791768905</v>
      </c>
      <c r="X406" s="58" t="s">
        <v>1263</v>
      </c>
      <c r="Y406" t="s">
        <v>1258</v>
      </c>
    </row>
    <row r="407" spans="1:25">
      <c r="A407" s="5" t="s">
        <v>558</v>
      </c>
      <c r="B407" s="55">
        <v>39.695060560000002</v>
      </c>
      <c r="C407" s="55">
        <v>-78.608970790000001</v>
      </c>
      <c r="D407" s="68">
        <v>380.65349647756767</v>
      </c>
      <c r="E407" s="69" t="s">
        <v>1257</v>
      </c>
      <c r="F407" s="69">
        <v>1</v>
      </c>
      <c r="G407" s="69">
        <v>2.7</v>
      </c>
      <c r="H407" s="69">
        <v>1</v>
      </c>
      <c r="I407" s="69">
        <v>0</v>
      </c>
      <c r="J407" s="69">
        <v>2020</v>
      </c>
      <c r="K407" s="69" t="s">
        <v>1258</v>
      </c>
      <c r="L407" s="5" t="s">
        <v>558</v>
      </c>
      <c r="M407" t="s">
        <v>1259</v>
      </c>
      <c r="N407" t="s">
        <v>1260</v>
      </c>
      <c r="O407" s="59">
        <v>307000</v>
      </c>
      <c r="P407" s="59">
        <v>7600</v>
      </c>
      <c r="Q407" s="58" t="s">
        <v>1261</v>
      </c>
      <c r="R407" t="s">
        <v>1258</v>
      </c>
      <c r="S407" s="5" t="s">
        <v>558</v>
      </c>
      <c r="T407" t="s">
        <v>1262</v>
      </c>
      <c r="U407" t="s">
        <v>1260</v>
      </c>
      <c r="V407" s="59">
        <v>3583547.4298078055</v>
      </c>
      <c r="W407" s="59">
        <v>81837.756298262742</v>
      </c>
      <c r="X407" s="58" t="s">
        <v>1263</v>
      </c>
      <c r="Y407" t="s">
        <v>1258</v>
      </c>
    </row>
    <row r="408" spans="1:25">
      <c r="A408" s="5" t="s">
        <v>556</v>
      </c>
      <c r="B408" s="55">
        <v>39.562807919999997</v>
      </c>
      <c r="C408" s="55">
        <v>-77.023804909999996</v>
      </c>
      <c r="D408" s="68">
        <v>209.52443302500865</v>
      </c>
      <c r="E408" s="69" t="s">
        <v>1257</v>
      </c>
      <c r="F408" s="69">
        <v>1</v>
      </c>
      <c r="G408" s="69">
        <v>2.7</v>
      </c>
      <c r="H408" s="69">
        <v>1</v>
      </c>
      <c r="I408" s="69">
        <v>0</v>
      </c>
      <c r="J408" s="69">
        <v>2020</v>
      </c>
      <c r="K408" s="69" t="s">
        <v>1258</v>
      </c>
      <c r="L408" s="5" t="s">
        <v>556</v>
      </c>
      <c r="M408" t="s">
        <v>1259</v>
      </c>
      <c r="N408" t="s">
        <v>1260</v>
      </c>
      <c r="O408" s="59">
        <v>246000</v>
      </c>
      <c r="P408" s="59">
        <v>5800</v>
      </c>
      <c r="Q408" s="58" t="s">
        <v>1261</v>
      </c>
      <c r="R408" t="s">
        <v>1258</v>
      </c>
      <c r="S408" s="5" t="s">
        <v>556</v>
      </c>
      <c r="T408" t="s">
        <v>1262</v>
      </c>
      <c r="U408" t="s">
        <v>1260</v>
      </c>
      <c r="V408" s="59">
        <v>1591809.5725902808</v>
      </c>
      <c r="W408" s="59">
        <v>37072.038167797349</v>
      </c>
      <c r="X408" s="58" t="s">
        <v>1263</v>
      </c>
      <c r="Y408" t="s">
        <v>1258</v>
      </c>
    </row>
    <row r="409" spans="1:25">
      <c r="A409" t="s">
        <v>1430</v>
      </c>
      <c r="B409" s="55">
        <v>37.30010102</v>
      </c>
      <c r="C409" s="55">
        <v>140.94931468999999</v>
      </c>
      <c r="D409" s="68">
        <v>300.88181818181835</v>
      </c>
      <c r="E409" s="69" t="s">
        <v>1257</v>
      </c>
      <c r="F409" s="69">
        <v>1</v>
      </c>
      <c r="G409" s="69">
        <v>2.7</v>
      </c>
      <c r="H409" s="69">
        <v>1</v>
      </c>
      <c r="I409" s="69">
        <v>0</v>
      </c>
      <c r="J409" s="69">
        <v>2020</v>
      </c>
      <c r="K409" s="69" t="s">
        <v>1258</v>
      </c>
      <c r="L409" t="s">
        <v>1170</v>
      </c>
      <c r="M409" t="s">
        <v>1259</v>
      </c>
      <c r="N409" t="s">
        <v>1260</v>
      </c>
      <c r="O409" s="59">
        <v>50500</v>
      </c>
      <c r="P409" s="59">
        <v>1300</v>
      </c>
      <c r="Q409" s="58" t="s">
        <v>1261</v>
      </c>
      <c r="R409" t="s">
        <v>1258</v>
      </c>
      <c r="S409" t="s">
        <v>1170</v>
      </c>
      <c r="T409" t="s">
        <v>1262</v>
      </c>
      <c r="U409" t="s">
        <v>1260</v>
      </c>
      <c r="V409" s="59">
        <v>348073.60239701252</v>
      </c>
      <c r="W409" s="59">
        <v>13755.564837729054</v>
      </c>
      <c r="X409" s="58" t="s">
        <v>1263</v>
      </c>
      <c r="Y409" t="s">
        <v>1258</v>
      </c>
    </row>
    <row r="410" spans="1:25">
      <c r="A410" t="s">
        <v>1431</v>
      </c>
      <c r="B410" s="55">
        <v>37.256343280000003</v>
      </c>
      <c r="C410" s="55">
        <v>140.94125972000001</v>
      </c>
      <c r="D410" s="68">
        <v>325.18216031554033</v>
      </c>
      <c r="E410" s="69" t="s">
        <v>1257</v>
      </c>
      <c r="F410" s="69">
        <v>1</v>
      </c>
      <c r="G410" s="69">
        <v>2.7</v>
      </c>
      <c r="H410" s="69">
        <v>1</v>
      </c>
      <c r="I410" s="69">
        <v>0</v>
      </c>
      <c r="J410" s="69">
        <v>2020</v>
      </c>
      <c r="K410" s="69" t="s">
        <v>1258</v>
      </c>
      <c r="L410" t="s">
        <v>1171</v>
      </c>
      <c r="M410" t="s">
        <v>1259</v>
      </c>
      <c r="N410" t="s">
        <v>1260</v>
      </c>
      <c r="O410" s="59">
        <v>50400</v>
      </c>
      <c r="P410" s="59">
        <v>1200</v>
      </c>
      <c r="Q410" s="58" t="s">
        <v>1261</v>
      </c>
      <c r="R410" t="s">
        <v>1258</v>
      </c>
      <c r="S410" t="s">
        <v>1171</v>
      </c>
      <c r="T410" t="s">
        <v>1262</v>
      </c>
      <c r="U410" t="s">
        <v>1260</v>
      </c>
      <c r="V410" s="59">
        <v>341478.68221829226</v>
      </c>
      <c r="W410" s="59">
        <v>18892.991967191309</v>
      </c>
      <c r="X410" s="58" t="s">
        <v>1263</v>
      </c>
      <c r="Y410" t="s">
        <v>1258</v>
      </c>
    </row>
    <row r="411" spans="1:25">
      <c r="A411" t="s">
        <v>1432</v>
      </c>
      <c r="B411" s="55">
        <v>37.655936859999997</v>
      </c>
      <c r="C411" s="55">
        <v>140.76446307000001</v>
      </c>
      <c r="D411" s="68">
        <v>497.73685513627265</v>
      </c>
      <c r="E411" s="69" t="s">
        <v>1257</v>
      </c>
      <c r="F411" s="69">
        <v>1</v>
      </c>
      <c r="G411" s="69">
        <v>2.7</v>
      </c>
      <c r="H411" s="69">
        <v>1</v>
      </c>
      <c r="I411" s="69">
        <v>0</v>
      </c>
      <c r="J411" s="69">
        <v>2020</v>
      </c>
      <c r="K411" s="69" t="s">
        <v>1258</v>
      </c>
      <c r="L411" t="s">
        <v>1169</v>
      </c>
      <c r="M411" t="s">
        <v>1259</v>
      </c>
      <c r="N411" t="s">
        <v>1260</v>
      </c>
      <c r="O411" s="59">
        <v>73500</v>
      </c>
      <c r="P411" s="59">
        <v>1700</v>
      </c>
      <c r="Q411" s="58" t="s">
        <v>1261</v>
      </c>
      <c r="R411" t="s">
        <v>1258</v>
      </c>
      <c r="S411" t="s">
        <v>1169</v>
      </c>
      <c r="T411" t="s">
        <v>1262</v>
      </c>
      <c r="U411" t="s">
        <v>1260</v>
      </c>
      <c r="V411" s="59">
        <v>479314.76861227333</v>
      </c>
      <c r="W411" s="59">
        <v>17947.70041452739</v>
      </c>
      <c r="X411" s="58" t="s">
        <v>1263</v>
      </c>
      <c r="Y411" t="s">
        <v>1258</v>
      </c>
    </row>
    <row r="412" spans="1:25">
      <c r="A412" s="5" t="s">
        <v>504</v>
      </c>
      <c r="B412" s="55">
        <v>37.153173270000003</v>
      </c>
      <c r="C412" s="55">
        <v>-79.547686979999995</v>
      </c>
      <c r="D412" s="68">
        <v>324.22511558367432</v>
      </c>
      <c r="E412" s="69" t="s">
        <v>1257</v>
      </c>
      <c r="F412" s="69">
        <v>1</v>
      </c>
      <c r="G412" s="69">
        <v>2.7</v>
      </c>
      <c r="H412" s="69">
        <v>1</v>
      </c>
      <c r="I412" s="69">
        <v>0</v>
      </c>
      <c r="J412" s="69">
        <v>2020</v>
      </c>
      <c r="K412" s="69" t="s">
        <v>1258</v>
      </c>
      <c r="L412" s="5" t="s">
        <v>504</v>
      </c>
      <c r="M412" t="s">
        <v>1259</v>
      </c>
      <c r="N412" t="s">
        <v>1260</v>
      </c>
      <c r="O412" s="59">
        <v>624000</v>
      </c>
      <c r="P412" s="59">
        <v>18000</v>
      </c>
      <c r="Q412" s="58" t="s">
        <v>1261</v>
      </c>
      <c r="R412" t="s">
        <v>1258</v>
      </c>
      <c r="S412" s="5" t="s">
        <v>504</v>
      </c>
      <c r="T412" t="s">
        <v>1262</v>
      </c>
      <c r="U412" t="s">
        <v>1260</v>
      </c>
      <c r="V412" s="59">
        <v>3348431.4608366415</v>
      </c>
      <c r="W412" s="59">
        <v>72820.60429229759</v>
      </c>
      <c r="X412" s="58" t="s">
        <v>1263</v>
      </c>
      <c r="Y412" t="s">
        <v>1258</v>
      </c>
    </row>
    <row r="413" spans="1:25">
      <c r="A413" s="5" t="s">
        <v>511</v>
      </c>
      <c r="B413" s="55">
        <v>36.547763400000001</v>
      </c>
      <c r="C413" s="55">
        <v>-79.867729310000001</v>
      </c>
      <c r="D413" s="68">
        <v>287.68867151851765</v>
      </c>
      <c r="E413" s="69" t="s">
        <v>1257</v>
      </c>
      <c r="F413" s="69">
        <v>1</v>
      </c>
      <c r="G413" s="69">
        <v>2.7</v>
      </c>
      <c r="H413" s="69">
        <v>1</v>
      </c>
      <c r="I413" s="69">
        <v>0</v>
      </c>
      <c r="J413" s="69">
        <v>2020</v>
      </c>
      <c r="K413" s="69" t="s">
        <v>1258</v>
      </c>
      <c r="L413" s="5" t="s">
        <v>511</v>
      </c>
      <c r="M413" t="s">
        <v>1259</v>
      </c>
      <c r="N413" t="s">
        <v>1260</v>
      </c>
      <c r="O413" s="59">
        <v>550000</v>
      </c>
      <c r="P413" s="59">
        <v>16000</v>
      </c>
      <c r="Q413" s="58" t="s">
        <v>1261</v>
      </c>
      <c r="R413" t="s">
        <v>1258</v>
      </c>
      <c r="S413" s="5" t="s">
        <v>511</v>
      </c>
      <c r="T413" t="s">
        <v>1262</v>
      </c>
      <c r="U413" t="s">
        <v>1260</v>
      </c>
      <c r="V413" s="59">
        <v>2900673.1764041116</v>
      </c>
      <c r="W413" s="59">
        <v>64279.067005017328</v>
      </c>
      <c r="X413" s="58" t="s">
        <v>1263</v>
      </c>
      <c r="Y413" t="s">
        <v>1258</v>
      </c>
    </row>
    <row r="414" spans="1:25">
      <c r="A414" s="5" t="s">
        <v>513</v>
      </c>
      <c r="B414" s="55">
        <v>34.410015510000001</v>
      </c>
      <c r="C414" s="55">
        <v>-82.031332629999994</v>
      </c>
      <c r="D414" s="68">
        <v>216.76020269487233</v>
      </c>
      <c r="E414" s="69" t="s">
        <v>1257</v>
      </c>
      <c r="F414" s="69">
        <v>1</v>
      </c>
      <c r="G414" s="69">
        <v>2.7</v>
      </c>
      <c r="H414" s="69">
        <v>1</v>
      </c>
      <c r="I414" s="69">
        <v>0</v>
      </c>
      <c r="J414" s="69">
        <v>2020</v>
      </c>
      <c r="K414" s="69" t="s">
        <v>1258</v>
      </c>
      <c r="L414" s="5" t="s">
        <v>513</v>
      </c>
      <c r="M414" t="s">
        <v>1259</v>
      </c>
      <c r="N414" t="s">
        <v>1260</v>
      </c>
      <c r="O414" s="59">
        <v>555000</v>
      </c>
      <c r="P414" s="59">
        <v>15000</v>
      </c>
      <c r="Q414" s="58" t="s">
        <v>1261</v>
      </c>
      <c r="R414" t="s">
        <v>1258</v>
      </c>
      <c r="S414" s="5" t="s">
        <v>513</v>
      </c>
      <c r="T414" t="s">
        <v>1262</v>
      </c>
      <c r="U414" t="s">
        <v>1260</v>
      </c>
      <c r="V414" s="59">
        <v>2896350.3876792346</v>
      </c>
      <c r="W414" s="59">
        <v>63742.741895836698</v>
      </c>
      <c r="X414" s="58" t="s">
        <v>1263</v>
      </c>
      <c r="Y414" t="s">
        <v>1258</v>
      </c>
    </row>
    <row r="415" spans="1:25">
      <c r="A415" t="s">
        <v>1173</v>
      </c>
      <c r="B415" s="55">
        <v>34.03479024</v>
      </c>
      <c r="C415" s="55">
        <v>-82.566593069999996</v>
      </c>
      <c r="D415" s="68">
        <v>162.18940623770166</v>
      </c>
      <c r="E415" s="69" t="s">
        <v>1257</v>
      </c>
      <c r="F415" s="69">
        <v>1</v>
      </c>
      <c r="G415" s="69">
        <v>2.7</v>
      </c>
      <c r="H415" s="69">
        <v>1</v>
      </c>
      <c r="I415" s="69">
        <v>0</v>
      </c>
      <c r="J415" s="69">
        <v>2020</v>
      </c>
      <c r="K415" s="69" t="s">
        <v>1258</v>
      </c>
      <c r="L415" t="s">
        <v>1173</v>
      </c>
      <c r="M415" t="s">
        <v>1259</v>
      </c>
      <c r="N415" t="s">
        <v>1260</v>
      </c>
      <c r="O415" s="59">
        <v>638000</v>
      </c>
      <c r="P415" s="59">
        <v>17000</v>
      </c>
      <c r="Q415" s="58" t="s">
        <v>1261</v>
      </c>
      <c r="R415" t="s">
        <v>1258</v>
      </c>
      <c r="S415" t="s">
        <v>1173</v>
      </c>
      <c r="T415" t="s">
        <v>1262</v>
      </c>
      <c r="U415" t="s">
        <v>1260</v>
      </c>
      <c r="V415" s="59">
        <v>3673388.9334308319</v>
      </c>
      <c r="W415" s="59">
        <v>91364.708292884374</v>
      </c>
      <c r="X415" s="58" t="s">
        <v>1263</v>
      </c>
      <c r="Y415" t="s">
        <v>1258</v>
      </c>
    </row>
    <row r="416" spans="1:25">
      <c r="A416" s="5" t="s">
        <v>507</v>
      </c>
      <c r="B416" s="55">
        <v>34.763629880000003</v>
      </c>
      <c r="C416" s="55">
        <v>-83.043970430000002</v>
      </c>
      <c r="D416" s="68">
        <v>427.72724312615634</v>
      </c>
      <c r="E416" s="69" t="s">
        <v>1257</v>
      </c>
      <c r="F416" s="69">
        <v>1</v>
      </c>
      <c r="G416" s="69">
        <v>2.7</v>
      </c>
      <c r="H416" s="69">
        <v>1</v>
      </c>
      <c r="I416" s="69">
        <v>0</v>
      </c>
      <c r="J416" s="69">
        <v>2020</v>
      </c>
      <c r="K416" s="69" t="s">
        <v>1258</v>
      </c>
      <c r="L416" s="5" t="s">
        <v>507</v>
      </c>
      <c r="M416" t="s">
        <v>1259</v>
      </c>
      <c r="N416" t="s">
        <v>1260</v>
      </c>
      <c r="O416" s="59">
        <v>281000</v>
      </c>
      <c r="P416" s="59">
        <v>8000</v>
      </c>
      <c r="Q416" s="58" t="s">
        <v>1261</v>
      </c>
      <c r="R416" t="s">
        <v>1258</v>
      </c>
      <c r="S416" s="5" t="s">
        <v>507</v>
      </c>
      <c r="T416" t="s">
        <v>1262</v>
      </c>
      <c r="U416" t="s">
        <v>1260</v>
      </c>
      <c r="V416" s="59">
        <v>1638760.7237174807</v>
      </c>
      <c r="W416" s="59">
        <v>50701.35146855023</v>
      </c>
      <c r="X416" s="58" t="s">
        <v>1263</v>
      </c>
      <c r="Y416" t="s">
        <v>1258</v>
      </c>
    </row>
    <row r="417" spans="1:25">
      <c r="A417" t="s">
        <v>1178</v>
      </c>
      <c r="B417" s="55">
        <v>35.747899199999999</v>
      </c>
      <c r="C417" s="55">
        <v>-80.40892384</v>
      </c>
      <c r="D417" s="68">
        <v>227.77897574124003</v>
      </c>
      <c r="E417" s="69" t="s">
        <v>1257</v>
      </c>
      <c r="F417" s="69">
        <v>1</v>
      </c>
      <c r="G417" s="69">
        <v>2.7</v>
      </c>
      <c r="H417" s="69">
        <v>1</v>
      </c>
      <c r="I417" s="69">
        <v>0</v>
      </c>
      <c r="J417" s="69">
        <v>2020</v>
      </c>
      <c r="K417" s="69" t="s">
        <v>1258</v>
      </c>
      <c r="L417" t="s">
        <v>1178</v>
      </c>
      <c r="M417" t="s">
        <v>1259</v>
      </c>
      <c r="N417" t="s">
        <v>1260</v>
      </c>
      <c r="O417" s="59">
        <v>442000</v>
      </c>
      <c r="P417" s="59">
        <v>12000</v>
      </c>
      <c r="Q417" s="58" t="s">
        <v>1261</v>
      </c>
      <c r="R417" t="s">
        <v>1258</v>
      </c>
      <c r="S417" t="s">
        <v>1178</v>
      </c>
      <c r="T417" t="s">
        <v>1262</v>
      </c>
      <c r="U417" t="s">
        <v>1260</v>
      </c>
      <c r="V417" s="59">
        <v>2782404.6695466028</v>
      </c>
      <c r="W417" s="59">
        <v>72016.903791244578</v>
      </c>
      <c r="X417" s="58" t="s">
        <v>1263</v>
      </c>
      <c r="Y417" t="s">
        <v>1258</v>
      </c>
    </row>
    <row r="418" spans="1:25">
      <c r="A418" s="5" t="s">
        <v>509</v>
      </c>
      <c r="B418" s="55">
        <v>37.129422820000002</v>
      </c>
      <c r="C418" s="55">
        <v>-79.842804740000005</v>
      </c>
      <c r="D418" s="68">
        <v>389.98860546126565</v>
      </c>
      <c r="E418" s="69" t="s">
        <v>1257</v>
      </c>
      <c r="F418" s="69">
        <v>1</v>
      </c>
      <c r="G418" s="69">
        <v>2.7</v>
      </c>
      <c r="H418" s="69">
        <v>1</v>
      </c>
      <c r="I418" s="69">
        <v>0</v>
      </c>
      <c r="J418" s="69">
        <v>2020</v>
      </c>
      <c r="K418" s="69" t="s">
        <v>1258</v>
      </c>
      <c r="L418" s="5" t="s">
        <v>509</v>
      </c>
      <c r="M418" t="s">
        <v>1259</v>
      </c>
      <c r="N418" t="s">
        <v>1260</v>
      </c>
      <c r="O418" s="59">
        <v>635000</v>
      </c>
      <c r="P418" s="59">
        <v>18000</v>
      </c>
      <c r="Q418" s="58" t="s">
        <v>1261</v>
      </c>
      <c r="R418" t="s">
        <v>1258</v>
      </c>
      <c r="S418" s="5" t="s">
        <v>509</v>
      </c>
      <c r="T418" t="s">
        <v>1262</v>
      </c>
      <c r="U418" t="s">
        <v>1260</v>
      </c>
      <c r="V418" s="59">
        <v>3785979.8754971577</v>
      </c>
      <c r="W418" s="59">
        <v>86745.362604691822</v>
      </c>
      <c r="X418" s="58" t="s">
        <v>1263</v>
      </c>
      <c r="Y418" t="s">
        <v>1258</v>
      </c>
    </row>
    <row r="419" spans="1:25">
      <c r="A419" t="s">
        <v>1177</v>
      </c>
      <c r="B419" s="55">
        <v>37.172177329999997</v>
      </c>
      <c r="C419" s="55">
        <v>-79.87374398</v>
      </c>
      <c r="D419" s="68">
        <v>372.56792036855239</v>
      </c>
      <c r="E419" s="69" t="s">
        <v>1257</v>
      </c>
      <c r="F419" s="69">
        <v>1</v>
      </c>
      <c r="G419" s="69">
        <v>2.7</v>
      </c>
      <c r="H419" s="69">
        <v>1</v>
      </c>
      <c r="I419" s="69">
        <v>0</v>
      </c>
      <c r="J419" s="69">
        <v>2020</v>
      </c>
      <c r="K419" s="69" t="s">
        <v>1258</v>
      </c>
      <c r="L419" t="s">
        <v>1177</v>
      </c>
      <c r="M419" t="s">
        <v>1259</v>
      </c>
      <c r="N419" t="s">
        <v>1260</v>
      </c>
      <c r="O419" s="59">
        <v>1261000</v>
      </c>
      <c r="P419" s="59">
        <v>29000</v>
      </c>
      <c r="Q419" s="58" t="s">
        <v>1261</v>
      </c>
      <c r="R419" t="s">
        <v>1258</v>
      </c>
      <c r="S419" t="s">
        <v>1177</v>
      </c>
      <c r="T419" t="s">
        <v>1262</v>
      </c>
      <c r="U419" t="s">
        <v>1260</v>
      </c>
      <c r="V419" s="59">
        <v>6675348.8502326868</v>
      </c>
      <c r="W419" s="59">
        <v>170547.14381859321</v>
      </c>
      <c r="X419" s="58" t="s">
        <v>1263</v>
      </c>
      <c r="Y419" t="s">
        <v>1258</v>
      </c>
    </row>
    <row r="420" spans="1:25">
      <c r="A420" t="s">
        <v>1176</v>
      </c>
      <c r="B420" s="55">
        <v>37.275225630000001</v>
      </c>
      <c r="C420" s="55">
        <v>-79.719452059999995</v>
      </c>
      <c r="D420" s="68">
        <v>328.56896292653602</v>
      </c>
      <c r="E420" s="69" t="s">
        <v>1257</v>
      </c>
      <c r="F420" s="69">
        <v>1</v>
      </c>
      <c r="G420" s="69">
        <v>2.7</v>
      </c>
      <c r="H420" s="69">
        <v>1</v>
      </c>
      <c r="I420" s="69">
        <v>0</v>
      </c>
      <c r="J420" s="69">
        <v>2020</v>
      </c>
      <c r="K420" s="69" t="s">
        <v>1258</v>
      </c>
      <c r="L420" t="s">
        <v>1176</v>
      </c>
      <c r="M420" t="s">
        <v>1259</v>
      </c>
      <c r="N420" t="s">
        <v>1260</v>
      </c>
      <c r="O420" s="59">
        <v>528000</v>
      </c>
      <c r="P420" s="59">
        <v>13000</v>
      </c>
      <c r="Q420" s="58" t="s">
        <v>1261</v>
      </c>
      <c r="R420" t="s">
        <v>1258</v>
      </c>
      <c r="S420" t="s">
        <v>1176</v>
      </c>
      <c r="T420" t="s">
        <v>1262</v>
      </c>
      <c r="U420" t="s">
        <v>1260</v>
      </c>
      <c r="V420" s="59">
        <v>3426496.8652239596</v>
      </c>
      <c r="W420" s="59">
        <v>90898.161320533633</v>
      </c>
      <c r="X420" s="58" t="s">
        <v>1263</v>
      </c>
      <c r="Y420" t="s">
        <v>1258</v>
      </c>
    </row>
    <row r="421" spans="1:25">
      <c r="A421" t="s">
        <v>1172</v>
      </c>
      <c r="B421" s="55">
        <v>34.228104680000001</v>
      </c>
      <c r="C421" s="55">
        <v>-84.182194069999994</v>
      </c>
      <c r="D421" s="68">
        <v>373.12390396659703</v>
      </c>
      <c r="E421" s="69" t="s">
        <v>1257</v>
      </c>
      <c r="F421" s="69">
        <v>1</v>
      </c>
      <c r="G421" s="69">
        <v>2.7</v>
      </c>
      <c r="H421" s="69">
        <v>1</v>
      </c>
      <c r="I421" s="69">
        <v>0</v>
      </c>
      <c r="J421" s="69">
        <v>2020</v>
      </c>
      <c r="K421" s="69" t="s">
        <v>1258</v>
      </c>
      <c r="L421" t="s">
        <v>1172</v>
      </c>
      <c r="M421" t="s">
        <v>1259</v>
      </c>
      <c r="N421" t="s">
        <v>1260</v>
      </c>
      <c r="O421" s="59">
        <v>364000</v>
      </c>
      <c r="P421" s="59">
        <v>10000</v>
      </c>
      <c r="Q421" s="58" t="s">
        <v>1261</v>
      </c>
      <c r="R421" t="s">
        <v>1258</v>
      </c>
      <c r="S421" t="s">
        <v>1172</v>
      </c>
      <c r="T421" t="s">
        <v>1262</v>
      </c>
      <c r="U421" t="s">
        <v>1260</v>
      </c>
      <c r="V421" s="59">
        <v>2397923.1788104107</v>
      </c>
      <c r="W421" s="59">
        <v>55883.818629419591</v>
      </c>
      <c r="X421" s="58" t="s">
        <v>1263</v>
      </c>
      <c r="Y421" t="s">
        <v>1258</v>
      </c>
    </row>
    <row r="422" spans="1:25">
      <c r="A422" t="s">
        <v>1175</v>
      </c>
      <c r="B422" s="55">
        <v>33.012662560000003</v>
      </c>
      <c r="C422" s="55">
        <v>-84.827000119999994</v>
      </c>
      <c r="D422" s="68">
        <v>261.07173646007828</v>
      </c>
      <c r="E422" s="69" t="s">
        <v>1257</v>
      </c>
      <c r="F422" s="69">
        <v>1</v>
      </c>
      <c r="G422" s="69">
        <v>2.7</v>
      </c>
      <c r="H422" s="69">
        <v>1</v>
      </c>
      <c r="I422" s="69">
        <v>0</v>
      </c>
      <c r="J422" s="69">
        <v>2020</v>
      </c>
      <c r="K422" s="69" t="s">
        <v>1258</v>
      </c>
      <c r="L422" t="s">
        <v>1175</v>
      </c>
      <c r="M422" t="s">
        <v>1259</v>
      </c>
      <c r="N422" t="s">
        <v>1260</v>
      </c>
      <c r="O422" s="59">
        <v>618000</v>
      </c>
      <c r="P422" s="59">
        <v>16000</v>
      </c>
      <c r="Q422" s="58" t="s">
        <v>1261</v>
      </c>
      <c r="R422" t="s">
        <v>1258</v>
      </c>
      <c r="S422" t="s">
        <v>1175</v>
      </c>
      <c r="T422" t="s">
        <v>1262</v>
      </c>
      <c r="U422" t="s">
        <v>1260</v>
      </c>
      <c r="V422" s="59">
        <v>3577162.1749142455</v>
      </c>
      <c r="W422" s="59">
        <v>83105.590082183175</v>
      </c>
      <c r="X422" s="58" t="s">
        <v>1263</v>
      </c>
      <c r="Y422" t="s">
        <v>1258</v>
      </c>
    </row>
    <row r="423" spans="1:25">
      <c r="A423" t="s">
        <v>1174</v>
      </c>
      <c r="B423" s="55">
        <v>33.212874110000001</v>
      </c>
      <c r="C423" s="55">
        <v>-84.959069389999996</v>
      </c>
      <c r="D423" s="68">
        <v>240.38376341213302</v>
      </c>
      <c r="E423" s="69" t="s">
        <v>1257</v>
      </c>
      <c r="F423" s="69">
        <v>1</v>
      </c>
      <c r="G423" s="69">
        <v>2.7</v>
      </c>
      <c r="H423" s="69">
        <v>1</v>
      </c>
      <c r="I423" s="69">
        <v>0</v>
      </c>
      <c r="J423" s="69">
        <v>2020</v>
      </c>
      <c r="K423" s="69" t="s">
        <v>1258</v>
      </c>
      <c r="L423" t="s">
        <v>1174</v>
      </c>
      <c r="M423" t="s">
        <v>1259</v>
      </c>
      <c r="N423" t="s">
        <v>1260</v>
      </c>
      <c r="O423" s="59">
        <v>513000</v>
      </c>
      <c r="P423" s="59">
        <v>15000</v>
      </c>
      <c r="Q423" s="58" t="s">
        <v>1261</v>
      </c>
      <c r="R423" t="s">
        <v>1258</v>
      </c>
      <c r="S423" t="s">
        <v>1174</v>
      </c>
      <c r="T423" t="s">
        <v>1262</v>
      </c>
      <c r="U423" t="s">
        <v>1260</v>
      </c>
      <c r="V423" s="59">
        <v>3250065.2755992208</v>
      </c>
      <c r="W423" s="59">
        <v>63494.873138160576</v>
      </c>
      <c r="X423" s="58" t="s">
        <v>1263</v>
      </c>
      <c r="Y423" t="s">
        <v>1258</v>
      </c>
    </row>
    <row r="424" spans="1:25">
      <c r="A424" s="5" t="s">
        <v>515</v>
      </c>
      <c r="B424" s="55">
        <v>34.125231210000003</v>
      </c>
      <c r="C424" s="55">
        <v>-84.214942500000006</v>
      </c>
      <c r="D424" s="68">
        <v>374.94530899186333</v>
      </c>
      <c r="E424" s="69" t="s">
        <v>1257</v>
      </c>
      <c r="F424" s="69">
        <v>1</v>
      </c>
      <c r="G424" s="69">
        <v>2.7</v>
      </c>
      <c r="H424" s="69">
        <v>1</v>
      </c>
      <c r="I424" s="69">
        <v>0</v>
      </c>
      <c r="J424" s="69">
        <v>2020</v>
      </c>
      <c r="K424" s="69" t="s">
        <v>1258</v>
      </c>
      <c r="L424" s="5" t="s">
        <v>515</v>
      </c>
      <c r="M424" t="s">
        <v>1259</v>
      </c>
      <c r="N424" t="s">
        <v>1260</v>
      </c>
      <c r="O424" s="59">
        <v>329000</v>
      </c>
      <c r="P424" s="59">
        <v>8000</v>
      </c>
      <c r="Q424" s="58" t="s">
        <v>1261</v>
      </c>
      <c r="R424" t="s">
        <v>1258</v>
      </c>
      <c r="S424" s="5" t="s">
        <v>515</v>
      </c>
      <c r="T424" t="s">
        <v>1262</v>
      </c>
      <c r="U424" t="s">
        <v>1260</v>
      </c>
      <c r="V424" s="59">
        <v>534367.27485414478</v>
      </c>
      <c r="W424" s="59">
        <v>20170.98706886328</v>
      </c>
      <c r="X424" s="58" t="s">
        <v>1263</v>
      </c>
      <c r="Y424" t="s">
        <v>1258</v>
      </c>
    </row>
    <row r="425" spans="1:25">
      <c r="A425" s="5" t="s">
        <v>494</v>
      </c>
      <c r="B425" s="55">
        <v>21.865721019999999</v>
      </c>
      <c r="C425" s="55">
        <v>100.54880475</v>
      </c>
      <c r="D425" s="68">
        <v>1628.9572538246066</v>
      </c>
      <c r="E425" s="69" t="s">
        <v>1257</v>
      </c>
      <c r="F425" s="69">
        <v>1</v>
      </c>
      <c r="G425" s="69">
        <v>2.7</v>
      </c>
      <c r="H425" s="69">
        <v>1</v>
      </c>
      <c r="I425" s="69">
        <v>0</v>
      </c>
      <c r="J425" s="69">
        <v>2020</v>
      </c>
      <c r="K425" s="69" t="s">
        <v>1258</v>
      </c>
      <c r="L425" s="5" t="s">
        <v>494</v>
      </c>
      <c r="M425" t="s">
        <v>1259</v>
      </c>
      <c r="N425" t="s">
        <v>1260</v>
      </c>
      <c r="O425" s="67">
        <v>135000</v>
      </c>
      <c r="P425" s="67">
        <v>4200</v>
      </c>
      <c r="Q425" s="58" t="s">
        <v>1261</v>
      </c>
      <c r="R425" t="s">
        <v>1258</v>
      </c>
      <c r="S425" s="5" t="s">
        <v>494</v>
      </c>
      <c r="T425" t="s">
        <v>1262</v>
      </c>
      <c r="U425" t="s">
        <v>1260</v>
      </c>
      <c r="V425" s="59">
        <v>867178.72192279377</v>
      </c>
      <c r="W425" s="59">
        <v>30600.359333851986</v>
      </c>
      <c r="X425" s="58" t="s">
        <v>1263</v>
      </c>
      <c r="Y425" t="s">
        <v>1258</v>
      </c>
    </row>
    <row r="426" spans="1:25">
      <c r="A426" s="5" t="s">
        <v>498</v>
      </c>
      <c r="B426" s="55">
        <v>21.752109260000001</v>
      </c>
      <c r="C426" s="55">
        <v>100.36217791999999</v>
      </c>
      <c r="D426" s="68">
        <v>1721.3400766283501</v>
      </c>
      <c r="E426" s="69" t="s">
        <v>1257</v>
      </c>
      <c r="F426" s="69">
        <v>1</v>
      </c>
      <c r="G426" s="69">
        <v>2.7</v>
      </c>
      <c r="H426" s="69">
        <v>1</v>
      </c>
      <c r="I426" s="69">
        <v>0</v>
      </c>
      <c r="J426" s="69">
        <v>2020</v>
      </c>
      <c r="K426" s="69" t="s">
        <v>1258</v>
      </c>
      <c r="L426" s="5" t="s">
        <v>498</v>
      </c>
      <c r="M426" t="s">
        <v>1259</v>
      </c>
      <c r="N426" t="s">
        <v>1260</v>
      </c>
      <c r="O426" s="59">
        <v>209000</v>
      </c>
      <c r="P426" s="59">
        <v>4440</v>
      </c>
      <c r="Q426" s="58" t="s">
        <v>1261</v>
      </c>
      <c r="R426" t="s">
        <v>1258</v>
      </c>
      <c r="S426" s="5" t="s">
        <v>498</v>
      </c>
      <c r="T426" t="s">
        <v>1262</v>
      </c>
      <c r="U426" t="s">
        <v>1260</v>
      </c>
      <c r="V426" s="59">
        <v>1238135.9872641645</v>
      </c>
      <c r="W426" s="59">
        <v>37715.878289771419</v>
      </c>
      <c r="X426" s="58" t="s">
        <v>1263</v>
      </c>
      <c r="Y426" t="s">
        <v>1258</v>
      </c>
    </row>
    <row r="427" spans="1:25">
      <c r="A427" s="5" t="s">
        <v>500</v>
      </c>
      <c r="B427" s="55">
        <v>21.752109260000001</v>
      </c>
      <c r="C427" s="55">
        <v>100.36217791999999</v>
      </c>
      <c r="D427" s="68">
        <v>1554.0693404634601</v>
      </c>
      <c r="E427" s="69" t="s">
        <v>1257</v>
      </c>
      <c r="F427" s="69">
        <v>1</v>
      </c>
      <c r="G427" s="69">
        <v>2.7</v>
      </c>
      <c r="H427" s="69">
        <v>1</v>
      </c>
      <c r="I427" s="69">
        <v>0</v>
      </c>
      <c r="J427" s="69">
        <v>2020</v>
      </c>
      <c r="K427" s="69" t="s">
        <v>1258</v>
      </c>
      <c r="L427" s="5" t="s">
        <v>500</v>
      </c>
      <c r="M427" t="s">
        <v>1259</v>
      </c>
      <c r="N427" t="s">
        <v>1260</v>
      </c>
      <c r="O427" s="63">
        <v>119000</v>
      </c>
      <c r="P427" s="59">
        <v>5170</v>
      </c>
      <c r="Q427" s="58" t="s">
        <v>1261</v>
      </c>
      <c r="R427" t="s">
        <v>1258</v>
      </c>
      <c r="S427" s="5" t="s">
        <v>500</v>
      </c>
      <c r="T427" t="s">
        <v>1262</v>
      </c>
      <c r="U427" t="s">
        <v>1260</v>
      </c>
      <c r="V427" s="59">
        <v>825009.45264406223</v>
      </c>
      <c r="W427" s="59">
        <v>31643.407674810209</v>
      </c>
      <c r="X427" s="58" t="s">
        <v>1263</v>
      </c>
      <c r="Y427" t="s">
        <v>1258</v>
      </c>
    </row>
    <row r="428" spans="1:25">
      <c r="A428" s="5" t="s">
        <v>502</v>
      </c>
      <c r="B428" s="55">
        <v>21.949692249999998</v>
      </c>
      <c r="C428" s="55">
        <v>100.16994842</v>
      </c>
      <c r="D428" s="68">
        <v>1577.5635947712435</v>
      </c>
      <c r="E428" s="69" t="s">
        <v>1257</v>
      </c>
      <c r="F428" s="69">
        <v>1</v>
      </c>
      <c r="G428" s="69">
        <v>2.7</v>
      </c>
      <c r="H428" s="69">
        <v>1</v>
      </c>
      <c r="I428" s="69">
        <v>0</v>
      </c>
      <c r="J428" s="69">
        <v>2020</v>
      </c>
      <c r="K428" s="69" t="s">
        <v>1258</v>
      </c>
      <c r="L428" s="5" t="s">
        <v>502</v>
      </c>
      <c r="M428" t="s">
        <v>1259</v>
      </c>
      <c r="N428" t="s">
        <v>1260</v>
      </c>
      <c r="O428" s="59">
        <v>176000</v>
      </c>
      <c r="P428" s="59">
        <v>8610</v>
      </c>
      <c r="Q428" s="58" t="s">
        <v>1261</v>
      </c>
      <c r="R428" t="s">
        <v>1258</v>
      </c>
      <c r="S428" s="5" t="s">
        <v>502</v>
      </c>
      <c r="T428" t="s">
        <v>1262</v>
      </c>
      <c r="U428" t="s">
        <v>1260</v>
      </c>
      <c r="V428" s="59">
        <v>1223310.4722261401</v>
      </c>
      <c r="W428" s="59">
        <v>50929.51015231866</v>
      </c>
      <c r="X428" s="58" t="s">
        <v>1263</v>
      </c>
      <c r="Y428" t="s">
        <v>1258</v>
      </c>
    </row>
    <row r="429" spans="1:25">
      <c r="A429" s="5" t="s">
        <v>496</v>
      </c>
      <c r="B429" s="55">
        <v>21.873294770000001</v>
      </c>
      <c r="C429" s="55">
        <v>100.17715105000001</v>
      </c>
      <c r="D429" s="68">
        <v>1683.65989264627</v>
      </c>
      <c r="E429" s="69" t="s">
        <v>1257</v>
      </c>
      <c r="F429" s="69">
        <v>1</v>
      </c>
      <c r="G429" s="69">
        <v>2.7</v>
      </c>
      <c r="H429" s="69">
        <v>1</v>
      </c>
      <c r="I429" s="69">
        <v>0</v>
      </c>
      <c r="J429" s="69">
        <v>2020</v>
      </c>
      <c r="K429" s="69" t="s">
        <v>1258</v>
      </c>
      <c r="L429" s="5" t="s">
        <v>496</v>
      </c>
      <c r="M429" t="s">
        <v>1259</v>
      </c>
      <c r="N429" t="s">
        <v>1260</v>
      </c>
      <c r="O429" s="63">
        <v>190000</v>
      </c>
      <c r="P429" s="59">
        <v>4700</v>
      </c>
      <c r="Q429" s="58" t="s">
        <v>1261</v>
      </c>
      <c r="R429" t="s">
        <v>1258</v>
      </c>
      <c r="S429" s="5" t="s">
        <v>496</v>
      </c>
      <c r="T429" t="s">
        <v>1262</v>
      </c>
      <c r="U429" t="s">
        <v>1260</v>
      </c>
      <c r="V429" s="59">
        <v>1176534.5709085579</v>
      </c>
      <c r="W429" s="59">
        <v>38433.489797249611</v>
      </c>
      <c r="X429" s="58" t="s">
        <v>1263</v>
      </c>
      <c r="Y429" t="s">
        <v>1258</v>
      </c>
    </row>
    <row r="430" spans="1:25">
      <c r="A430" s="5" t="s">
        <v>491</v>
      </c>
      <c r="B430" s="55">
        <v>-22.463110790000002</v>
      </c>
      <c r="C430" s="55">
        <v>-43.012233960000003</v>
      </c>
      <c r="D430" s="68">
        <v>1502.3133333333335</v>
      </c>
      <c r="E430" s="69" t="s">
        <v>1257</v>
      </c>
      <c r="F430" s="69">
        <v>1</v>
      </c>
      <c r="G430" s="69">
        <v>2.7</v>
      </c>
      <c r="H430" s="69">
        <v>1</v>
      </c>
      <c r="I430" s="69">
        <v>0</v>
      </c>
      <c r="J430" s="69">
        <v>2020</v>
      </c>
      <c r="K430" s="69" t="s">
        <v>1258</v>
      </c>
      <c r="L430" s="5" t="s">
        <v>491</v>
      </c>
      <c r="M430" t="s">
        <v>1259</v>
      </c>
      <c r="N430" t="s">
        <v>1260</v>
      </c>
      <c r="O430" s="59">
        <v>62000</v>
      </c>
      <c r="P430" s="59">
        <v>3000</v>
      </c>
      <c r="Q430" s="58" t="s">
        <v>1261</v>
      </c>
      <c r="R430" t="s">
        <v>1258</v>
      </c>
      <c r="S430" s="5" t="s">
        <v>491</v>
      </c>
      <c r="T430" t="s">
        <v>1262</v>
      </c>
      <c r="U430" t="s">
        <v>1260</v>
      </c>
      <c r="V430" s="59">
        <v>444076.18054778554</v>
      </c>
      <c r="W430" s="59">
        <v>20270.824101638191</v>
      </c>
      <c r="X430" s="58" t="s">
        <v>1263</v>
      </c>
      <c r="Y430" t="s">
        <v>1258</v>
      </c>
    </row>
    <row r="431" spans="1:25">
      <c r="A431" s="5" t="s">
        <v>489</v>
      </c>
      <c r="B431" s="55">
        <v>-21.380647889999999</v>
      </c>
      <c r="C431" s="55">
        <v>-41.965783889999997</v>
      </c>
      <c r="D431" s="68">
        <v>233.629184425136</v>
      </c>
      <c r="E431" s="69" t="s">
        <v>1257</v>
      </c>
      <c r="F431" s="69">
        <v>1</v>
      </c>
      <c r="G431" s="69">
        <v>2.7</v>
      </c>
      <c r="H431" s="69">
        <v>1</v>
      </c>
      <c r="I431" s="69">
        <v>0</v>
      </c>
      <c r="J431" s="69">
        <v>2020</v>
      </c>
      <c r="K431" s="69" t="s">
        <v>1258</v>
      </c>
      <c r="L431" s="5" t="s">
        <v>489</v>
      </c>
      <c r="M431" t="s">
        <v>1259</v>
      </c>
      <c r="N431" t="s">
        <v>1260</v>
      </c>
      <c r="O431" s="59">
        <v>241000</v>
      </c>
      <c r="P431" s="59">
        <v>5000</v>
      </c>
      <c r="Q431" s="58" t="s">
        <v>1261</v>
      </c>
      <c r="R431" t="s">
        <v>1258</v>
      </c>
      <c r="S431" s="5" t="s">
        <v>489</v>
      </c>
      <c r="T431" t="s">
        <v>1262</v>
      </c>
      <c r="U431" t="s">
        <v>1260</v>
      </c>
      <c r="V431" s="59">
        <v>1420319.5602981462</v>
      </c>
      <c r="W431" s="59">
        <v>55782.050377008869</v>
      </c>
      <c r="X431" s="58" t="s">
        <v>1263</v>
      </c>
      <c r="Y431" t="s">
        <v>1258</v>
      </c>
    </row>
    <row r="432" spans="1:25">
      <c r="A432" s="5" t="s">
        <v>487</v>
      </c>
      <c r="B432" s="55">
        <v>-27.58587224</v>
      </c>
      <c r="C432" s="55">
        <v>-49.481235030000001</v>
      </c>
      <c r="D432" s="68">
        <v>694.53519214624396</v>
      </c>
      <c r="E432" s="69" t="s">
        <v>1257</v>
      </c>
      <c r="F432" s="69">
        <v>1</v>
      </c>
      <c r="G432" s="69">
        <v>2.7</v>
      </c>
      <c r="H432" s="69">
        <v>1</v>
      </c>
      <c r="I432" s="69">
        <v>0</v>
      </c>
      <c r="J432" s="69">
        <v>2020</v>
      </c>
      <c r="K432" s="69" t="s">
        <v>1258</v>
      </c>
      <c r="L432" s="5" t="s">
        <v>487</v>
      </c>
      <c r="M432" t="s">
        <v>1259</v>
      </c>
      <c r="N432" t="s">
        <v>1260</v>
      </c>
      <c r="O432" s="59">
        <v>238000</v>
      </c>
      <c r="P432" s="59">
        <v>5000</v>
      </c>
      <c r="Q432" s="58" t="s">
        <v>1261</v>
      </c>
      <c r="R432" t="s">
        <v>1258</v>
      </c>
      <c r="S432" s="5" t="s">
        <v>487</v>
      </c>
      <c r="T432" t="s">
        <v>1262</v>
      </c>
      <c r="U432" t="s">
        <v>1260</v>
      </c>
      <c r="V432" s="59">
        <v>1618975.9252900339</v>
      </c>
      <c r="W432" s="59">
        <v>57211.998092965274</v>
      </c>
      <c r="X432" s="58" t="s">
        <v>1263</v>
      </c>
      <c r="Y432" t="s">
        <v>1258</v>
      </c>
    </row>
    <row r="433" spans="1:25">
      <c r="A433" s="5" t="s">
        <v>471</v>
      </c>
      <c r="B433" s="55">
        <v>8.4364667200000003</v>
      </c>
      <c r="C433" s="55">
        <v>-80.713815400000001</v>
      </c>
      <c r="D433" s="68">
        <v>441.09405817632364</v>
      </c>
      <c r="E433" s="69" t="s">
        <v>1257</v>
      </c>
      <c r="F433" s="69">
        <v>1</v>
      </c>
      <c r="G433" s="69">
        <v>2.7</v>
      </c>
      <c r="H433" s="69">
        <v>1</v>
      </c>
      <c r="I433" s="69">
        <v>0</v>
      </c>
      <c r="J433" s="69">
        <v>2020</v>
      </c>
      <c r="K433" s="69" t="s">
        <v>1258</v>
      </c>
      <c r="L433" s="5" t="s">
        <v>471</v>
      </c>
      <c r="M433" t="s">
        <v>1259</v>
      </c>
      <c r="N433" t="s">
        <v>1260</v>
      </c>
      <c r="O433" s="59">
        <v>137000</v>
      </c>
      <c r="P433" s="59">
        <v>2600</v>
      </c>
      <c r="Q433" s="58" t="s">
        <v>1261</v>
      </c>
      <c r="R433" t="s">
        <v>1258</v>
      </c>
      <c r="S433" s="5" t="s">
        <v>471</v>
      </c>
      <c r="T433" t="s">
        <v>1262</v>
      </c>
      <c r="U433" t="s">
        <v>1260</v>
      </c>
      <c r="V433" s="59">
        <v>211806.74070084665</v>
      </c>
      <c r="W433" s="59">
        <v>27397.590083277053</v>
      </c>
      <c r="X433" s="58" t="s">
        <v>1263</v>
      </c>
      <c r="Y433" t="s">
        <v>1258</v>
      </c>
    </row>
    <row r="434" spans="1:25">
      <c r="A434" s="5" t="s">
        <v>473</v>
      </c>
      <c r="B434" s="55">
        <v>8.8782434699999992</v>
      </c>
      <c r="C434" s="55">
        <v>-79.883394859999996</v>
      </c>
      <c r="D434" s="68">
        <v>149.74427108321001</v>
      </c>
      <c r="E434" s="69" t="s">
        <v>1257</v>
      </c>
      <c r="F434" s="69">
        <v>1</v>
      </c>
      <c r="G434" s="69">
        <v>2.7</v>
      </c>
      <c r="H434" s="69">
        <v>1</v>
      </c>
      <c r="I434" s="69">
        <v>0</v>
      </c>
      <c r="J434" s="69">
        <v>2020</v>
      </c>
      <c r="K434" s="69" t="s">
        <v>1258</v>
      </c>
      <c r="L434" s="5" t="s">
        <v>473</v>
      </c>
      <c r="M434" t="s">
        <v>1259</v>
      </c>
      <c r="N434" t="s">
        <v>1260</v>
      </c>
      <c r="O434" s="59">
        <v>95400</v>
      </c>
      <c r="P434" s="59">
        <v>1800</v>
      </c>
      <c r="Q434" s="58" t="s">
        <v>1261</v>
      </c>
      <c r="R434" t="s">
        <v>1258</v>
      </c>
      <c r="S434" s="5" t="s">
        <v>473</v>
      </c>
      <c r="T434" t="s">
        <v>1262</v>
      </c>
      <c r="U434" t="s">
        <v>1260</v>
      </c>
      <c r="V434" s="59">
        <v>797065.34131177154</v>
      </c>
      <c r="W434" s="59">
        <v>28098.154785311061</v>
      </c>
      <c r="X434" s="58" t="s">
        <v>1263</v>
      </c>
      <c r="Y434" t="s">
        <v>1258</v>
      </c>
    </row>
    <row r="435" spans="1:25">
      <c r="A435" s="5" t="s">
        <v>466</v>
      </c>
      <c r="B435" s="55">
        <v>9.0723275700000006</v>
      </c>
      <c r="C435" s="55">
        <v>-82.576792269999999</v>
      </c>
      <c r="D435" s="68">
        <v>1179.7521428791099</v>
      </c>
      <c r="E435" s="69" t="s">
        <v>1257</v>
      </c>
      <c r="F435" s="69">
        <v>1</v>
      </c>
      <c r="G435" s="69">
        <v>2.7</v>
      </c>
      <c r="H435" s="69">
        <v>1</v>
      </c>
      <c r="I435" s="69">
        <v>0</v>
      </c>
      <c r="J435" s="69">
        <v>2020</v>
      </c>
      <c r="K435" s="69" t="s">
        <v>1258</v>
      </c>
      <c r="L435" s="5" t="s">
        <v>466</v>
      </c>
      <c r="M435" t="s">
        <v>1259</v>
      </c>
      <c r="N435" t="s">
        <v>1260</v>
      </c>
      <c r="O435" s="63">
        <v>39400</v>
      </c>
      <c r="P435" s="63">
        <v>1200</v>
      </c>
      <c r="Q435" s="58" t="s">
        <v>1261</v>
      </c>
      <c r="R435" t="s">
        <v>1258</v>
      </c>
      <c r="S435" s="5" t="s">
        <v>466</v>
      </c>
      <c r="T435" t="s">
        <v>1262</v>
      </c>
      <c r="U435" t="s">
        <v>1260</v>
      </c>
      <c r="V435" s="59">
        <v>152243.40816421999</v>
      </c>
      <c r="W435" s="59">
        <v>15955.158443874556</v>
      </c>
      <c r="X435" s="58" t="s">
        <v>1263</v>
      </c>
      <c r="Y435" t="s">
        <v>1258</v>
      </c>
    </row>
    <row r="436" spans="1:25">
      <c r="A436" s="5" t="s">
        <v>479</v>
      </c>
      <c r="B436" s="55">
        <v>8.8730140500000001</v>
      </c>
      <c r="C436" s="55">
        <v>-82.578710409999999</v>
      </c>
      <c r="D436" s="68">
        <v>2269.6547608747865</v>
      </c>
      <c r="E436" s="69" t="s">
        <v>1257</v>
      </c>
      <c r="F436" s="69">
        <v>1</v>
      </c>
      <c r="G436" s="69">
        <v>2.7</v>
      </c>
      <c r="H436" s="69">
        <v>1</v>
      </c>
      <c r="I436" s="69">
        <v>0</v>
      </c>
      <c r="J436" s="69">
        <v>2020</v>
      </c>
      <c r="K436" s="69" t="s">
        <v>1258</v>
      </c>
      <c r="L436" s="5" t="s">
        <v>479</v>
      </c>
      <c r="M436" t="s">
        <v>1259</v>
      </c>
      <c r="N436" t="s">
        <v>1260</v>
      </c>
      <c r="O436" s="59">
        <v>36100</v>
      </c>
      <c r="P436" s="59">
        <v>1300</v>
      </c>
      <c r="Q436" s="58" t="s">
        <v>1261</v>
      </c>
      <c r="R436" t="s">
        <v>1258</v>
      </c>
      <c r="S436" s="5" t="s">
        <v>479</v>
      </c>
      <c r="T436" t="s">
        <v>1262</v>
      </c>
      <c r="U436" t="s">
        <v>1260</v>
      </c>
      <c r="V436" s="59">
        <v>276672.29904626397</v>
      </c>
      <c r="W436" s="59">
        <v>23511.006666148663</v>
      </c>
      <c r="X436" s="58" t="s">
        <v>1263</v>
      </c>
      <c r="Y436" t="s">
        <v>1258</v>
      </c>
    </row>
    <row r="437" spans="1:25">
      <c r="A437" s="5" t="s">
        <v>483</v>
      </c>
      <c r="B437" s="55">
        <v>9.4716092799999991</v>
      </c>
      <c r="C437" s="55">
        <v>-79.253521129999996</v>
      </c>
      <c r="D437" s="68">
        <v>237.96113300492598</v>
      </c>
      <c r="E437" s="69" t="s">
        <v>1257</v>
      </c>
      <c r="F437" s="69">
        <v>1</v>
      </c>
      <c r="G437" s="69">
        <v>2.7</v>
      </c>
      <c r="H437" s="69">
        <v>1</v>
      </c>
      <c r="I437" s="69">
        <v>0</v>
      </c>
      <c r="J437" s="69">
        <v>2020</v>
      </c>
      <c r="K437" s="69" t="s">
        <v>1258</v>
      </c>
      <c r="L437" s="5" t="s">
        <v>483</v>
      </c>
      <c r="M437" t="s">
        <v>1259</v>
      </c>
      <c r="N437" t="s">
        <v>1260</v>
      </c>
      <c r="O437" s="59">
        <v>13100</v>
      </c>
      <c r="P437" s="59">
        <v>1000</v>
      </c>
      <c r="Q437" s="58" t="s">
        <v>1261</v>
      </c>
      <c r="R437" t="s">
        <v>1258</v>
      </c>
      <c r="S437" s="5" t="s">
        <v>483</v>
      </c>
      <c r="T437" t="s">
        <v>1262</v>
      </c>
      <c r="U437" t="s">
        <v>1260</v>
      </c>
      <c r="V437" s="59">
        <v>109839.19482709818</v>
      </c>
      <c r="W437" s="59">
        <v>17065.955922958365</v>
      </c>
      <c r="X437" s="58" t="s">
        <v>1263</v>
      </c>
      <c r="Y437" t="s">
        <v>1258</v>
      </c>
    </row>
    <row r="438" spans="1:25">
      <c r="A438" s="5" t="s">
        <v>477</v>
      </c>
      <c r="B438" s="55">
        <v>8.9552091899999997</v>
      </c>
      <c r="C438" s="55">
        <v>-82.25101454</v>
      </c>
      <c r="D438" s="68">
        <v>590.78</v>
      </c>
      <c r="E438" s="69" t="s">
        <v>1257</v>
      </c>
      <c r="F438" s="69">
        <v>1</v>
      </c>
      <c r="G438" s="69">
        <v>2.7</v>
      </c>
      <c r="H438" s="69">
        <v>1</v>
      </c>
      <c r="I438" s="69">
        <v>0</v>
      </c>
      <c r="J438" s="69">
        <v>2020</v>
      </c>
      <c r="K438" s="69" t="s">
        <v>1258</v>
      </c>
      <c r="L438" s="5" t="s">
        <v>477</v>
      </c>
      <c r="M438" t="s">
        <v>1259</v>
      </c>
      <c r="N438" t="s">
        <v>1260</v>
      </c>
      <c r="O438" s="59">
        <v>35400</v>
      </c>
      <c r="P438" s="59">
        <v>1500</v>
      </c>
      <c r="Q438" s="58" t="s">
        <v>1261</v>
      </c>
      <c r="R438" t="s">
        <v>1258</v>
      </c>
      <c r="S438" s="5" t="s">
        <v>477</v>
      </c>
      <c r="T438" t="s">
        <v>1262</v>
      </c>
      <c r="U438" t="s">
        <v>1260</v>
      </c>
      <c r="V438" s="59">
        <v>167878.08886085264</v>
      </c>
      <c r="W438" s="59">
        <v>17359.057313757807</v>
      </c>
      <c r="X438" s="58" t="s">
        <v>1263</v>
      </c>
      <c r="Y438" t="s">
        <v>1258</v>
      </c>
    </row>
    <row r="439" spans="1:25">
      <c r="A439" s="5" t="s">
        <v>469</v>
      </c>
      <c r="B439" s="55">
        <v>8.8429576999999995</v>
      </c>
      <c r="C439" s="55">
        <v>-80.149271949999999</v>
      </c>
      <c r="D439" s="68">
        <v>275.43020497049866</v>
      </c>
      <c r="E439" s="69" t="s">
        <v>1257</v>
      </c>
      <c r="F439" s="69">
        <v>1</v>
      </c>
      <c r="G439" s="69">
        <v>2.7</v>
      </c>
      <c r="H439" s="69">
        <v>1</v>
      </c>
      <c r="I439" s="69">
        <v>0</v>
      </c>
      <c r="J439" s="69">
        <v>2020</v>
      </c>
      <c r="K439" s="69" t="s">
        <v>1258</v>
      </c>
      <c r="L439" s="5" t="s">
        <v>469</v>
      </c>
      <c r="M439" t="s">
        <v>1259</v>
      </c>
      <c r="N439" t="s">
        <v>1260</v>
      </c>
      <c r="O439" s="59">
        <v>66400</v>
      </c>
      <c r="P439" s="59">
        <v>1800</v>
      </c>
      <c r="Q439" s="58" t="s">
        <v>1261</v>
      </c>
      <c r="R439" t="s">
        <v>1258</v>
      </c>
      <c r="S439" s="5" t="s">
        <v>469</v>
      </c>
      <c r="T439" t="s">
        <v>1262</v>
      </c>
      <c r="U439" t="s">
        <v>1260</v>
      </c>
      <c r="V439" s="59">
        <v>419427.67719388049</v>
      </c>
      <c r="W439" s="59">
        <v>20397.350826423364</v>
      </c>
      <c r="X439" s="58" t="s">
        <v>1263</v>
      </c>
      <c r="Y439" t="s">
        <v>1258</v>
      </c>
    </row>
    <row r="440" spans="1:25">
      <c r="A440" s="5" t="s">
        <v>475</v>
      </c>
      <c r="B440" s="55">
        <v>9.2049521599999995</v>
      </c>
      <c r="C440" s="55">
        <v>-79.282861350000005</v>
      </c>
      <c r="D440" s="68">
        <v>312.91060630440734</v>
      </c>
      <c r="E440" s="69" t="s">
        <v>1257</v>
      </c>
      <c r="F440" s="69">
        <v>1</v>
      </c>
      <c r="G440" s="69">
        <v>2.7</v>
      </c>
      <c r="H440" s="69">
        <v>1</v>
      </c>
      <c r="I440" s="69">
        <v>0</v>
      </c>
      <c r="J440" s="69">
        <v>2020</v>
      </c>
      <c r="K440" s="69" t="s">
        <v>1258</v>
      </c>
      <c r="L440" s="5" t="s">
        <v>475</v>
      </c>
      <c r="M440" t="s">
        <v>1259</v>
      </c>
      <c r="N440" t="s">
        <v>1260</v>
      </c>
      <c r="O440" s="59">
        <v>10900</v>
      </c>
      <c r="P440" s="59">
        <v>500</v>
      </c>
      <c r="Q440" s="58" t="s">
        <v>1261</v>
      </c>
      <c r="R440" t="s">
        <v>1258</v>
      </c>
      <c r="S440" s="5" t="s">
        <v>475</v>
      </c>
      <c r="T440" t="s">
        <v>1262</v>
      </c>
      <c r="U440" t="s">
        <v>1260</v>
      </c>
      <c r="V440" s="59">
        <v>85020.893913906722</v>
      </c>
      <c r="W440" s="59">
        <v>9156.0941441849682</v>
      </c>
      <c r="X440" s="58" t="s">
        <v>1263</v>
      </c>
      <c r="Y440" t="s">
        <v>1258</v>
      </c>
    </row>
    <row r="441" spans="1:25">
      <c r="A441" s="5" t="s">
        <v>485</v>
      </c>
      <c r="B441" s="55">
        <v>9.2337054599999995</v>
      </c>
      <c r="C441" s="55">
        <v>-78.463080680000004</v>
      </c>
      <c r="D441" s="68">
        <v>342.3084615384617</v>
      </c>
      <c r="E441" s="69" t="s">
        <v>1257</v>
      </c>
      <c r="F441" s="69">
        <v>1</v>
      </c>
      <c r="G441" s="69">
        <v>2.7</v>
      </c>
      <c r="H441" s="69">
        <v>1</v>
      </c>
      <c r="I441" s="69">
        <v>0</v>
      </c>
      <c r="J441" s="69">
        <v>2020</v>
      </c>
      <c r="K441" s="69" t="s">
        <v>1258</v>
      </c>
      <c r="L441" s="5" t="s">
        <v>485</v>
      </c>
      <c r="M441" t="s">
        <v>1259</v>
      </c>
      <c r="N441" t="s">
        <v>1260</v>
      </c>
      <c r="O441" s="59">
        <v>36100</v>
      </c>
      <c r="P441" s="59">
        <v>900</v>
      </c>
      <c r="Q441" s="58" t="s">
        <v>1261</v>
      </c>
      <c r="R441" t="s">
        <v>1258</v>
      </c>
      <c r="S441" s="5" t="s">
        <v>485</v>
      </c>
      <c r="T441" t="s">
        <v>1262</v>
      </c>
      <c r="U441" t="s">
        <v>1260</v>
      </c>
      <c r="V441" s="59">
        <v>242244.80071911996</v>
      </c>
      <c r="W441" s="59">
        <v>13001.277376774831</v>
      </c>
      <c r="X441" s="58" t="s">
        <v>1263</v>
      </c>
      <c r="Y441" t="s">
        <v>1258</v>
      </c>
    </row>
    <row r="442" spans="1:25">
      <c r="A442" s="5" t="s">
        <v>481</v>
      </c>
      <c r="B442" s="55">
        <v>8.7704771299999997</v>
      </c>
      <c r="C442" s="55">
        <v>-79.905486929999995</v>
      </c>
      <c r="D442" s="68">
        <v>192.13954143592733</v>
      </c>
      <c r="E442" s="69" t="s">
        <v>1257</v>
      </c>
      <c r="F442" s="69">
        <v>1</v>
      </c>
      <c r="G442" s="69">
        <v>2.7</v>
      </c>
      <c r="H442" s="69">
        <v>1</v>
      </c>
      <c r="I442" s="69">
        <v>0</v>
      </c>
      <c r="J442" s="69">
        <v>2020</v>
      </c>
      <c r="K442" s="69" t="s">
        <v>1258</v>
      </c>
      <c r="L442" s="5" t="s">
        <v>481</v>
      </c>
      <c r="M442" t="s">
        <v>1259</v>
      </c>
      <c r="N442" t="s">
        <v>1260</v>
      </c>
      <c r="O442" s="59">
        <v>112400</v>
      </c>
      <c r="P442" s="59">
        <v>2100</v>
      </c>
      <c r="Q442" s="58" t="s">
        <v>1261</v>
      </c>
      <c r="R442" t="s">
        <v>1258</v>
      </c>
      <c r="S442" s="5" t="s">
        <v>481</v>
      </c>
      <c r="T442" t="s">
        <v>1262</v>
      </c>
      <c r="U442" t="s">
        <v>1260</v>
      </c>
      <c r="V442" s="59">
        <v>757774.74847738259</v>
      </c>
      <c r="W442" s="59">
        <v>28980.59893405026</v>
      </c>
      <c r="X442" s="58" t="s">
        <v>1263</v>
      </c>
      <c r="Y442" t="s">
        <v>1258</v>
      </c>
    </row>
    <row r="443" spans="1:25">
      <c r="A443" t="s">
        <v>1443</v>
      </c>
      <c r="B443" s="55">
        <v>28.784040489999999</v>
      </c>
      <c r="C443" s="55">
        <v>97.972988009999995</v>
      </c>
      <c r="D443" s="68">
        <v>3303.7838543347593</v>
      </c>
      <c r="E443" s="69" t="s">
        <v>1257</v>
      </c>
      <c r="F443" s="69">
        <v>1</v>
      </c>
      <c r="G443" s="69">
        <v>2.7</v>
      </c>
      <c r="H443" s="69">
        <v>1</v>
      </c>
      <c r="I443" s="69">
        <v>0</v>
      </c>
      <c r="J443" s="69">
        <v>2020</v>
      </c>
      <c r="K443" s="69" t="s">
        <v>1258</v>
      </c>
      <c r="L443" t="s">
        <v>1168</v>
      </c>
      <c r="M443" t="s">
        <v>1259</v>
      </c>
      <c r="N443" t="s">
        <v>1260</v>
      </c>
      <c r="O443" s="59">
        <v>81000</v>
      </c>
      <c r="P443" s="59">
        <v>3000</v>
      </c>
      <c r="Q443" s="58" t="s">
        <v>1261</v>
      </c>
      <c r="R443" t="s">
        <v>1258</v>
      </c>
      <c r="S443" t="s">
        <v>1168</v>
      </c>
      <c r="T443" t="s">
        <v>1262</v>
      </c>
      <c r="U443" t="s">
        <v>1260</v>
      </c>
      <c r="V443" s="59">
        <v>502052.30910461053</v>
      </c>
      <c r="W443" s="59">
        <v>23615.684338492294</v>
      </c>
      <c r="X443" s="58" t="s">
        <v>1263</v>
      </c>
      <c r="Y443" t="s">
        <v>1258</v>
      </c>
    </row>
    <row r="444" spans="1:25">
      <c r="A444" t="s">
        <v>1444</v>
      </c>
      <c r="B444" s="55">
        <v>22.19187891</v>
      </c>
      <c r="C444" s="55">
        <v>99.372313969999993</v>
      </c>
      <c r="D444" s="68">
        <v>1402.1195524403136</v>
      </c>
      <c r="E444" s="69" t="s">
        <v>1257</v>
      </c>
      <c r="F444" s="69">
        <v>1</v>
      </c>
      <c r="G444" s="69">
        <v>2.7</v>
      </c>
      <c r="H444" s="69">
        <v>1</v>
      </c>
      <c r="I444" s="69">
        <v>0</v>
      </c>
      <c r="J444" s="69">
        <v>2020</v>
      </c>
      <c r="K444" s="69" t="s">
        <v>1258</v>
      </c>
      <c r="L444" t="s">
        <v>1167</v>
      </c>
      <c r="M444" t="s">
        <v>1259</v>
      </c>
      <c r="N444" t="s">
        <v>1260</v>
      </c>
      <c r="O444" s="59">
        <v>160000</v>
      </c>
      <c r="P444" s="59">
        <v>4000</v>
      </c>
      <c r="Q444" s="58" t="s">
        <v>1261</v>
      </c>
      <c r="R444" t="s">
        <v>1258</v>
      </c>
      <c r="S444" t="s">
        <v>1167</v>
      </c>
      <c r="T444" t="s">
        <v>1262</v>
      </c>
      <c r="U444" t="s">
        <v>1260</v>
      </c>
      <c r="V444" s="59">
        <v>1020076.677035513</v>
      </c>
      <c r="W444" s="59">
        <v>35939.461311939049</v>
      </c>
      <c r="X444" s="58" t="s">
        <v>1263</v>
      </c>
      <c r="Y444" t="s">
        <v>1258</v>
      </c>
    </row>
    <row r="445" spans="1:25">
      <c r="A445" s="54" t="s">
        <v>1046</v>
      </c>
      <c r="B445" s="55">
        <v>-19.481528529999999</v>
      </c>
      <c r="C445" s="55">
        <v>-69.670025649999999</v>
      </c>
      <c r="D445" s="68">
        <v>1971.5421257174601</v>
      </c>
      <c r="E445" s="69" t="s">
        <v>1257</v>
      </c>
      <c r="F445" s="69">
        <v>1</v>
      </c>
      <c r="G445" s="69">
        <v>2.7</v>
      </c>
      <c r="H445" s="69">
        <v>1</v>
      </c>
      <c r="I445" s="69">
        <v>0</v>
      </c>
      <c r="J445" s="69">
        <v>2020</v>
      </c>
      <c r="K445" s="69" t="s">
        <v>1258</v>
      </c>
      <c r="L445" s="54" t="s">
        <v>1046</v>
      </c>
      <c r="M445" t="s">
        <v>1259</v>
      </c>
      <c r="N445" t="s">
        <v>1260</v>
      </c>
      <c r="O445" s="62">
        <v>640000</v>
      </c>
      <c r="P445" s="62">
        <v>22000</v>
      </c>
      <c r="Q445" s="58" t="s">
        <v>1261</v>
      </c>
      <c r="R445" t="s">
        <v>1258</v>
      </c>
      <c r="S445" s="54" t="s">
        <v>1046</v>
      </c>
      <c r="T445" t="s">
        <v>1262</v>
      </c>
      <c r="U445" t="s">
        <v>1260</v>
      </c>
      <c r="V445" s="62">
        <v>4379000</v>
      </c>
      <c r="W445" s="62">
        <v>201000</v>
      </c>
      <c r="X445" s="58" t="s">
        <v>1263</v>
      </c>
      <c r="Y445" t="s">
        <v>1258</v>
      </c>
    </row>
    <row r="446" spans="1:25">
      <c r="A446" s="54" t="s">
        <v>1049</v>
      </c>
      <c r="B446" s="55">
        <v>-18.962492019999999</v>
      </c>
      <c r="C446" s="55">
        <v>-69.382068219999994</v>
      </c>
      <c r="D446" s="68">
        <v>3488.0927899260437</v>
      </c>
      <c r="E446" s="69" t="s">
        <v>1257</v>
      </c>
      <c r="F446" s="69">
        <v>1</v>
      </c>
      <c r="G446" s="69">
        <v>2.7</v>
      </c>
      <c r="H446" s="69">
        <v>1</v>
      </c>
      <c r="I446" s="69">
        <v>0</v>
      </c>
      <c r="J446" s="69">
        <v>2020</v>
      </c>
      <c r="K446" s="69" t="s">
        <v>1258</v>
      </c>
      <c r="L446" s="54" t="s">
        <v>1049</v>
      </c>
      <c r="M446" t="s">
        <v>1259</v>
      </c>
      <c r="N446" t="s">
        <v>1260</v>
      </c>
      <c r="O446" s="62">
        <v>73000</v>
      </c>
      <c r="P446" s="62">
        <v>4000</v>
      </c>
      <c r="Q446" s="58" t="s">
        <v>1261</v>
      </c>
      <c r="R446" t="s">
        <v>1258</v>
      </c>
      <c r="S446" s="54" t="s">
        <v>1049</v>
      </c>
      <c r="T446" t="s">
        <v>1262</v>
      </c>
      <c r="U446" t="s">
        <v>1260</v>
      </c>
      <c r="V446" s="62">
        <v>542000</v>
      </c>
      <c r="W446" s="62">
        <v>41000</v>
      </c>
      <c r="X446" s="58" t="s">
        <v>1263</v>
      </c>
      <c r="Y446" t="s">
        <v>1258</v>
      </c>
    </row>
    <row r="447" spans="1:25">
      <c r="A447" s="54" t="s">
        <v>1052</v>
      </c>
      <c r="B447" s="55">
        <v>-18.880950639999998</v>
      </c>
      <c r="C447" s="55">
        <v>-69.604313149999996</v>
      </c>
      <c r="D447" s="68">
        <v>2741.10983607253</v>
      </c>
      <c r="E447" s="69" t="s">
        <v>1257</v>
      </c>
      <c r="F447" s="69">
        <v>1</v>
      </c>
      <c r="G447" s="69">
        <v>2.7</v>
      </c>
      <c r="H447" s="69">
        <v>1</v>
      </c>
      <c r="I447" s="69">
        <v>0</v>
      </c>
      <c r="J447" s="69">
        <v>2020</v>
      </c>
      <c r="K447" s="69" t="s">
        <v>1258</v>
      </c>
      <c r="L447" s="54" t="s">
        <v>1052</v>
      </c>
      <c r="M447" t="s">
        <v>1259</v>
      </c>
      <c r="N447" t="s">
        <v>1260</v>
      </c>
      <c r="O447" s="62">
        <v>782000</v>
      </c>
      <c r="P447" s="62">
        <v>25000</v>
      </c>
      <c r="Q447" s="58" t="s">
        <v>1261</v>
      </c>
      <c r="R447" t="s">
        <v>1258</v>
      </c>
      <c r="S447" s="54" t="s">
        <v>1052</v>
      </c>
      <c r="T447" t="s">
        <v>1262</v>
      </c>
      <c r="U447" t="s">
        <v>1260</v>
      </c>
      <c r="V447" s="62">
        <v>4925000</v>
      </c>
      <c r="W447" s="62">
        <v>191000</v>
      </c>
      <c r="X447" s="58" t="s">
        <v>1263</v>
      </c>
      <c r="Y447" t="s">
        <v>1258</v>
      </c>
    </row>
    <row r="448" spans="1:25">
      <c r="A448" s="54" t="s">
        <v>1051</v>
      </c>
      <c r="B448" s="55">
        <v>-18.960559329999999</v>
      </c>
      <c r="C448" s="55">
        <v>-69.275683369999996</v>
      </c>
      <c r="D448" s="68">
        <v>3991.4612368309936</v>
      </c>
      <c r="E448" s="69" t="s">
        <v>1257</v>
      </c>
      <c r="F448" s="69">
        <v>1</v>
      </c>
      <c r="G448" s="69">
        <v>2.7</v>
      </c>
      <c r="H448" s="69">
        <v>1</v>
      </c>
      <c r="I448" s="69">
        <v>0</v>
      </c>
      <c r="J448" s="69">
        <v>2020</v>
      </c>
      <c r="K448" s="69" t="s">
        <v>1258</v>
      </c>
      <c r="L448" s="54" t="s">
        <v>1051</v>
      </c>
      <c r="M448" t="s">
        <v>1259</v>
      </c>
      <c r="N448" t="s">
        <v>1260</v>
      </c>
      <c r="O448" s="62">
        <v>255000</v>
      </c>
      <c r="P448" s="62">
        <v>10000</v>
      </c>
      <c r="Q448" s="58" t="s">
        <v>1261</v>
      </c>
      <c r="R448" t="s">
        <v>1258</v>
      </c>
      <c r="S448" s="54" t="s">
        <v>1051</v>
      </c>
      <c r="T448" t="s">
        <v>1262</v>
      </c>
      <c r="U448" t="s">
        <v>1260</v>
      </c>
      <c r="V448" s="62">
        <v>1732000</v>
      </c>
      <c r="W448" s="62">
        <v>88000</v>
      </c>
      <c r="X448" s="58" t="s">
        <v>1263</v>
      </c>
      <c r="Y448" t="s">
        <v>1258</v>
      </c>
    </row>
    <row r="449" spans="1:25">
      <c r="A449" s="54" t="s">
        <v>1053</v>
      </c>
      <c r="B449" s="55">
        <v>-18.84459292</v>
      </c>
      <c r="C449" s="55">
        <v>-69.479380410000005</v>
      </c>
      <c r="D449" s="68">
        <v>3425.8195473515029</v>
      </c>
      <c r="E449" s="69" t="s">
        <v>1257</v>
      </c>
      <c r="F449" s="69">
        <v>1</v>
      </c>
      <c r="G449" s="69">
        <v>2.7</v>
      </c>
      <c r="H449" s="69">
        <v>1</v>
      </c>
      <c r="I449" s="69">
        <v>0</v>
      </c>
      <c r="J449" s="69">
        <v>2020</v>
      </c>
      <c r="K449" s="69" t="s">
        <v>1258</v>
      </c>
      <c r="L449" s="54" t="s">
        <v>1053</v>
      </c>
      <c r="M449" t="s">
        <v>1259</v>
      </c>
      <c r="N449" t="s">
        <v>1260</v>
      </c>
      <c r="O449" s="62">
        <v>3221000</v>
      </c>
      <c r="P449" s="62">
        <v>100000</v>
      </c>
      <c r="Q449" s="58" t="s">
        <v>1261</v>
      </c>
      <c r="R449" t="s">
        <v>1258</v>
      </c>
      <c r="S449" s="54" t="s">
        <v>1053</v>
      </c>
      <c r="T449" t="s">
        <v>1262</v>
      </c>
      <c r="U449" t="s">
        <v>1260</v>
      </c>
      <c r="V449" s="62">
        <v>21385000</v>
      </c>
      <c r="W449" s="62">
        <v>711000</v>
      </c>
      <c r="X449" s="58" t="s">
        <v>1263</v>
      </c>
      <c r="Y449" t="s">
        <v>1258</v>
      </c>
    </row>
    <row r="450" spans="1:25">
      <c r="A450" s="54" t="s">
        <v>1048</v>
      </c>
      <c r="B450" s="55">
        <v>-19.68561351</v>
      </c>
      <c r="C450" s="55">
        <v>-69.766991259999998</v>
      </c>
      <c r="D450" s="68">
        <v>1433.0649313873066</v>
      </c>
      <c r="E450" s="69" t="s">
        <v>1257</v>
      </c>
      <c r="F450" s="69">
        <v>1</v>
      </c>
      <c r="G450" s="69">
        <v>2.7</v>
      </c>
      <c r="H450" s="69">
        <v>1</v>
      </c>
      <c r="I450" s="69">
        <v>0</v>
      </c>
      <c r="J450" s="69">
        <v>2020</v>
      </c>
      <c r="K450" s="69" t="s">
        <v>1258</v>
      </c>
      <c r="L450" s="54" t="s">
        <v>1048</v>
      </c>
      <c r="M450" t="s">
        <v>1259</v>
      </c>
      <c r="N450" t="s">
        <v>1260</v>
      </c>
      <c r="O450" s="62">
        <v>3170000</v>
      </c>
      <c r="P450" s="62">
        <v>97000</v>
      </c>
      <c r="Q450" s="58" t="s">
        <v>1261</v>
      </c>
      <c r="R450" t="s">
        <v>1258</v>
      </c>
      <c r="S450" s="54" t="s">
        <v>1048</v>
      </c>
      <c r="T450" t="s">
        <v>1262</v>
      </c>
      <c r="U450" t="s">
        <v>1260</v>
      </c>
      <c r="V450" s="62">
        <v>949000</v>
      </c>
      <c r="W450" s="62">
        <v>58000</v>
      </c>
      <c r="X450" s="58" t="s">
        <v>1263</v>
      </c>
      <c r="Y450" t="s">
        <v>1258</v>
      </c>
    </row>
    <row r="451" spans="1:25">
      <c r="A451" s="54" t="s">
        <v>1047</v>
      </c>
      <c r="B451" s="55">
        <v>-18.521463170000001</v>
      </c>
      <c r="C451" s="55">
        <v>-69.66491474</v>
      </c>
      <c r="D451" s="68">
        <v>2926.1630568132064</v>
      </c>
      <c r="E451" s="69" t="s">
        <v>1257</v>
      </c>
      <c r="F451" s="69">
        <v>1</v>
      </c>
      <c r="G451" s="69">
        <v>2.7</v>
      </c>
      <c r="H451" s="69">
        <v>1</v>
      </c>
      <c r="I451" s="69">
        <v>0</v>
      </c>
      <c r="J451" s="69">
        <v>2020</v>
      </c>
      <c r="K451" s="69" t="s">
        <v>1258</v>
      </c>
      <c r="L451" s="54" t="s">
        <v>1047</v>
      </c>
      <c r="M451" t="s">
        <v>1259</v>
      </c>
      <c r="N451" t="s">
        <v>1260</v>
      </c>
      <c r="O451" s="62">
        <v>760000</v>
      </c>
      <c r="P451" s="62">
        <v>26000</v>
      </c>
      <c r="Q451" s="58" t="s">
        <v>1261</v>
      </c>
      <c r="R451" t="s">
        <v>1258</v>
      </c>
      <c r="S451" s="54" t="s">
        <v>1047</v>
      </c>
      <c r="T451" t="s">
        <v>1262</v>
      </c>
      <c r="U451" t="s">
        <v>1260</v>
      </c>
      <c r="V451" s="62">
        <v>4930000</v>
      </c>
      <c r="W451" s="62">
        <v>198000</v>
      </c>
      <c r="X451" s="58" t="s">
        <v>1263</v>
      </c>
      <c r="Y451" t="s">
        <v>1258</v>
      </c>
    </row>
    <row r="452" spans="1:25">
      <c r="A452" s="54" t="s">
        <v>1050</v>
      </c>
      <c r="B452" s="55">
        <v>-18.798134619999999</v>
      </c>
      <c r="C452" s="55">
        <v>-69.744459829999997</v>
      </c>
      <c r="D452" s="68">
        <v>2363.5204373582601</v>
      </c>
      <c r="E452" s="69" t="s">
        <v>1257</v>
      </c>
      <c r="F452" s="69">
        <v>1</v>
      </c>
      <c r="G452" s="69">
        <v>2.7</v>
      </c>
      <c r="H452" s="69">
        <v>1</v>
      </c>
      <c r="I452" s="69">
        <v>0</v>
      </c>
      <c r="J452" s="69">
        <v>2020</v>
      </c>
      <c r="K452" s="69" t="s">
        <v>1258</v>
      </c>
      <c r="L452" s="54" t="s">
        <v>1050</v>
      </c>
      <c r="M452" t="s">
        <v>1259</v>
      </c>
      <c r="N452" t="s">
        <v>1260</v>
      </c>
      <c r="O452" s="62">
        <v>654000</v>
      </c>
      <c r="P452" s="62">
        <v>22000</v>
      </c>
      <c r="Q452" s="58" t="s">
        <v>1261</v>
      </c>
      <c r="R452" t="s">
        <v>1258</v>
      </c>
      <c r="S452" s="54" t="s">
        <v>1050</v>
      </c>
      <c r="T452" t="s">
        <v>1262</v>
      </c>
      <c r="U452" t="s">
        <v>1260</v>
      </c>
      <c r="V452" s="62">
        <v>4498000</v>
      </c>
      <c r="W452" s="62">
        <v>183000</v>
      </c>
      <c r="X452" s="58" t="s">
        <v>1263</v>
      </c>
      <c r="Y452" t="s">
        <v>1258</v>
      </c>
    </row>
    <row r="453" spans="1:25">
      <c r="A453" s="54" t="s">
        <v>834</v>
      </c>
      <c r="B453" s="55">
        <v>-26.707983590000001</v>
      </c>
      <c r="C453" s="55">
        <v>133.38856487000001</v>
      </c>
      <c r="D453" s="68">
        <v>418.02676022097938</v>
      </c>
      <c r="E453" s="69" t="s">
        <v>1257</v>
      </c>
      <c r="F453" s="69">
        <v>1</v>
      </c>
      <c r="G453" s="69">
        <v>2.7</v>
      </c>
      <c r="H453" s="69">
        <v>1</v>
      </c>
      <c r="I453" s="69">
        <v>0</v>
      </c>
      <c r="J453" s="69">
        <v>2020</v>
      </c>
      <c r="K453" s="69" t="s">
        <v>1258</v>
      </c>
      <c r="L453" s="54" t="s">
        <v>834</v>
      </c>
      <c r="M453" t="s">
        <v>1259</v>
      </c>
      <c r="N453" t="s">
        <v>1260</v>
      </c>
      <c r="O453" s="62">
        <v>1335414.2339148964</v>
      </c>
      <c r="P453" s="62">
        <v>31316.747699600481</v>
      </c>
      <c r="Q453" s="58" t="s">
        <v>1261</v>
      </c>
      <c r="R453" t="s">
        <v>1258</v>
      </c>
      <c r="S453" s="54" t="s">
        <v>834</v>
      </c>
      <c r="T453" t="s">
        <v>1262</v>
      </c>
      <c r="U453" t="s">
        <v>1260</v>
      </c>
      <c r="V453" s="59">
        <v>5583723.9565967843</v>
      </c>
      <c r="W453" s="59">
        <v>382672.56498475722</v>
      </c>
      <c r="X453" s="58" t="s">
        <v>1263</v>
      </c>
      <c r="Y453" t="s">
        <v>1258</v>
      </c>
    </row>
    <row r="454" spans="1:25">
      <c r="A454" s="54" t="s">
        <v>832</v>
      </c>
      <c r="B454" s="55">
        <v>-27.151567740000001</v>
      </c>
      <c r="C454" s="55">
        <v>134.17665965</v>
      </c>
      <c r="D454" s="68">
        <v>288.57191762711801</v>
      </c>
      <c r="E454" s="69" t="s">
        <v>1257</v>
      </c>
      <c r="F454" s="69">
        <v>1</v>
      </c>
      <c r="G454" s="69">
        <v>2.7</v>
      </c>
      <c r="H454" s="69">
        <v>1</v>
      </c>
      <c r="I454" s="69">
        <v>0</v>
      </c>
      <c r="J454" s="69">
        <v>2020</v>
      </c>
      <c r="K454" s="69" t="s">
        <v>1258</v>
      </c>
      <c r="L454" s="54" t="s">
        <v>832</v>
      </c>
      <c r="M454" t="s">
        <v>1259</v>
      </c>
      <c r="N454" t="s">
        <v>1260</v>
      </c>
      <c r="O454" s="62">
        <v>1404267.0843267201</v>
      </c>
      <c r="P454" s="62">
        <v>34168.104664007085</v>
      </c>
      <c r="Q454" s="58" t="s">
        <v>1261</v>
      </c>
      <c r="R454" t="s">
        <v>1258</v>
      </c>
      <c r="S454" s="54" t="s">
        <v>832</v>
      </c>
      <c r="T454" t="s">
        <v>1262</v>
      </c>
      <c r="U454" t="s">
        <v>1260</v>
      </c>
      <c r="V454" s="59">
        <v>5697176.7214221219</v>
      </c>
      <c r="W454" s="59">
        <v>323919.21465945552</v>
      </c>
      <c r="X454" s="58" t="s">
        <v>1263</v>
      </c>
      <c r="Y454" t="s">
        <v>1258</v>
      </c>
    </row>
    <row r="455" spans="1:25">
      <c r="A455" s="54" t="s">
        <v>831</v>
      </c>
      <c r="B455" s="55">
        <v>-27.055962099999999</v>
      </c>
      <c r="C455" s="55">
        <v>134.2409437</v>
      </c>
      <c r="D455" s="68">
        <v>268.49106908384266</v>
      </c>
      <c r="E455" s="69" t="s">
        <v>1257</v>
      </c>
      <c r="F455" s="69">
        <v>1</v>
      </c>
      <c r="G455" s="69">
        <v>2.7</v>
      </c>
      <c r="H455" s="69">
        <v>1</v>
      </c>
      <c r="I455" s="69">
        <v>0</v>
      </c>
      <c r="J455" s="69">
        <v>2020</v>
      </c>
      <c r="K455" s="69" t="s">
        <v>1258</v>
      </c>
      <c r="L455" s="54" t="s">
        <v>831</v>
      </c>
      <c r="M455" t="s">
        <v>1259</v>
      </c>
      <c r="N455" t="s">
        <v>1260</v>
      </c>
      <c r="O455" s="62">
        <v>1427266.0889422183</v>
      </c>
      <c r="P455" s="62">
        <v>37511.461359214627</v>
      </c>
      <c r="Q455" s="58" t="s">
        <v>1261</v>
      </c>
      <c r="R455" t="s">
        <v>1258</v>
      </c>
      <c r="S455" s="54" t="s">
        <v>831</v>
      </c>
      <c r="T455" t="s">
        <v>1262</v>
      </c>
      <c r="U455" t="s">
        <v>1260</v>
      </c>
      <c r="V455" s="59">
        <v>6348255.116033433</v>
      </c>
      <c r="W455" s="59">
        <v>353283.53611938178</v>
      </c>
      <c r="X455" s="58" t="s">
        <v>1263</v>
      </c>
      <c r="Y455" t="s">
        <v>1258</v>
      </c>
    </row>
    <row r="456" spans="1:25">
      <c r="A456" s="54" t="s">
        <v>830</v>
      </c>
      <c r="B456" s="55">
        <v>-27.229927180000001</v>
      </c>
      <c r="C456" s="55">
        <v>134.32779704000001</v>
      </c>
      <c r="D456" s="68">
        <v>270.17884186694499</v>
      </c>
      <c r="E456" s="69" t="s">
        <v>1257</v>
      </c>
      <c r="F456" s="69">
        <v>1</v>
      </c>
      <c r="G456" s="69">
        <v>2.7</v>
      </c>
      <c r="H456" s="69">
        <v>1</v>
      </c>
      <c r="I456" s="69">
        <v>0</v>
      </c>
      <c r="J456" s="69">
        <v>2020</v>
      </c>
      <c r="K456" s="69" t="s">
        <v>1258</v>
      </c>
      <c r="L456" s="54" t="s">
        <v>830</v>
      </c>
      <c r="M456" t="s">
        <v>1259</v>
      </c>
      <c r="N456" t="s">
        <v>1260</v>
      </c>
      <c r="O456" s="59">
        <v>1695000</v>
      </c>
      <c r="P456" s="59">
        <v>42000</v>
      </c>
      <c r="Q456" s="58" t="s">
        <v>1261</v>
      </c>
      <c r="R456" t="s">
        <v>1258</v>
      </c>
      <c r="S456" s="54" t="s">
        <v>830</v>
      </c>
      <c r="T456" t="s">
        <v>1262</v>
      </c>
      <c r="U456" t="s">
        <v>1260</v>
      </c>
      <c r="V456" s="59">
        <v>6868000</v>
      </c>
      <c r="W456" s="59">
        <v>481000</v>
      </c>
      <c r="X456" s="58" t="s">
        <v>1263</v>
      </c>
      <c r="Y456" t="s">
        <v>1258</v>
      </c>
    </row>
    <row r="457" spans="1:25">
      <c r="A457" s="54" t="s">
        <v>824</v>
      </c>
      <c r="B457" s="55">
        <v>-23.84937644</v>
      </c>
      <c r="C457" s="55">
        <v>132.99992509</v>
      </c>
      <c r="D457" s="68">
        <v>709.47631638686732</v>
      </c>
      <c r="E457" s="69" t="s">
        <v>1257</v>
      </c>
      <c r="F457" s="69">
        <v>1</v>
      </c>
      <c r="G457" s="69">
        <v>2.7</v>
      </c>
      <c r="H457" s="69">
        <v>1</v>
      </c>
      <c r="I457" s="69">
        <v>0</v>
      </c>
      <c r="J457" s="69">
        <v>2020</v>
      </c>
      <c r="K457" s="69" t="s">
        <v>1258</v>
      </c>
      <c r="L457" s="54" t="s">
        <v>824</v>
      </c>
      <c r="M457" t="s">
        <v>1259</v>
      </c>
      <c r="N457" t="s">
        <v>1260</v>
      </c>
      <c r="O457" s="59">
        <v>461280.33053560287</v>
      </c>
      <c r="P457" s="59">
        <v>17113.328043179183</v>
      </c>
      <c r="Q457" s="58" t="s">
        <v>1261</v>
      </c>
      <c r="R457" t="s">
        <v>1258</v>
      </c>
      <c r="S457" s="54" t="s">
        <v>824</v>
      </c>
      <c r="T457" t="s">
        <v>1262</v>
      </c>
      <c r="U457" t="s">
        <v>1260</v>
      </c>
      <c r="V457" s="59">
        <v>2357660.781628395</v>
      </c>
      <c r="W457" s="59">
        <v>113819.00725431669</v>
      </c>
      <c r="X457" s="58" t="s">
        <v>1263</v>
      </c>
      <c r="Y457" t="s">
        <v>1258</v>
      </c>
    </row>
    <row r="458" spans="1:25">
      <c r="A458" s="54" t="s">
        <v>822</v>
      </c>
      <c r="B458" s="55">
        <v>-23.598389770000001</v>
      </c>
      <c r="C458" s="55">
        <v>132.61652132</v>
      </c>
      <c r="D458" s="68">
        <v>802.03757883177229</v>
      </c>
      <c r="E458" s="69" t="s">
        <v>1257</v>
      </c>
      <c r="F458" s="69">
        <v>1</v>
      </c>
      <c r="G458" s="69">
        <v>2.7</v>
      </c>
      <c r="H458" s="69">
        <v>1</v>
      </c>
      <c r="I458" s="69">
        <v>0</v>
      </c>
      <c r="J458" s="69">
        <v>2020</v>
      </c>
      <c r="K458" s="69" t="s">
        <v>1258</v>
      </c>
      <c r="L458" s="54" t="s">
        <v>822</v>
      </c>
      <c r="M458" t="s">
        <v>1259</v>
      </c>
      <c r="N458" t="s">
        <v>1260</v>
      </c>
      <c r="O458" s="59">
        <v>449848.4902296121</v>
      </c>
      <c r="P458" s="59">
        <v>15937.21605218383</v>
      </c>
      <c r="Q458" s="58" t="s">
        <v>1261</v>
      </c>
      <c r="R458" t="s">
        <v>1258</v>
      </c>
      <c r="S458" s="54" t="s">
        <v>822</v>
      </c>
      <c r="T458" t="s">
        <v>1262</v>
      </c>
      <c r="U458" t="s">
        <v>1260</v>
      </c>
      <c r="V458" s="59">
        <v>2454000.6526708826</v>
      </c>
      <c r="W458" s="59">
        <v>122125.66272559467</v>
      </c>
      <c r="X458" s="58" t="s">
        <v>1263</v>
      </c>
      <c r="Y458" t="s">
        <v>1258</v>
      </c>
    </row>
    <row r="459" spans="1:25">
      <c r="A459" s="54" t="s">
        <v>823</v>
      </c>
      <c r="B459" s="55">
        <v>-23.745976540000001</v>
      </c>
      <c r="C459" s="55">
        <v>132.52331221</v>
      </c>
      <c r="D459" s="68">
        <v>760.8766739813733</v>
      </c>
      <c r="E459" s="69" t="s">
        <v>1257</v>
      </c>
      <c r="F459" s="69">
        <v>1</v>
      </c>
      <c r="G459" s="69">
        <v>2.7</v>
      </c>
      <c r="H459" s="69">
        <v>1</v>
      </c>
      <c r="I459" s="69">
        <v>0</v>
      </c>
      <c r="J459" s="69">
        <v>2020</v>
      </c>
      <c r="K459" s="69" t="s">
        <v>1258</v>
      </c>
      <c r="L459" s="54" t="s">
        <v>823</v>
      </c>
      <c r="M459" t="s">
        <v>1259</v>
      </c>
      <c r="N459" t="s">
        <v>1260</v>
      </c>
      <c r="O459" s="59">
        <v>510342.38546448143</v>
      </c>
      <c r="P459" s="59">
        <v>14922.358391392529</v>
      </c>
      <c r="Q459" s="58" t="s">
        <v>1261</v>
      </c>
      <c r="R459" t="s">
        <v>1258</v>
      </c>
      <c r="S459" s="54" t="s">
        <v>823</v>
      </c>
      <c r="T459" t="s">
        <v>1262</v>
      </c>
      <c r="U459" t="s">
        <v>1260</v>
      </c>
      <c r="V459" s="59">
        <v>2412071.6574694789</v>
      </c>
      <c r="W459" s="59">
        <v>115580.4557352936</v>
      </c>
      <c r="X459" s="58" t="s">
        <v>1263</v>
      </c>
      <c r="Y459" t="s">
        <v>1258</v>
      </c>
    </row>
    <row r="460" spans="1:25">
      <c r="A460" s="54" t="s">
        <v>825</v>
      </c>
      <c r="B460" s="55">
        <v>-23.95113336</v>
      </c>
      <c r="C460" s="55">
        <v>132.72997477000001</v>
      </c>
      <c r="D460" s="68">
        <v>690.88735017224155</v>
      </c>
      <c r="E460" s="69" t="s">
        <v>1257</v>
      </c>
      <c r="F460" s="69">
        <v>1</v>
      </c>
      <c r="G460" s="69">
        <v>2.7</v>
      </c>
      <c r="H460" s="69">
        <v>1</v>
      </c>
      <c r="I460" s="69">
        <v>0</v>
      </c>
      <c r="J460" s="69">
        <v>2020</v>
      </c>
      <c r="K460" s="69" t="s">
        <v>1258</v>
      </c>
      <c r="L460" s="54" t="s">
        <v>825</v>
      </c>
      <c r="M460" t="s">
        <v>1259</v>
      </c>
      <c r="N460" t="s">
        <v>1260</v>
      </c>
      <c r="O460" s="59">
        <v>547883.93323426356</v>
      </c>
      <c r="P460" s="59">
        <v>16439.702505673824</v>
      </c>
      <c r="Q460" s="58" t="s">
        <v>1261</v>
      </c>
      <c r="R460" t="s">
        <v>1258</v>
      </c>
      <c r="S460" s="54" t="s">
        <v>825</v>
      </c>
      <c r="T460" t="s">
        <v>1262</v>
      </c>
      <c r="U460" t="s">
        <v>1260</v>
      </c>
      <c r="V460" s="59">
        <v>2743643.9733352182</v>
      </c>
      <c r="W460" s="59">
        <v>132207.29150707304</v>
      </c>
      <c r="X460" s="58" t="s">
        <v>1263</v>
      </c>
      <c r="Y460" t="s">
        <v>1258</v>
      </c>
    </row>
    <row r="461" spans="1:25">
      <c r="A461" s="54" t="s">
        <v>827</v>
      </c>
      <c r="B461" s="55">
        <v>-24.257863889999999</v>
      </c>
      <c r="C461" s="55">
        <v>132.68800585</v>
      </c>
      <c r="D461" s="68">
        <v>616.89135422390302</v>
      </c>
      <c r="E461" s="69" t="s">
        <v>1257</v>
      </c>
      <c r="F461" s="69">
        <v>1</v>
      </c>
      <c r="G461" s="69">
        <v>2.7</v>
      </c>
      <c r="H461" s="69">
        <v>1</v>
      </c>
      <c r="I461" s="69">
        <v>0</v>
      </c>
      <c r="J461" s="69">
        <v>2020</v>
      </c>
      <c r="K461" s="69" t="s">
        <v>1258</v>
      </c>
      <c r="L461" s="54" t="s">
        <v>827</v>
      </c>
      <c r="M461" t="s">
        <v>1259</v>
      </c>
      <c r="N461" t="s">
        <v>1260</v>
      </c>
      <c r="O461" s="59">
        <v>589915.83337132179</v>
      </c>
      <c r="P461" s="59">
        <v>16955.3293328455</v>
      </c>
      <c r="Q461" s="58" t="s">
        <v>1261</v>
      </c>
      <c r="R461" t="s">
        <v>1258</v>
      </c>
      <c r="S461" s="54" t="s">
        <v>827</v>
      </c>
      <c r="T461" t="s">
        <v>1262</v>
      </c>
      <c r="U461" t="s">
        <v>1260</v>
      </c>
      <c r="V461" s="59">
        <v>2812632.6535854158</v>
      </c>
      <c r="W461" s="59">
        <v>134779.78449425381</v>
      </c>
      <c r="X461" s="58" t="s">
        <v>1263</v>
      </c>
      <c r="Y461" t="s">
        <v>1258</v>
      </c>
    </row>
    <row r="462" spans="1:25">
      <c r="A462" s="54" t="s">
        <v>829</v>
      </c>
      <c r="B462" s="55">
        <v>-24.320435679999999</v>
      </c>
      <c r="C462" s="55">
        <v>133.05071867000001</v>
      </c>
      <c r="D462" s="68">
        <v>575.79882440512802</v>
      </c>
      <c r="E462" s="69" t="s">
        <v>1257</v>
      </c>
      <c r="F462" s="69">
        <v>1</v>
      </c>
      <c r="G462" s="69">
        <v>2.7</v>
      </c>
      <c r="H462" s="69">
        <v>1</v>
      </c>
      <c r="I462" s="69">
        <v>0</v>
      </c>
      <c r="J462" s="69">
        <v>2020</v>
      </c>
      <c r="K462" s="69" t="s">
        <v>1258</v>
      </c>
      <c r="L462" s="54" t="s">
        <v>829</v>
      </c>
      <c r="M462" t="s">
        <v>1259</v>
      </c>
      <c r="N462" t="s">
        <v>1260</v>
      </c>
      <c r="O462" s="59">
        <v>582499.47602391546</v>
      </c>
      <c r="P462" s="59">
        <v>16268.703087768641</v>
      </c>
      <c r="Q462" s="58" t="s">
        <v>1261</v>
      </c>
      <c r="R462" t="s">
        <v>1258</v>
      </c>
      <c r="S462" s="54" t="s">
        <v>829</v>
      </c>
      <c r="T462" t="s">
        <v>1262</v>
      </c>
      <c r="U462" t="s">
        <v>1260</v>
      </c>
      <c r="V462" s="59">
        <v>2530686.7732943031</v>
      </c>
      <c r="W462" s="59">
        <v>124457.66555335216</v>
      </c>
      <c r="X462" s="58" t="s">
        <v>1263</v>
      </c>
      <c r="Y462" t="s">
        <v>1258</v>
      </c>
    </row>
    <row r="463" spans="1:25">
      <c r="A463" s="54" t="s">
        <v>828</v>
      </c>
      <c r="B463" s="55">
        <v>-24.17435927</v>
      </c>
      <c r="C463" s="55">
        <v>133.55327621999999</v>
      </c>
      <c r="D463" s="68">
        <v>572.39266495825132</v>
      </c>
      <c r="E463" s="69" t="s">
        <v>1257</v>
      </c>
      <c r="F463" s="69">
        <v>1</v>
      </c>
      <c r="G463" s="69">
        <v>2.7</v>
      </c>
      <c r="H463" s="69">
        <v>1</v>
      </c>
      <c r="I463" s="69">
        <v>0</v>
      </c>
      <c r="J463" s="69">
        <v>2020</v>
      </c>
      <c r="K463" s="69" t="s">
        <v>1258</v>
      </c>
      <c r="L463" s="54" t="s">
        <v>828</v>
      </c>
      <c r="M463" t="s">
        <v>1259</v>
      </c>
      <c r="N463" t="s">
        <v>1260</v>
      </c>
      <c r="O463" s="59">
        <v>598043.87636503915</v>
      </c>
      <c r="P463" s="59">
        <v>17451.754091464292</v>
      </c>
      <c r="Q463" s="58" t="s">
        <v>1261</v>
      </c>
      <c r="R463" t="s">
        <v>1258</v>
      </c>
      <c r="S463" s="54" t="s">
        <v>828</v>
      </c>
      <c r="T463" t="s">
        <v>1262</v>
      </c>
      <c r="U463" t="s">
        <v>1260</v>
      </c>
      <c r="V463" s="59">
        <v>2656398.7275907262</v>
      </c>
      <c r="W463" s="59">
        <v>127819.74704397359</v>
      </c>
      <c r="X463" s="58" t="s">
        <v>1263</v>
      </c>
      <c r="Y463" t="s">
        <v>1258</v>
      </c>
    </row>
    <row r="464" spans="1:25">
      <c r="A464" s="54" t="s">
        <v>835</v>
      </c>
      <c r="B464" s="55">
        <v>-26.647188539999998</v>
      </c>
      <c r="C464" s="55">
        <v>134.11826103000001</v>
      </c>
      <c r="D464" s="68">
        <v>321.76732738904002</v>
      </c>
      <c r="E464" s="69" t="s">
        <v>1257</v>
      </c>
      <c r="F464" s="69">
        <v>1</v>
      </c>
      <c r="G464" s="69">
        <v>2.7</v>
      </c>
      <c r="H464" s="69">
        <v>1</v>
      </c>
      <c r="I464" s="69">
        <v>0</v>
      </c>
      <c r="J464" s="69">
        <v>2020</v>
      </c>
      <c r="K464" s="69" t="s">
        <v>1258</v>
      </c>
      <c r="L464" s="54" t="s">
        <v>835</v>
      </c>
      <c r="M464" t="s">
        <v>1259</v>
      </c>
      <c r="N464" t="s">
        <v>1260</v>
      </c>
      <c r="O464" s="59">
        <v>1612446.6054487899</v>
      </c>
      <c r="P464" s="59">
        <v>38418.886646189581</v>
      </c>
      <c r="Q464" s="58" t="s">
        <v>1261</v>
      </c>
      <c r="R464" t="s">
        <v>1258</v>
      </c>
      <c r="S464" s="54" t="s">
        <v>835</v>
      </c>
      <c r="T464" t="s">
        <v>1262</v>
      </c>
      <c r="U464" t="s">
        <v>1260</v>
      </c>
      <c r="V464" s="59">
        <v>4837605.6963019306</v>
      </c>
      <c r="W464" s="59">
        <v>466774.79067001009</v>
      </c>
      <c r="X464" s="58" t="s">
        <v>1263</v>
      </c>
      <c r="Y464" t="s">
        <v>1258</v>
      </c>
    </row>
    <row r="465" spans="1:25">
      <c r="A465" s="54" t="s">
        <v>840</v>
      </c>
      <c r="B465" s="55">
        <v>-27.451216030000001</v>
      </c>
      <c r="C465" s="55">
        <v>134.83822874000001</v>
      </c>
      <c r="D465" s="68">
        <v>206.45625280120635</v>
      </c>
      <c r="E465" s="69" t="s">
        <v>1257</v>
      </c>
      <c r="F465" s="69">
        <v>1</v>
      </c>
      <c r="G465" s="69">
        <v>2.7</v>
      </c>
      <c r="H465" s="69">
        <v>1</v>
      </c>
      <c r="I465" s="69">
        <v>0</v>
      </c>
      <c r="J465" s="69">
        <v>2020</v>
      </c>
      <c r="K465" s="69" t="s">
        <v>1258</v>
      </c>
      <c r="L465" s="54" t="s">
        <v>840</v>
      </c>
      <c r="M465" t="s">
        <v>1259</v>
      </c>
      <c r="N465" t="s">
        <v>1260</v>
      </c>
      <c r="O465" s="59">
        <v>1110872.3331716938</v>
      </c>
      <c r="P465" s="59">
        <v>30979.630522788135</v>
      </c>
      <c r="Q465" s="58" t="s">
        <v>1261</v>
      </c>
      <c r="R465" t="s">
        <v>1258</v>
      </c>
      <c r="S465" s="54" t="s">
        <v>840</v>
      </c>
      <c r="T465" t="s">
        <v>1262</v>
      </c>
      <c r="U465" t="s">
        <v>1260</v>
      </c>
      <c r="V465" s="59">
        <v>4460204.4333155472</v>
      </c>
      <c r="W465" s="59">
        <v>405024.89892129606</v>
      </c>
      <c r="X465" s="58" t="s">
        <v>1263</v>
      </c>
      <c r="Y465" t="s">
        <v>1258</v>
      </c>
    </row>
    <row r="466" spans="1:25">
      <c r="A466" s="54" t="s">
        <v>842</v>
      </c>
      <c r="B466" s="55">
        <v>-27.86517031</v>
      </c>
      <c r="C466" s="55">
        <v>134.93144297000001</v>
      </c>
      <c r="D466" s="68">
        <v>186.74030335618568</v>
      </c>
      <c r="E466" s="69" t="s">
        <v>1257</v>
      </c>
      <c r="F466" s="69">
        <v>1</v>
      </c>
      <c r="G466" s="69">
        <v>2.7</v>
      </c>
      <c r="H466" s="69">
        <v>1</v>
      </c>
      <c r="I466" s="69">
        <v>0</v>
      </c>
      <c r="J466" s="69">
        <v>2020</v>
      </c>
      <c r="K466" s="69" t="s">
        <v>1258</v>
      </c>
      <c r="L466" s="54" t="s">
        <v>842</v>
      </c>
      <c r="M466" t="s">
        <v>1259</v>
      </c>
      <c r="N466" t="s">
        <v>1260</v>
      </c>
      <c r="O466" s="59">
        <v>699773.74273753725</v>
      </c>
      <c r="P466" s="59">
        <v>17357.057898577485</v>
      </c>
      <c r="Q466" s="58" t="s">
        <v>1261</v>
      </c>
      <c r="R466" t="s">
        <v>1258</v>
      </c>
      <c r="S466" s="54" t="s">
        <v>842</v>
      </c>
      <c r="T466" t="s">
        <v>1262</v>
      </c>
      <c r="U466" t="s">
        <v>1260</v>
      </c>
      <c r="V466" s="59">
        <v>3296330.0295592416</v>
      </c>
      <c r="W466" s="59">
        <v>257599.32309878513</v>
      </c>
      <c r="X466" s="58" t="s">
        <v>1263</v>
      </c>
      <c r="Y466" t="s">
        <v>1258</v>
      </c>
    </row>
    <row r="467" spans="1:25">
      <c r="A467" s="54" t="s">
        <v>845</v>
      </c>
      <c r="B467" s="55">
        <v>-27.531887869999998</v>
      </c>
      <c r="C467" s="55">
        <v>134.97581708000001</v>
      </c>
      <c r="D467" s="68">
        <v>198.86778881878834</v>
      </c>
      <c r="E467" s="69" t="s">
        <v>1257</v>
      </c>
      <c r="F467" s="69">
        <v>1</v>
      </c>
      <c r="G467" s="69">
        <v>2.7</v>
      </c>
      <c r="H467" s="69">
        <v>1</v>
      </c>
      <c r="I467" s="69">
        <v>0</v>
      </c>
      <c r="J467" s="69">
        <v>2020</v>
      </c>
      <c r="K467" s="69" t="s">
        <v>1258</v>
      </c>
      <c r="L467" s="54" t="s">
        <v>845</v>
      </c>
      <c r="M467" t="s">
        <v>1259</v>
      </c>
      <c r="N467" t="s">
        <v>1260</v>
      </c>
      <c r="O467" s="59">
        <v>1246437.6646890501</v>
      </c>
      <c r="P467" s="59">
        <v>28941.607707187868</v>
      </c>
      <c r="Q467" s="58" t="s">
        <v>1261</v>
      </c>
      <c r="R467" t="s">
        <v>1258</v>
      </c>
      <c r="S467" s="54" t="s">
        <v>845</v>
      </c>
      <c r="T467" t="s">
        <v>1262</v>
      </c>
      <c r="U467" t="s">
        <v>1260</v>
      </c>
      <c r="V467" s="59">
        <v>4306849.6540497951</v>
      </c>
      <c r="W467" s="59">
        <v>257693.77123807181</v>
      </c>
      <c r="X467" s="58" t="s">
        <v>1263</v>
      </c>
      <c r="Y467" t="s">
        <v>1258</v>
      </c>
    </row>
    <row r="468" spans="1:25">
      <c r="A468" s="54" t="s">
        <v>846</v>
      </c>
      <c r="B468" s="55">
        <v>-27.907210500000001</v>
      </c>
      <c r="C468" s="55">
        <v>135.79706332000001</v>
      </c>
      <c r="D468" s="68">
        <v>82.260886338932366</v>
      </c>
      <c r="E468" s="69" t="s">
        <v>1257</v>
      </c>
      <c r="F468" s="69">
        <v>1</v>
      </c>
      <c r="G468" s="69">
        <v>2.7</v>
      </c>
      <c r="H468" s="69">
        <v>1</v>
      </c>
      <c r="I468" s="69">
        <v>0</v>
      </c>
      <c r="J468" s="69">
        <v>2020</v>
      </c>
      <c r="K468" s="69" t="s">
        <v>1258</v>
      </c>
      <c r="L468" s="54" t="s">
        <v>846</v>
      </c>
      <c r="M468" t="s">
        <v>1259</v>
      </c>
      <c r="N468" t="s">
        <v>1260</v>
      </c>
      <c r="O468" s="59">
        <v>281553.36055912077</v>
      </c>
      <c r="P468" s="59">
        <v>7107.3173278726335</v>
      </c>
      <c r="Q468" s="58" t="s">
        <v>1261</v>
      </c>
      <c r="R468" t="s">
        <v>1258</v>
      </c>
      <c r="S468" s="54" t="s">
        <v>846</v>
      </c>
      <c r="T468" t="s">
        <v>1262</v>
      </c>
      <c r="U468" t="s">
        <v>1260</v>
      </c>
      <c r="V468" s="59">
        <v>1649555.4151268043</v>
      </c>
      <c r="W468" s="59">
        <v>87164.528909459492</v>
      </c>
      <c r="X468" s="58" t="s">
        <v>1263</v>
      </c>
      <c r="Y468" t="s">
        <v>1258</v>
      </c>
    </row>
    <row r="469" spans="1:25">
      <c r="A469" s="54" t="s">
        <v>848</v>
      </c>
      <c r="B469" s="55">
        <v>-28.010054490000002</v>
      </c>
      <c r="C469" s="55">
        <v>135.03841335000001</v>
      </c>
      <c r="D469" s="68">
        <v>165.87561957725967</v>
      </c>
      <c r="E469" s="69" t="s">
        <v>1257</v>
      </c>
      <c r="F469" s="69">
        <v>1</v>
      </c>
      <c r="G469" s="69">
        <v>2.7</v>
      </c>
      <c r="H469" s="69">
        <v>1</v>
      </c>
      <c r="I469" s="69">
        <v>0</v>
      </c>
      <c r="J469" s="69">
        <v>2020</v>
      </c>
      <c r="K469" s="69" t="s">
        <v>1258</v>
      </c>
      <c r="L469" s="54" t="s">
        <v>848</v>
      </c>
      <c r="M469" t="s">
        <v>1259</v>
      </c>
      <c r="N469" t="s">
        <v>1260</v>
      </c>
      <c r="O469" s="59">
        <v>774199.17711800151</v>
      </c>
      <c r="P469" s="59">
        <v>19792.928887302754</v>
      </c>
      <c r="Q469" s="58" t="s">
        <v>1261</v>
      </c>
      <c r="R469" t="s">
        <v>1258</v>
      </c>
      <c r="S469" s="54" t="s">
        <v>848</v>
      </c>
      <c r="T469" t="s">
        <v>1262</v>
      </c>
      <c r="U469" t="s">
        <v>1260</v>
      </c>
      <c r="V469" s="59">
        <v>3399533.5955809406</v>
      </c>
      <c r="W469" s="59">
        <v>163831.9473200147</v>
      </c>
      <c r="X469" s="58" t="s">
        <v>1263</v>
      </c>
      <c r="Y469" t="s">
        <v>1258</v>
      </c>
    </row>
    <row r="470" spans="1:25">
      <c r="A470" s="54" t="s">
        <v>843</v>
      </c>
      <c r="B470" s="55">
        <v>-28.48031495</v>
      </c>
      <c r="C470" s="55">
        <v>136.00850618999999</v>
      </c>
      <c r="D470" s="68">
        <v>360.45796322263965</v>
      </c>
      <c r="E470" s="69" t="s">
        <v>1257</v>
      </c>
      <c r="F470" s="69">
        <v>1</v>
      </c>
      <c r="G470" s="69">
        <v>2.7</v>
      </c>
      <c r="H470" s="69">
        <v>1</v>
      </c>
      <c r="I470" s="69">
        <v>0</v>
      </c>
      <c r="J470" s="69">
        <v>2020</v>
      </c>
      <c r="K470" s="69" t="s">
        <v>1258</v>
      </c>
      <c r="L470" s="54" t="s">
        <v>843</v>
      </c>
      <c r="M470" t="s">
        <v>1259</v>
      </c>
      <c r="N470" t="s">
        <v>1260</v>
      </c>
      <c r="O470" s="59">
        <v>495584.30212121957</v>
      </c>
      <c r="P470" s="59">
        <v>19337.220528324877</v>
      </c>
      <c r="Q470" s="58" t="s">
        <v>1261</v>
      </c>
      <c r="R470" t="s">
        <v>1258</v>
      </c>
      <c r="S470" s="54" t="s">
        <v>843</v>
      </c>
      <c r="T470" t="s">
        <v>1262</v>
      </c>
      <c r="U470" t="s">
        <v>1260</v>
      </c>
      <c r="V470" s="59">
        <v>3004764.2784761144</v>
      </c>
      <c r="W470" s="59">
        <v>148636.69611111897</v>
      </c>
      <c r="X470" s="58" t="s">
        <v>1263</v>
      </c>
      <c r="Y470" t="s">
        <v>1258</v>
      </c>
    </row>
    <row r="471" spans="1:25">
      <c r="A471" s="54" t="s">
        <v>833</v>
      </c>
      <c r="B471" s="55">
        <v>-27.322086689999999</v>
      </c>
      <c r="C471" s="55">
        <v>134.39020159</v>
      </c>
      <c r="D471" s="68">
        <v>267.95298778511835</v>
      </c>
      <c r="E471" s="69" t="s">
        <v>1257</v>
      </c>
      <c r="F471" s="69">
        <v>1</v>
      </c>
      <c r="G471" s="69">
        <v>2.7</v>
      </c>
      <c r="H471" s="69">
        <v>1</v>
      </c>
      <c r="I471" s="69">
        <v>0</v>
      </c>
      <c r="J471" s="69">
        <v>2020</v>
      </c>
      <c r="K471" s="69" t="s">
        <v>1258</v>
      </c>
      <c r="L471" s="54" t="s">
        <v>833</v>
      </c>
      <c r="M471" t="s">
        <v>1259</v>
      </c>
      <c r="N471" t="s">
        <v>1260</v>
      </c>
      <c r="O471" s="59">
        <v>4200207.6516042603</v>
      </c>
      <c r="P471" s="59">
        <v>95187.078571507169</v>
      </c>
      <c r="Q471" s="58" t="s">
        <v>1261</v>
      </c>
      <c r="R471" t="s">
        <v>1258</v>
      </c>
      <c r="S471" s="54" t="s">
        <v>833</v>
      </c>
      <c r="T471" t="s">
        <v>1262</v>
      </c>
      <c r="U471" t="s">
        <v>1260</v>
      </c>
      <c r="V471" s="59">
        <v>6182818.3193498626</v>
      </c>
      <c r="W471" s="59">
        <v>439177.73371093645</v>
      </c>
      <c r="X471" s="58" t="s">
        <v>1263</v>
      </c>
      <c r="Y471" t="s">
        <v>1258</v>
      </c>
    </row>
    <row r="472" spans="1:25">
      <c r="A472" s="54" t="s">
        <v>826</v>
      </c>
      <c r="B472" s="55">
        <v>-24.291229000000001</v>
      </c>
      <c r="C472" s="55">
        <v>132.27021091</v>
      </c>
      <c r="D472" s="68">
        <v>637.97149648813627</v>
      </c>
      <c r="E472" s="69" t="s">
        <v>1257</v>
      </c>
      <c r="F472" s="69">
        <v>1</v>
      </c>
      <c r="G472" s="69">
        <v>2.7</v>
      </c>
      <c r="H472" s="69">
        <v>1</v>
      </c>
      <c r="I472" s="69">
        <v>0</v>
      </c>
      <c r="J472" s="69">
        <v>2020</v>
      </c>
      <c r="K472" s="69" t="s">
        <v>1258</v>
      </c>
      <c r="L472" s="54" t="s">
        <v>826</v>
      </c>
      <c r="M472" t="s">
        <v>1259</v>
      </c>
      <c r="N472" t="s">
        <v>1260</v>
      </c>
      <c r="O472" s="59">
        <v>605739.89956416423</v>
      </c>
      <c r="P472" s="59">
        <v>17035.361059274815</v>
      </c>
      <c r="Q472" s="58" t="s">
        <v>1261</v>
      </c>
      <c r="R472" t="s">
        <v>1258</v>
      </c>
      <c r="S472" s="54" t="s">
        <v>826</v>
      </c>
      <c r="T472" t="s">
        <v>1262</v>
      </c>
      <c r="U472" t="s">
        <v>1260</v>
      </c>
      <c r="V472" s="59">
        <v>3149490.7987997243</v>
      </c>
      <c r="W472" s="59">
        <v>150902.80907657187</v>
      </c>
      <c r="X472" s="58" t="s">
        <v>1263</v>
      </c>
      <c r="Y472" t="s">
        <v>1258</v>
      </c>
    </row>
    <row r="473" spans="1:25">
      <c r="A473" s="54" t="s">
        <v>836</v>
      </c>
      <c r="B473" s="55">
        <v>-27.329699699999999</v>
      </c>
      <c r="C473" s="55">
        <v>133.97226963</v>
      </c>
      <c r="D473" s="68">
        <v>354.09142857142837</v>
      </c>
      <c r="E473" s="69" t="s">
        <v>1257</v>
      </c>
      <c r="F473" s="69">
        <v>1</v>
      </c>
      <c r="G473" s="69">
        <v>2.7</v>
      </c>
      <c r="H473" s="69">
        <v>1</v>
      </c>
      <c r="I473" s="69">
        <v>0</v>
      </c>
      <c r="J473" s="69">
        <v>2020</v>
      </c>
      <c r="K473" s="69" t="s">
        <v>1258</v>
      </c>
      <c r="L473" s="54" t="s">
        <v>836</v>
      </c>
      <c r="M473" t="s">
        <v>1259</v>
      </c>
      <c r="N473" t="s">
        <v>1260</v>
      </c>
      <c r="O473" s="59">
        <v>3105262.3110189261</v>
      </c>
      <c r="P473" s="59">
        <v>72105.438927581636</v>
      </c>
      <c r="Q473" s="58" t="s">
        <v>1261</v>
      </c>
      <c r="R473" t="s">
        <v>1258</v>
      </c>
      <c r="S473" s="54" t="s">
        <v>836</v>
      </c>
      <c r="T473" t="s">
        <v>1262</v>
      </c>
      <c r="U473" t="s">
        <v>1260</v>
      </c>
      <c r="V473" s="59">
        <v>11292174.832277372</v>
      </c>
      <c r="W473" s="59">
        <v>723854.39139072772</v>
      </c>
      <c r="X473" s="58" t="s">
        <v>1263</v>
      </c>
      <c r="Y473" t="s">
        <v>1258</v>
      </c>
    </row>
    <row r="474" spans="1:25">
      <c r="A474" s="54" t="s">
        <v>837</v>
      </c>
      <c r="B474" s="55">
        <v>-27.96201387</v>
      </c>
      <c r="C474" s="55">
        <v>134.08150402000001</v>
      </c>
      <c r="D474" s="68">
        <v>281.11544857441368</v>
      </c>
      <c r="E474" s="69" t="s">
        <v>1257</v>
      </c>
      <c r="F474" s="69">
        <v>1</v>
      </c>
      <c r="G474" s="69">
        <v>2.7</v>
      </c>
      <c r="H474" s="69">
        <v>1</v>
      </c>
      <c r="I474" s="69">
        <v>0</v>
      </c>
      <c r="J474" s="69">
        <v>2020</v>
      </c>
      <c r="K474" s="69" t="s">
        <v>1258</v>
      </c>
      <c r="L474" s="54" t="s">
        <v>837</v>
      </c>
      <c r="M474" t="s">
        <v>1259</v>
      </c>
      <c r="N474" t="s">
        <v>1260</v>
      </c>
      <c r="O474" s="59">
        <v>4172420.667876821</v>
      </c>
      <c r="P474" s="59">
        <v>105278.35035338996</v>
      </c>
      <c r="Q474" s="58" t="s">
        <v>1261</v>
      </c>
      <c r="R474" t="s">
        <v>1258</v>
      </c>
      <c r="S474" s="54" t="s">
        <v>837</v>
      </c>
      <c r="T474" t="s">
        <v>1262</v>
      </c>
      <c r="U474" t="s">
        <v>1260</v>
      </c>
      <c r="V474" s="59">
        <v>15885496.795322174</v>
      </c>
      <c r="W474" s="59">
        <v>958449.93487902149</v>
      </c>
      <c r="X474" s="58" t="s">
        <v>1263</v>
      </c>
      <c r="Y474" t="s">
        <v>1258</v>
      </c>
    </row>
    <row r="475" spans="1:25">
      <c r="A475" s="54" t="s">
        <v>838</v>
      </c>
      <c r="B475" s="55">
        <v>-28.23463048</v>
      </c>
      <c r="C475" s="55">
        <v>134.28589686999999</v>
      </c>
      <c r="D475" s="68">
        <v>258.86965460704636</v>
      </c>
      <c r="E475" s="69" t="s">
        <v>1257</v>
      </c>
      <c r="F475" s="69">
        <v>1</v>
      </c>
      <c r="G475" s="69">
        <v>2.7</v>
      </c>
      <c r="H475" s="69">
        <v>1</v>
      </c>
      <c r="I475" s="69">
        <v>0</v>
      </c>
      <c r="J475" s="69">
        <v>2020</v>
      </c>
      <c r="K475" s="69" t="s">
        <v>1258</v>
      </c>
      <c r="L475" s="54" t="s">
        <v>838</v>
      </c>
      <c r="M475" t="s">
        <v>1259</v>
      </c>
      <c r="N475" t="s">
        <v>1260</v>
      </c>
      <c r="O475" s="59">
        <v>4249553.4971557232</v>
      </c>
      <c r="P475" s="59">
        <v>97510.251692963066</v>
      </c>
      <c r="Q475" s="58" t="s">
        <v>1261</v>
      </c>
      <c r="R475" t="s">
        <v>1258</v>
      </c>
      <c r="S475" s="54" t="s">
        <v>838</v>
      </c>
      <c r="T475" t="s">
        <v>1262</v>
      </c>
      <c r="U475" t="s">
        <v>1260</v>
      </c>
      <c r="V475" s="59">
        <v>14471450.144674208</v>
      </c>
      <c r="W475" s="59">
        <v>778502.6023396824</v>
      </c>
      <c r="X475" s="58" t="s">
        <v>1263</v>
      </c>
      <c r="Y475" t="s">
        <v>1258</v>
      </c>
    </row>
    <row r="476" spans="1:25">
      <c r="A476" s="54" t="s">
        <v>839</v>
      </c>
      <c r="B476" s="55">
        <v>-28.005129709999999</v>
      </c>
      <c r="C476" s="55">
        <v>134.31468873</v>
      </c>
      <c r="D476" s="68">
        <v>247.51955103663235</v>
      </c>
      <c r="E476" s="69" t="s">
        <v>1257</v>
      </c>
      <c r="F476" s="69">
        <v>1</v>
      </c>
      <c r="G476" s="69">
        <v>2.7</v>
      </c>
      <c r="H476" s="69">
        <v>1</v>
      </c>
      <c r="I476" s="69">
        <v>0</v>
      </c>
      <c r="J476" s="69">
        <v>2020</v>
      </c>
      <c r="K476" s="69" t="s">
        <v>1258</v>
      </c>
      <c r="L476" s="54" t="s">
        <v>839</v>
      </c>
      <c r="M476" t="s">
        <v>1259</v>
      </c>
      <c r="N476" t="s">
        <v>1260</v>
      </c>
      <c r="O476" s="59">
        <v>3260655.6969861141</v>
      </c>
      <c r="P476" s="59">
        <v>77235.112907052971</v>
      </c>
      <c r="Q476" s="58" t="s">
        <v>1261</v>
      </c>
      <c r="R476" t="s">
        <v>1258</v>
      </c>
      <c r="S476" s="54" t="s">
        <v>839</v>
      </c>
      <c r="T476" t="s">
        <v>1262</v>
      </c>
      <c r="U476" t="s">
        <v>1260</v>
      </c>
      <c r="V476" s="59">
        <v>11006046.021153638</v>
      </c>
      <c r="W476" s="59">
        <v>772110.66321569053</v>
      </c>
      <c r="X476" s="58" t="s">
        <v>1263</v>
      </c>
      <c r="Y476" t="s">
        <v>1258</v>
      </c>
    </row>
    <row r="477" spans="1:25">
      <c r="A477" s="54" t="s">
        <v>841</v>
      </c>
      <c r="B477" s="55">
        <v>-28.232350629999999</v>
      </c>
      <c r="C477" s="55">
        <v>134.41717267000001</v>
      </c>
      <c r="D477" s="68">
        <v>225.55842332358864</v>
      </c>
      <c r="E477" s="69" t="s">
        <v>1257</v>
      </c>
      <c r="F477" s="69">
        <v>1</v>
      </c>
      <c r="G477" s="69">
        <v>2.7</v>
      </c>
      <c r="H477" s="69">
        <v>1</v>
      </c>
      <c r="I477" s="69">
        <v>0</v>
      </c>
      <c r="J477" s="69">
        <v>2020</v>
      </c>
      <c r="K477" s="69" t="s">
        <v>1258</v>
      </c>
      <c r="L477" s="54" t="s">
        <v>841</v>
      </c>
      <c r="M477" t="s">
        <v>1259</v>
      </c>
      <c r="N477" t="s">
        <v>1260</v>
      </c>
      <c r="O477" s="59">
        <v>3133600.0636743954</v>
      </c>
      <c r="P477" s="59">
        <v>71230.796980646948</v>
      </c>
      <c r="Q477" s="58" t="s">
        <v>1261</v>
      </c>
      <c r="R477" t="s">
        <v>1258</v>
      </c>
      <c r="S477" s="54" t="s">
        <v>841</v>
      </c>
      <c r="T477" t="s">
        <v>1262</v>
      </c>
      <c r="U477" t="s">
        <v>1260</v>
      </c>
      <c r="V477" s="59">
        <v>10286522.022169482</v>
      </c>
      <c r="W477" s="59">
        <v>643355.7862291371</v>
      </c>
      <c r="X477" s="58" t="s">
        <v>1263</v>
      </c>
      <c r="Y477" t="s">
        <v>1258</v>
      </c>
    </row>
    <row r="478" spans="1:25">
      <c r="A478" s="54" t="s">
        <v>844</v>
      </c>
      <c r="B478" s="55">
        <v>-27.748218990000002</v>
      </c>
      <c r="C478" s="55">
        <v>134.37574491000001</v>
      </c>
      <c r="D478" s="68">
        <v>245.39475719117499</v>
      </c>
      <c r="E478" s="69" t="s">
        <v>1257</v>
      </c>
      <c r="F478" s="69">
        <v>1</v>
      </c>
      <c r="G478" s="69">
        <v>2.7</v>
      </c>
      <c r="H478" s="69">
        <v>1</v>
      </c>
      <c r="I478" s="69">
        <v>0</v>
      </c>
      <c r="J478" s="69">
        <v>2020</v>
      </c>
      <c r="K478" s="69" t="s">
        <v>1258</v>
      </c>
      <c r="L478" s="54" t="s">
        <v>844</v>
      </c>
      <c r="M478" t="s">
        <v>1259</v>
      </c>
      <c r="N478" t="s">
        <v>1260</v>
      </c>
      <c r="O478" s="59">
        <v>1522601.4705624392</v>
      </c>
      <c r="P478" s="59">
        <v>37123.046609525023</v>
      </c>
      <c r="Q478" s="58" t="s">
        <v>1261</v>
      </c>
      <c r="R478" t="s">
        <v>1258</v>
      </c>
      <c r="S478" s="54" t="s">
        <v>844</v>
      </c>
      <c r="T478" t="s">
        <v>1262</v>
      </c>
      <c r="U478" t="s">
        <v>1260</v>
      </c>
      <c r="V478" s="59">
        <v>5661911.8585705273</v>
      </c>
      <c r="W478" s="59">
        <v>326969.51714101416</v>
      </c>
      <c r="X478" s="58" t="s">
        <v>1263</v>
      </c>
      <c r="Y478" t="s">
        <v>1258</v>
      </c>
    </row>
    <row r="479" spans="1:25">
      <c r="A479" s="54" t="s">
        <v>847</v>
      </c>
      <c r="B479" s="55">
        <v>-28.177602570000001</v>
      </c>
      <c r="C479" s="55">
        <v>134.87635463000001</v>
      </c>
      <c r="D479" s="68">
        <v>177.01867219773803</v>
      </c>
      <c r="E479" s="69" t="s">
        <v>1257</v>
      </c>
      <c r="F479" s="69">
        <v>1</v>
      </c>
      <c r="G479" s="69">
        <v>2.7</v>
      </c>
      <c r="H479" s="69">
        <v>1</v>
      </c>
      <c r="I479" s="69">
        <v>0</v>
      </c>
      <c r="J479" s="69">
        <v>2020</v>
      </c>
      <c r="K479" s="69" t="s">
        <v>1258</v>
      </c>
      <c r="L479" s="54" t="s">
        <v>847</v>
      </c>
      <c r="M479" t="s">
        <v>1259</v>
      </c>
      <c r="N479" t="s">
        <v>1260</v>
      </c>
      <c r="O479" s="59">
        <v>798801.30413603433</v>
      </c>
      <c r="P479" s="59">
        <v>20277.208245883256</v>
      </c>
      <c r="Q479" s="58" t="s">
        <v>1261</v>
      </c>
      <c r="R479" t="s">
        <v>1258</v>
      </c>
      <c r="S479" s="54" t="s">
        <v>847</v>
      </c>
      <c r="T479" t="s">
        <v>1262</v>
      </c>
      <c r="U479" t="s">
        <v>1260</v>
      </c>
      <c r="V479" s="59">
        <v>3671087.8991706353</v>
      </c>
      <c r="W479" s="59">
        <v>179432.1006307533</v>
      </c>
      <c r="X479" s="58" t="s">
        <v>1263</v>
      </c>
      <c r="Y479" t="s">
        <v>1258</v>
      </c>
    </row>
    <row r="480" spans="1:25">
      <c r="A480" s="54" t="s">
        <v>821</v>
      </c>
      <c r="B480" s="55">
        <v>-23.713085159999999</v>
      </c>
      <c r="C480" s="55">
        <v>132.82393089000001</v>
      </c>
      <c r="D480" s="68">
        <v>776.27578059071709</v>
      </c>
      <c r="E480" s="69" t="s">
        <v>1257</v>
      </c>
      <c r="F480" s="69">
        <v>1</v>
      </c>
      <c r="G480" s="69">
        <v>2.7</v>
      </c>
      <c r="H480" s="69">
        <v>1</v>
      </c>
      <c r="I480" s="69">
        <v>0</v>
      </c>
      <c r="J480" s="69">
        <v>2020</v>
      </c>
      <c r="K480" s="69" t="s">
        <v>1258</v>
      </c>
      <c r="L480" s="54" t="s">
        <v>821</v>
      </c>
      <c r="M480" t="s">
        <v>1259</v>
      </c>
      <c r="N480" t="s">
        <v>1260</v>
      </c>
      <c r="O480" s="59">
        <v>495436.86947465292</v>
      </c>
      <c r="P480" s="59">
        <v>15151.156708370978</v>
      </c>
      <c r="Q480" s="58" t="s">
        <v>1261</v>
      </c>
      <c r="R480" t="s">
        <v>1258</v>
      </c>
      <c r="S480" s="54" t="s">
        <v>821</v>
      </c>
      <c r="T480" t="s">
        <v>1262</v>
      </c>
      <c r="U480" t="s">
        <v>1260</v>
      </c>
      <c r="V480" s="59">
        <v>2785750.7379746228</v>
      </c>
      <c r="W480" s="59">
        <v>139732.72711139426</v>
      </c>
      <c r="X480" s="58" t="s">
        <v>1263</v>
      </c>
      <c r="Y480" t="s">
        <v>1258</v>
      </c>
    </row>
    <row r="481" spans="1:25">
      <c r="A481" s="54" t="s">
        <v>707</v>
      </c>
      <c r="B481" s="55">
        <v>30.831271520000001</v>
      </c>
      <c r="C481" s="55">
        <v>78.776373480000004</v>
      </c>
      <c r="D481" s="68">
        <v>3497.6626389618436</v>
      </c>
      <c r="E481" s="69" t="s">
        <v>1257</v>
      </c>
      <c r="F481" s="69">
        <v>1</v>
      </c>
      <c r="G481" s="69">
        <v>2.7</v>
      </c>
      <c r="H481" s="69">
        <v>1</v>
      </c>
      <c r="I481" s="69">
        <v>0</v>
      </c>
      <c r="J481" s="69">
        <v>2020</v>
      </c>
      <c r="K481" s="69" t="s">
        <v>1258</v>
      </c>
      <c r="L481" s="54" t="s">
        <v>707</v>
      </c>
      <c r="M481" t="s">
        <v>1259</v>
      </c>
      <c r="N481" t="s">
        <v>1260</v>
      </c>
      <c r="O481" s="59">
        <v>17883.04</v>
      </c>
      <c r="P481" s="59">
        <v>2007.28</v>
      </c>
      <c r="Q481" s="58" t="s">
        <v>1261</v>
      </c>
      <c r="R481" t="s">
        <v>1258</v>
      </c>
      <c r="S481" s="54" t="s">
        <v>707</v>
      </c>
      <c r="T481" t="s">
        <v>1262</v>
      </c>
      <c r="U481" t="s">
        <v>1260</v>
      </c>
      <c r="V481" s="59">
        <v>137923.4</v>
      </c>
      <c r="W481" s="59">
        <v>44756.6</v>
      </c>
      <c r="X481" s="58" t="s">
        <v>1263</v>
      </c>
      <c r="Y481" t="s">
        <v>1258</v>
      </c>
    </row>
    <row r="482" spans="1:25">
      <c r="A482" s="54" t="s">
        <v>706</v>
      </c>
      <c r="B482" s="55">
        <v>30.50085322</v>
      </c>
      <c r="C482" s="55">
        <v>79.516617019999998</v>
      </c>
      <c r="D482" s="68">
        <v>3461.5140383591465</v>
      </c>
      <c r="E482" s="69" t="s">
        <v>1257</v>
      </c>
      <c r="F482" s="69">
        <v>1</v>
      </c>
      <c r="G482" s="69">
        <v>2.7</v>
      </c>
      <c r="H482" s="69">
        <v>1</v>
      </c>
      <c r="I482" s="69">
        <v>0</v>
      </c>
      <c r="J482" s="69">
        <v>2020</v>
      </c>
      <c r="K482" s="69" t="s">
        <v>1258</v>
      </c>
      <c r="L482" s="54" t="s">
        <v>706</v>
      </c>
      <c r="M482" t="s">
        <v>1259</v>
      </c>
      <c r="N482" t="s">
        <v>1260</v>
      </c>
      <c r="O482" s="59">
        <v>10401.36</v>
      </c>
      <c r="P482" s="59">
        <v>1368.6</v>
      </c>
      <c r="Q482" s="58" t="s">
        <v>1261</v>
      </c>
      <c r="R482" t="s">
        <v>1258</v>
      </c>
      <c r="S482" s="54" t="s">
        <v>706</v>
      </c>
      <c r="T482" t="s">
        <v>1262</v>
      </c>
      <c r="U482" t="s">
        <v>1260</v>
      </c>
      <c r="V482" s="59">
        <v>130616.2</v>
      </c>
      <c r="W482" s="59">
        <v>25575.200000000001</v>
      </c>
      <c r="X482" s="58" t="s">
        <v>1263</v>
      </c>
      <c r="Y482" t="s">
        <v>1258</v>
      </c>
    </row>
    <row r="483" spans="1:25">
      <c r="A483" s="54" t="s">
        <v>708</v>
      </c>
      <c r="B483" s="55">
        <v>30.548019539999999</v>
      </c>
      <c r="C483" s="55">
        <v>79.133639869999996</v>
      </c>
      <c r="D483" s="68">
        <v>3147.4479683060367</v>
      </c>
      <c r="E483" s="69" t="s">
        <v>1257</v>
      </c>
      <c r="F483" s="69">
        <v>1</v>
      </c>
      <c r="G483" s="69">
        <v>2.7</v>
      </c>
      <c r="H483" s="69">
        <v>1</v>
      </c>
      <c r="I483" s="69">
        <v>0</v>
      </c>
      <c r="J483" s="69">
        <v>2020</v>
      </c>
      <c r="K483" s="69" t="s">
        <v>1258</v>
      </c>
      <c r="L483" s="54" t="s">
        <v>708</v>
      </c>
      <c r="M483" t="s">
        <v>1259</v>
      </c>
      <c r="N483" t="s">
        <v>1260</v>
      </c>
      <c r="O483" s="59">
        <v>17426.84</v>
      </c>
      <c r="P483" s="59">
        <v>1824.8</v>
      </c>
      <c r="Q483" s="58" t="s">
        <v>1261</v>
      </c>
      <c r="R483" t="s">
        <v>1258</v>
      </c>
      <c r="S483" s="54" t="s">
        <v>708</v>
      </c>
      <c r="T483" t="s">
        <v>1262</v>
      </c>
      <c r="U483" t="s">
        <v>1260</v>
      </c>
      <c r="V483" s="59">
        <v>88234.44</v>
      </c>
      <c r="W483" s="59">
        <v>14614.4</v>
      </c>
      <c r="X483" s="58" t="s">
        <v>1263</v>
      </c>
      <c r="Y483" t="s">
        <v>1258</v>
      </c>
    </row>
    <row r="484" spans="1:25">
      <c r="A484" s="54" t="s">
        <v>705</v>
      </c>
      <c r="B484" s="55">
        <v>30.695361179999999</v>
      </c>
      <c r="C484" s="55">
        <v>79.729084310000005</v>
      </c>
      <c r="D484" s="68">
        <v>4643.1457627367772</v>
      </c>
      <c r="E484" s="69" t="s">
        <v>1257</v>
      </c>
      <c r="F484" s="69">
        <v>1</v>
      </c>
      <c r="G484" s="69">
        <v>2.7</v>
      </c>
      <c r="H484" s="69">
        <v>1</v>
      </c>
      <c r="I484" s="69">
        <v>0</v>
      </c>
      <c r="J484" s="69">
        <v>2020</v>
      </c>
      <c r="K484" s="69" t="s">
        <v>1258</v>
      </c>
      <c r="L484" s="54" t="s">
        <v>705</v>
      </c>
      <c r="M484" t="s">
        <v>1259</v>
      </c>
      <c r="N484" t="s">
        <v>1260</v>
      </c>
      <c r="O484" s="59">
        <v>10401.36</v>
      </c>
      <c r="P484" s="59">
        <v>1186.1199999999999</v>
      </c>
      <c r="Q484" s="58" t="s">
        <v>1261</v>
      </c>
      <c r="R484" t="s">
        <v>1258</v>
      </c>
      <c r="S484" s="54" t="s">
        <v>705</v>
      </c>
      <c r="T484" t="s">
        <v>1262</v>
      </c>
      <c r="U484" t="s">
        <v>1260</v>
      </c>
      <c r="V484" s="59">
        <v>70240.460000000006</v>
      </c>
      <c r="W484" s="59">
        <v>10412.76</v>
      </c>
      <c r="X484" s="58" t="s">
        <v>1263</v>
      </c>
      <c r="Y484" t="s">
        <v>1258</v>
      </c>
    </row>
    <row r="485" spans="1:25">
      <c r="A485" s="54" t="s">
        <v>704</v>
      </c>
      <c r="B485" s="55">
        <v>30.774733520000002</v>
      </c>
      <c r="C485" s="55">
        <v>79.906513430000004</v>
      </c>
      <c r="D485" s="68">
        <v>4869.4354639446065</v>
      </c>
      <c r="E485" s="69" t="s">
        <v>1257</v>
      </c>
      <c r="F485" s="69">
        <v>1</v>
      </c>
      <c r="G485" s="69">
        <v>2.7</v>
      </c>
      <c r="H485" s="69">
        <v>1</v>
      </c>
      <c r="I485" s="69">
        <v>0</v>
      </c>
      <c r="J485" s="69">
        <v>2020</v>
      </c>
      <c r="K485" s="69" t="s">
        <v>1258</v>
      </c>
      <c r="L485" s="54" t="s">
        <v>704</v>
      </c>
      <c r="M485" t="s">
        <v>1259</v>
      </c>
      <c r="N485" t="s">
        <v>1260</v>
      </c>
      <c r="O485" s="59">
        <v>23813.64</v>
      </c>
      <c r="P485" s="59">
        <v>2463.48</v>
      </c>
      <c r="Q485" s="58" t="s">
        <v>1261</v>
      </c>
      <c r="R485" t="s">
        <v>1258</v>
      </c>
      <c r="S485" s="54" t="s">
        <v>704</v>
      </c>
      <c r="T485" t="s">
        <v>1262</v>
      </c>
      <c r="U485" t="s">
        <v>1260</v>
      </c>
      <c r="V485" s="59">
        <v>167152.20000000001</v>
      </c>
      <c r="W485" s="59">
        <v>27402</v>
      </c>
      <c r="X485" s="58" t="s">
        <v>1263</v>
      </c>
      <c r="Y485" t="s">
        <v>1258</v>
      </c>
    </row>
    <row r="486" spans="1:25">
      <c r="A486" t="s">
        <v>1405</v>
      </c>
      <c r="B486" s="55">
        <v>-41.279215979999996</v>
      </c>
      <c r="C486" s="55">
        <v>148.02564477000001</v>
      </c>
      <c r="D486" s="68">
        <v>346.95145921759507</v>
      </c>
      <c r="E486" s="69" t="s">
        <v>1257</v>
      </c>
      <c r="F486" s="69">
        <v>1</v>
      </c>
      <c r="G486" s="69">
        <v>2.7</v>
      </c>
      <c r="H486" s="69">
        <v>1</v>
      </c>
      <c r="I486" s="69">
        <v>0</v>
      </c>
      <c r="J486" s="69">
        <v>2020</v>
      </c>
      <c r="K486" s="69" t="s">
        <v>1258</v>
      </c>
      <c r="L486" t="s">
        <v>1215</v>
      </c>
      <c r="M486" t="s">
        <v>1259</v>
      </c>
      <c r="N486" t="s">
        <v>1260</v>
      </c>
      <c r="O486" s="59">
        <v>364000</v>
      </c>
      <c r="P486" s="59">
        <v>6520</v>
      </c>
      <c r="Q486" s="58" t="s">
        <v>1261</v>
      </c>
      <c r="R486" t="s">
        <v>1258</v>
      </c>
      <c r="S486" t="s">
        <v>1215</v>
      </c>
      <c r="T486" t="s">
        <v>1262</v>
      </c>
      <c r="U486" t="s">
        <v>1260</v>
      </c>
      <c r="V486" s="59">
        <v>2300935.463953088</v>
      </c>
      <c r="W486" s="59">
        <v>100667.12106571106</v>
      </c>
      <c r="X486" s="58" t="s">
        <v>1263</v>
      </c>
      <c r="Y486" t="s">
        <v>1258</v>
      </c>
    </row>
    <row r="487" spans="1:25">
      <c r="A487" t="s">
        <v>1406</v>
      </c>
      <c r="B487" s="55">
        <v>-41.317884820000003</v>
      </c>
      <c r="C487" s="55">
        <v>148.07651340999999</v>
      </c>
      <c r="D487" s="68">
        <v>266.26850234455401</v>
      </c>
      <c r="E487" s="69" t="s">
        <v>1257</v>
      </c>
      <c r="F487" s="69">
        <v>1</v>
      </c>
      <c r="G487" s="69">
        <v>2.7</v>
      </c>
      <c r="H487" s="69">
        <v>1</v>
      </c>
      <c r="I487" s="69">
        <v>0</v>
      </c>
      <c r="J487" s="69">
        <v>2020</v>
      </c>
      <c r="K487" s="69" t="s">
        <v>1258</v>
      </c>
      <c r="L487" t="s">
        <v>1216</v>
      </c>
      <c r="M487" t="s">
        <v>1259</v>
      </c>
      <c r="N487" t="s">
        <v>1260</v>
      </c>
      <c r="O487" s="59">
        <v>397493.86646061257</v>
      </c>
      <c r="P487" s="59">
        <v>11660.048024380623</v>
      </c>
      <c r="Q487" s="58" t="s">
        <v>1261</v>
      </c>
      <c r="R487" t="s">
        <v>1258</v>
      </c>
      <c r="S487" t="s">
        <v>1216</v>
      </c>
      <c r="T487" t="s">
        <v>1262</v>
      </c>
      <c r="U487" t="s">
        <v>1260</v>
      </c>
      <c r="V487" s="59">
        <v>2405129.5526945516</v>
      </c>
      <c r="W487" s="59">
        <v>61657.357722488101</v>
      </c>
      <c r="X487" s="58" t="s">
        <v>1263</v>
      </c>
      <c r="Y487" t="s">
        <v>1258</v>
      </c>
    </row>
    <row r="488" spans="1:25">
      <c r="A488" t="s">
        <v>1407</v>
      </c>
      <c r="B488" s="55">
        <v>-41.279140589999997</v>
      </c>
      <c r="C488" s="55">
        <v>148.03921554999999</v>
      </c>
      <c r="D488" s="68">
        <v>331.00880958358471</v>
      </c>
      <c r="E488" s="69" t="s">
        <v>1257</v>
      </c>
      <c r="F488" s="69">
        <v>1</v>
      </c>
      <c r="G488" s="69">
        <v>2.7</v>
      </c>
      <c r="H488" s="69">
        <v>1</v>
      </c>
      <c r="I488" s="69">
        <v>0</v>
      </c>
      <c r="J488" s="69">
        <v>2020</v>
      </c>
      <c r="K488" s="69" t="s">
        <v>1258</v>
      </c>
      <c r="L488" t="s">
        <v>1214</v>
      </c>
      <c r="M488" t="s">
        <v>1259</v>
      </c>
      <c r="N488" t="s">
        <v>1260</v>
      </c>
      <c r="O488" s="59">
        <v>411000</v>
      </c>
      <c r="P488" s="59">
        <v>9920</v>
      </c>
      <c r="Q488" s="58" t="s">
        <v>1261</v>
      </c>
      <c r="R488" t="s">
        <v>1258</v>
      </c>
      <c r="S488" t="s">
        <v>1214</v>
      </c>
      <c r="T488" t="s">
        <v>1262</v>
      </c>
      <c r="U488" t="s">
        <v>1260</v>
      </c>
      <c r="V488" s="59">
        <v>2403136.0493010064</v>
      </c>
      <c r="W488" s="59">
        <v>96982.280680011201</v>
      </c>
      <c r="X488" s="58" t="s">
        <v>1263</v>
      </c>
      <c r="Y488" t="s">
        <v>1258</v>
      </c>
    </row>
    <row r="489" spans="1:25">
      <c r="A489" s="54" t="s">
        <v>766</v>
      </c>
      <c r="B489" s="55">
        <v>-32.353331140000002</v>
      </c>
      <c r="C489" s="55">
        <v>-69.031306240000006</v>
      </c>
      <c r="D489" s="68">
        <v>2644.1483438287737</v>
      </c>
      <c r="E489" s="69" t="s">
        <v>1257</v>
      </c>
      <c r="F489" s="69">
        <v>1</v>
      </c>
      <c r="G489" s="69">
        <v>2.7</v>
      </c>
      <c r="H489" s="69">
        <v>1</v>
      </c>
      <c r="I489" s="69">
        <v>0</v>
      </c>
      <c r="J489" s="69">
        <v>2020</v>
      </c>
      <c r="K489" s="69" t="s">
        <v>1258</v>
      </c>
      <c r="L489" s="54" t="s">
        <v>766</v>
      </c>
      <c r="M489" t="s">
        <v>1259</v>
      </c>
      <c r="N489" t="s">
        <v>1260</v>
      </c>
      <c r="O489" s="59">
        <v>1420000</v>
      </c>
      <c r="P489" s="59">
        <v>56900</v>
      </c>
      <c r="Q489" s="58" t="s">
        <v>1261</v>
      </c>
      <c r="R489" t="s">
        <v>1258</v>
      </c>
      <c r="S489" s="54" t="s">
        <v>766</v>
      </c>
      <c r="T489" t="s">
        <v>1262</v>
      </c>
      <c r="U489" t="s">
        <v>1260</v>
      </c>
      <c r="V489" s="59">
        <v>8279999.9999999991</v>
      </c>
      <c r="W489" s="59">
        <v>490000.00000000006</v>
      </c>
      <c r="X489" s="58" t="s">
        <v>1263</v>
      </c>
      <c r="Y489" t="s">
        <v>1258</v>
      </c>
    </row>
    <row r="490" spans="1:25">
      <c r="A490" s="54" t="s">
        <v>767</v>
      </c>
      <c r="B490" s="55">
        <v>-32.550278759999998</v>
      </c>
      <c r="C490" s="55">
        <v>-69.140935020000001</v>
      </c>
      <c r="D490" s="68">
        <v>3201.8444444444399</v>
      </c>
      <c r="E490" s="69" t="s">
        <v>1257</v>
      </c>
      <c r="F490" s="69">
        <v>1</v>
      </c>
      <c r="G490" s="69">
        <v>2.7</v>
      </c>
      <c r="H490" s="69">
        <v>1</v>
      </c>
      <c r="I490" s="69">
        <v>0</v>
      </c>
      <c r="J490" s="69">
        <v>2020</v>
      </c>
      <c r="K490" s="69" t="s">
        <v>1258</v>
      </c>
      <c r="L490" s="54" t="s">
        <v>767</v>
      </c>
      <c r="M490" t="s">
        <v>1259</v>
      </c>
      <c r="N490" t="s">
        <v>1260</v>
      </c>
      <c r="O490" s="59">
        <v>2400000</v>
      </c>
      <c r="P490" s="59">
        <v>73900</v>
      </c>
      <c r="Q490" s="58" t="s">
        <v>1261</v>
      </c>
      <c r="R490" t="s">
        <v>1258</v>
      </c>
      <c r="S490" s="54" t="s">
        <v>767</v>
      </c>
      <c r="T490" t="s">
        <v>1262</v>
      </c>
      <c r="U490" t="s">
        <v>1260</v>
      </c>
      <c r="V490" s="59">
        <v>17600000</v>
      </c>
      <c r="W490" s="59">
        <v>1560000</v>
      </c>
      <c r="X490" s="58" t="s">
        <v>1263</v>
      </c>
      <c r="Y490" t="s">
        <v>1258</v>
      </c>
    </row>
    <row r="491" spans="1:25">
      <c r="A491" s="54" t="s">
        <v>768</v>
      </c>
      <c r="B491" s="55">
        <v>-32.567555110000001</v>
      </c>
      <c r="C491" s="55">
        <v>-69.14545991</v>
      </c>
      <c r="D491" s="68">
        <v>3152.1637037037035</v>
      </c>
      <c r="E491" s="69" t="s">
        <v>1257</v>
      </c>
      <c r="F491" s="69">
        <v>1</v>
      </c>
      <c r="G491" s="69">
        <v>2.7</v>
      </c>
      <c r="H491" s="69">
        <v>1</v>
      </c>
      <c r="I491" s="69">
        <v>0</v>
      </c>
      <c r="J491" s="69">
        <v>2020</v>
      </c>
      <c r="K491" s="69" t="s">
        <v>1258</v>
      </c>
      <c r="L491" s="54" t="s">
        <v>768</v>
      </c>
      <c r="M491" t="s">
        <v>1259</v>
      </c>
      <c r="N491" t="s">
        <v>1260</v>
      </c>
      <c r="O491" s="59">
        <v>3050000</v>
      </c>
      <c r="P491" s="59">
        <v>161000</v>
      </c>
      <c r="Q491" s="58" t="s">
        <v>1261</v>
      </c>
      <c r="R491" t="s">
        <v>1258</v>
      </c>
      <c r="S491" s="54" t="s">
        <v>768</v>
      </c>
      <c r="T491" t="s">
        <v>1262</v>
      </c>
      <c r="U491" t="s">
        <v>1260</v>
      </c>
      <c r="V491" s="59">
        <v>21100000</v>
      </c>
      <c r="W491" s="59">
        <v>2230000</v>
      </c>
      <c r="X491" s="58" t="s">
        <v>1263</v>
      </c>
      <c r="Y491" t="s">
        <v>1258</v>
      </c>
    </row>
    <row r="492" spans="1:25">
      <c r="A492" s="54" t="s">
        <v>769</v>
      </c>
      <c r="B492" s="55">
        <v>-32.644518150000003</v>
      </c>
      <c r="C492" s="55">
        <v>-69.109906839999994</v>
      </c>
      <c r="D492" s="68">
        <v>2849.2996491228027</v>
      </c>
      <c r="E492" s="69" t="s">
        <v>1257</v>
      </c>
      <c r="F492" s="69">
        <v>1</v>
      </c>
      <c r="G492" s="69">
        <v>2.7</v>
      </c>
      <c r="H492" s="69">
        <v>1</v>
      </c>
      <c r="I492" s="69">
        <v>0</v>
      </c>
      <c r="J492" s="69">
        <v>2020</v>
      </c>
      <c r="K492" s="69" t="s">
        <v>1258</v>
      </c>
      <c r="L492" s="54" t="s">
        <v>769</v>
      </c>
      <c r="M492" t="s">
        <v>1259</v>
      </c>
      <c r="N492" t="s">
        <v>1260</v>
      </c>
      <c r="O492" s="59">
        <v>159000</v>
      </c>
      <c r="P492" s="59">
        <v>9040</v>
      </c>
      <c r="Q492" s="58" t="s">
        <v>1261</v>
      </c>
      <c r="R492" t="s">
        <v>1258</v>
      </c>
      <c r="S492" s="54" t="s">
        <v>769</v>
      </c>
      <c r="T492" t="s">
        <v>1262</v>
      </c>
      <c r="U492" t="s">
        <v>1260</v>
      </c>
      <c r="V492" s="59">
        <v>1140000</v>
      </c>
      <c r="W492" s="59">
        <v>1190000</v>
      </c>
      <c r="X492" s="58" t="s">
        <v>1263</v>
      </c>
      <c r="Y492" t="s">
        <v>1258</v>
      </c>
    </row>
    <row r="493" spans="1:25">
      <c r="A493" s="54" t="s">
        <v>770</v>
      </c>
      <c r="B493" s="55">
        <v>-32.382523740000003</v>
      </c>
      <c r="C493" s="55">
        <v>-68.991928580000007</v>
      </c>
      <c r="D493" s="68">
        <v>2089.3008333333332</v>
      </c>
      <c r="E493" s="69" t="s">
        <v>1257</v>
      </c>
      <c r="F493" s="69">
        <v>1</v>
      </c>
      <c r="G493" s="69">
        <v>2.7</v>
      </c>
      <c r="H493" s="69">
        <v>1</v>
      </c>
      <c r="I493" s="69">
        <v>0</v>
      </c>
      <c r="J493" s="69">
        <v>2020</v>
      </c>
      <c r="K493" s="69" t="s">
        <v>1258</v>
      </c>
      <c r="L493" s="54" t="s">
        <v>770</v>
      </c>
      <c r="M493" t="s">
        <v>1259</v>
      </c>
      <c r="N493" t="s">
        <v>1260</v>
      </c>
      <c r="O493" s="59">
        <v>198000</v>
      </c>
      <c r="P493" s="59">
        <v>20500</v>
      </c>
      <c r="Q493" s="58" t="s">
        <v>1261</v>
      </c>
      <c r="R493" t="s">
        <v>1258</v>
      </c>
      <c r="S493" s="54" t="s">
        <v>770</v>
      </c>
      <c r="T493" t="s">
        <v>1262</v>
      </c>
      <c r="U493" t="s">
        <v>1260</v>
      </c>
      <c r="V493" s="59">
        <v>1250000</v>
      </c>
      <c r="W493" s="59">
        <v>343000</v>
      </c>
      <c r="X493" s="58" t="s">
        <v>1263</v>
      </c>
      <c r="Y493" t="s">
        <v>1258</v>
      </c>
    </row>
    <row r="494" spans="1:25">
      <c r="A494" s="54" t="s">
        <v>771</v>
      </c>
      <c r="B494" s="55">
        <v>-32.488414149999997</v>
      </c>
      <c r="C494" s="55">
        <v>-68.979897690000001</v>
      </c>
      <c r="D494" s="68">
        <v>1846.1170707070733</v>
      </c>
      <c r="E494" s="69" t="s">
        <v>1257</v>
      </c>
      <c r="F494" s="69">
        <v>1</v>
      </c>
      <c r="G494" s="69">
        <v>2.7</v>
      </c>
      <c r="H494" s="69">
        <v>1</v>
      </c>
      <c r="I494" s="69">
        <v>0</v>
      </c>
      <c r="J494" s="69">
        <v>2020</v>
      </c>
      <c r="K494" s="69" t="s">
        <v>1258</v>
      </c>
      <c r="L494" s="54" t="s">
        <v>771</v>
      </c>
      <c r="M494" t="s">
        <v>1259</v>
      </c>
      <c r="N494" t="s">
        <v>1260</v>
      </c>
      <c r="O494" s="59">
        <v>108000</v>
      </c>
      <c r="P494" s="59">
        <v>7440</v>
      </c>
      <c r="Q494" s="58" t="s">
        <v>1261</v>
      </c>
      <c r="R494" t="s">
        <v>1258</v>
      </c>
      <c r="S494" s="54" t="s">
        <v>771</v>
      </c>
      <c r="T494" t="s">
        <v>1262</v>
      </c>
      <c r="U494" t="s">
        <v>1260</v>
      </c>
      <c r="V494" s="59">
        <v>803999.99999999988</v>
      </c>
      <c r="W494" s="59">
        <v>289000</v>
      </c>
      <c r="X494" s="58" t="s">
        <v>1263</v>
      </c>
      <c r="Y494" t="s">
        <v>1258</v>
      </c>
    </row>
    <row r="495" spans="1:25">
      <c r="A495" s="54" t="s">
        <v>589</v>
      </c>
      <c r="B495" s="55">
        <v>23.150772</v>
      </c>
      <c r="C495" s="55">
        <v>102.78116036999999</v>
      </c>
      <c r="D495" s="68">
        <v>1399.5489206924801</v>
      </c>
      <c r="E495" s="69" t="s">
        <v>1257</v>
      </c>
      <c r="F495" s="69">
        <v>1</v>
      </c>
      <c r="G495" s="69">
        <v>2.7</v>
      </c>
      <c r="H495" s="69">
        <v>1</v>
      </c>
      <c r="I495" s="69">
        <v>0</v>
      </c>
      <c r="J495" s="69">
        <v>2020</v>
      </c>
      <c r="K495" s="69" t="s">
        <v>1258</v>
      </c>
      <c r="L495" s="54" t="s">
        <v>589</v>
      </c>
      <c r="M495" t="s">
        <v>1259</v>
      </c>
      <c r="N495" t="s">
        <v>1260</v>
      </c>
      <c r="O495" s="59">
        <v>125600</v>
      </c>
      <c r="P495" s="59">
        <v>7700</v>
      </c>
      <c r="Q495" s="58" t="s">
        <v>1261</v>
      </c>
      <c r="R495" t="s">
        <v>1258</v>
      </c>
      <c r="S495" s="54" t="s">
        <v>589</v>
      </c>
      <c r="T495" t="s">
        <v>1262</v>
      </c>
      <c r="U495" t="s">
        <v>1260</v>
      </c>
      <c r="V495" s="59">
        <v>683000</v>
      </c>
      <c r="W495" s="59">
        <v>66000</v>
      </c>
      <c r="X495" s="58" t="s">
        <v>1263</v>
      </c>
      <c r="Y495" t="s">
        <v>1258</v>
      </c>
    </row>
    <row r="496" spans="1:25">
      <c r="A496" s="54" t="s">
        <v>590</v>
      </c>
      <c r="B496" s="55">
        <v>23.595940370000001</v>
      </c>
      <c r="C496" s="55">
        <v>101.78494310000001</v>
      </c>
      <c r="D496" s="68">
        <v>1734.65093730645</v>
      </c>
      <c r="E496" s="69" t="s">
        <v>1257</v>
      </c>
      <c r="F496" s="69">
        <v>1</v>
      </c>
      <c r="G496" s="69">
        <v>2.7</v>
      </c>
      <c r="H496" s="69">
        <v>1</v>
      </c>
      <c r="I496" s="69">
        <v>0</v>
      </c>
      <c r="J496" s="69">
        <v>2020</v>
      </c>
      <c r="K496" s="69" t="s">
        <v>1258</v>
      </c>
      <c r="L496" s="54" t="s">
        <v>590</v>
      </c>
      <c r="M496" t="s">
        <v>1259</v>
      </c>
      <c r="N496" t="s">
        <v>1260</v>
      </c>
      <c r="O496" s="59">
        <v>47700</v>
      </c>
      <c r="P496" s="59">
        <v>3900</v>
      </c>
      <c r="Q496" s="58" t="s">
        <v>1261</v>
      </c>
      <c r="R496" t="s">
        <v>1258</v>
      </c>
      <c r="S496" s="54" t="s">
        <v>590</v>
      </c>
      <c r="T496" t="s">
        <v>1262</v>
      </c>
      <c r="U496" t="s">
        <v>1260</v>
      </c>
      <c r="V496" s="59">
        <v>330000</v>
      </c>
      <c r="W496" s="59">
        <v>40000</v>
      </c>
      <c r="X496" s="58" t="s">
        <v>1263</v>
      </c>
      <c r="Y496" t="s">
        <v>1258</v>
      </c>
    </row>
    <row r="497" spans="1:25">
      <c r="A497" s="54" t="s">
        <v>982</v>
      </c>
      <c r="B497" s="55">
        <v>-6.3706495800000003</v>
      </c>
      <c r="C497" s="55">
        <v>-66.957321449999995</v>
      </c>
      <c r="D497" s="68">
        <v>471.43128285071555</v>
      </c>
      <c r="E497" s="69" t="s">
        <v>1257</v>
      </c>
      <c r="F497" s="69">
        <v>1</v>
      </c>
      <c r="G497" s="69">
        <v>2.7</v>
      </c>
      <c r="H497" s="69">
        <v>1</v>
      </c>
      <c r="I497" s="69">
        <v>0</v>
      </c>
      <c r="J497" s="69">
        <v>2020</v>
      </c>
      <c r="K497" s="69" t="s">
        <v>1258</v>
      </c>
      <c r="L497" s="54" t="s">
        <v>982</v>
      </c>
      <c r="M497" t="s">
        <v>1259</v>
      </c>
      <c r="N497" t="s">
        <v>1260</v>
      </c>
      <c r="O497" s="59">
        <v>75876.662400114117</v>
      </c>
      <c r="P497" s="59">
        <v>3623.0605740382225</v>
      </c>
      <c r="Q497" s="58" t="s">
        <v>1261</v>
      </c>
      <c r="R497" t="s">
        <v>1258</v>
      </c>
      <c r="S497" s="54" t="s">
        <v>982</v>
      </c>
      <c r="T497" t="s">
        <v>1262</v>
      </c>
      <c r="U497" t="s">
        <v>1260</v>
      </c>
      <c r="V497" s="59">
        <v>316036.40000000002</v>
      </c>
      <c r="W497" s="59">
        <v>93806.18</v>
      </c>
      <c r="X497" s="58" t="s">
        <v>1263</v>
      </c>
      <c r="Y497" t="s">
        <v>1258</v>
      </c>
    </row>
    <row r="498" spans="1:25">
      <c r="A498" s="54" t="s">
        <v>1009</v>
      </c>
      <c r="B498" s="55">
        <v>3.2052348400000001</v>
      </c>
      <c r="C498" s="55">
        <v>-60.74119949</v>
      </c>
      <c r="D498" s="68">
        <v>314.54849378400104</v>
      </c>
      <c r="E498" s="69" t="s">
        <v>1257</v>
      </c>
      <c r="F498" s="69">
        <v>1</v>
      </c>
      <c r="G498" s="69">
        <v>2.7</v>
      </c>
      <c r="H498" s="69">
        <v>1</v>
      </c>
      <c r="I498" s="69">
        <v>0</v>
      </c>
      <c r="J498" s="69">
        <v>2020</v>
      </c>
      <c r="K498" s="69" t="s">
        <v>1258</v>
      </c>
      <c r="L498" s="54" t="s">
        <v>1009</v>
      </c>
      <c r="M498" t="s">
        <v>1259</v>
      </c>
      <c r="N498" t="s">
        <v>1260</v>
      </c>
      <c r="O498" s="59">
        <v>320217.08803845791</v>
      </c>
      <c r="P498" s="59">
        <v>14208.184788805263</v>
      </c>
      <c r="Q498" s="58" t="s">
        <v>1261</v>
      </c>
      <c r="R498" t="s">
        <v>1258</v>
      </c>
      <c r="S498" s="54" t="s">
        <v>1009</v>
      </c>
      <c r="T498" t="s">
        <v>1262</v>
      </c>
      <c r="U498" t="s">
        <v>1260</v>
      </c>
      <c r="V498" s="59">
        <v>1973218.02</v>
      </c>
      <c r="W498" s="59">
        <v>138380.1</v>
      </c>
      <c r="X498" s="58" t="s">
        <v>1263</v>
      </c>
      <c r="Y498" t="s">
        <v>1258</v>
      </c>
    </row>
    <row r="499" spans="1:25">
      <c r="A499" s="54" t="s">
        <v>1008</v>
      </c>
      <c r="B499" s="55">
        <v>3.1446848200000002</v>
      </c>
      <c r="C499" s="55">
        <v>-60.776019769999998</v>
      </c>
      <c r="D499" s="68">
        <v>305.7656047317555</v>
      </c>
      <c r="E499" s="69" t="s">
        <v>1257</v>
      </c>
      <c r="F499" s="69">
        <v>1</v>
      </c>
      <c r="G499" s="69">
        <v>2.7</v>
      </c>
      <c r="H499" s="69">
        <v>1</v>
      </c>
      <c r="I499" s="69">
        <v>0</v>
      </c>
      <c r="J499" s="69">
        <v>2020</v>
      </c>
      <c r="K499" s="69" t="s">
        <v>1258</v>
      </c>
      <c r="L499" s="54" t="s">
        <v>1008</v>
      </c>
      <c r="M499" t="s">
        <v>1259</v>
      </c>
      <c r="N499" t="s">
        <v>1260</v>
      </c>
      <c r="O499" s="59">
        <v>291847.7913330333</v>
      </c>
      <c r="P499" s="59">
        <v>14120.395115657964</v>
      </c>
      <c r="Q499" s="58" t="s">
        <v>1261</v>
      </c>
      <c r="R499" t="s">
        <v>1258</v>
      </c>
      <c r="S499" s="54" t="s">
        <v>1008</v>
      </c>
      <c r="T499" t="s">
        <v>1262</v>
      </c>
      <c r="U499" t="s">
        <v>1260</v>
      </c>
      <c r="V499" s="59">
        <v>1695635.7599999998</v>
      </c>
      <c r="W499" s="59">
        <v>152903.15999999997</v>
      </c>
      <c r="X499" s="58" t="s">
        <v>1263</v>
      </c>
      <c r="Y499" t="s">
        <v>1258</v>
      </c>
    </row>
    <row r="500" spans="1:25">
      <c r="A500" s="54" t="s">
        <v>1006</v>
      </c>
      <c r="B500" s="55">
        <v>3.0626837999999998</v>
      </c>
      <c r="C500" s="55">
        <v>-60.769182919999999</v>
      </c>
      <c r="D500" s="68">
        <v>295.76036519180002</v>
      </c>
      <c r="E500" s="69" t="s">
        <v>1257</v>
      </c>
      <c r="F500" s="69">
        <v>1</v>
      </c>
      <c r="G500" s="69">
        <v>2.7</v>
      </c>
      <c r="H500" s="69">
        <v>1</v>
      </c>
      <c r="I500" s="69">
        <v>0</v>
      </c>
      <c r="J500" s="69">
        <v>2020</v>
      </c>
      <c r="K500" s="69" t="s">
        <v>1258</v>
      </c>
      <c r="L500" s="54" t="s">
        <v>1006</v>
      </c>
      <c r="M500" t="s">
        <v>1259</v>
      </c>
      <c r="N500" t="s">
        <v>1260</v>
      </c>
      <c r="O500" s="59">
        <v>427976.76126944367</v>
      </c>
      <c r="P500" s="59">
        <v>35995.938529695384</v>
      </c>
      <c r="Q500" s="58" t="s">
        <v>1261</v>
      </c>
      <c r="R500" t="s">
        <v>1258</v>
      </c>
      <c r="S500" s="54" t="s">
        <v>1006</v>
      </c>
      <c r="T500" t="s">
        <v>1262</v>
      </c>
      <c r="U500" t="s">
        <v>1260</v>
      </c>
      <c r="V500" s="59">
        <v>1673896.84</v>
      </c>
      <c r="W500" s="59">
        <v>156739.44</v>
      </c>
      <c r="X500" s="58" t="s">
        <v>1263</v>
      </c>
      <c r="Y500" t="s">
        <v>1258</v>
      </c>
    </row>
    <row r="501" spans="1:25">
      <c r="A501" s="54" t="s">
        <v>1007</v>
      </c>
      <c r="B501" s="55">
        <v>3.0626837999999998</v>
      </c>
      <c r="C501" s="55">
        <v>-60.769182919999999</v>
      </c>
      <c r="D501" s="68">
        <v>295.76036519180002</v>
      </c>
      <c r="E501" s="69" t="s">
        <v>1257</v>
      </c>
      <c r="F501" s="69">
        <v>1</v>
      </c>
      <c r="G501" s="69">
        <v>2.7</v>
      </c>
      <c r="H501" s="69">
        <v>1</v>
      </c>
      <c r="I501" s="69">
        <v>0</v>
      </c>
      <c r="J501" s="69">
        <v>2020</v>
      </c>
      <c r="K501" s="69" t="s">
        <v>1258</v>
      </c>
      <c r="L501" s="54" t="s">
        <v>1007</v>
      </c>
      <c r="M501" t="s">
        <v>1259</v>
      </c>
      <c r="N501" t="s">
        <v>1260</v>
      </c>
      <c r="O501" s="59">
        <v>309025.68153683835</v>
      </c>
      <c r="P501" s="59">
        <v>20216.272287069562</v>
      </c>
      <c r="Q501" s="58" t="s">
        <v>1261</v>
      </c>
      <c r="R501" t="s">
        <v>1258</v>
      </c>
      <c r="S501" s="54" t="s">
        <v>1007</v>
      </c>
      <c r="T501" t="s">
        <v>1262</v>
      </c>
      <c r="U501" t="s">
        <v>1260</v>
      </c>
      <c r="V501" s="59">
        <v>1733450.52</v>
      </c>
      <c r="W501" s="59">
        <v>109699.34</v>
      </c>
      <c r="X501" s="58" t="s">
        <v>1263</v>
      </c>
      <c r="Y501" t="s">
        <v>1258</v>
      </c>
    </row>
    <row r="502" spans="1:25">
      <c r="A502" s="54" t="s">
        <v>1005</v>
      </c>
      <c r="B502" s="55">
        <v>2.9040196699999998</v>
      </c>
      <c r="C502" s="55">
        <v>-60.909786740000001</v>
      </c>
      <c r="D502" s="68">
        <v>283.598574577281</v>
      </c>
      <c r="E502" s="69" t="s">
        <v>1257</v>
      </c>
      <c r="F502" s="69">
        <v>1</v>
      </c>
      <c r="G502" s="69">
        <v>2.7</v>
      </c>
      <c r="H502" s="69">
        <v>1</v>
      </c>
      <c r="I502" s="69">
        <v>0</v>
      </c>
      <c r="J502" s="69">
        <v>2020</v>
      </c>
      <c r="K502" s="69" t="s">
        <v>1258</v>
      </c>
      <c r="L502" s="54" t="s">
        <v>1005</v>
      </c>
      <c r="M502" t="s">
        <v>1259</v>
      </c>
      <c r="N502" t="s">
        <v>1260</v>
      </c>
      <c r="O502" s="59">
        <v>293747.43401414115</v>
      </c>
      <c r="P502" s="59">
        <v>19172.813037271066</v>
      </c>
      <c r="Q502" s="58" t="s">
        <v>1261</v>
      </c>
      <c r="R502" t="s">
        <v>1258</v>
      </c>
      <c r="S502" s="54" t="s">
        <v>1005</v>
      </c>
      <c r="T502" t="s">
        <v>1262</v>
      </c>
      <c r="U502" t="s">
        <v>1260</v>
      </c>
      <c r="V502" s="59">
        <v>1549309.08</v>
      </c>
      <c r="W502" s="59">
        <v>110886.76</v>
      </c>
      <c r="X502" s="58" t="s">
        <v>1263</v>
      </c>
      <c r="Y502" t="s">
        <v>1258</v>
      </c>
    </row>
    <row r="503" spans="1:25">
      <c r="A503" s="54" t="s">
        <v>1013</v>
      </c>
      <c r="B503" s="55">
        <v>-16.312421319999999</v>
      </c>
      <c r="C503" s="55">
        <v>-52.013003490000003</v>
      </c>
      <c r="D503" s="68">
        <v>520.0943440602091</v>
      </c>
      <c r="E503" s="69" t="s">
        <v>1257</v>
      </c>
      <c r="F503" s="69">
        <v>1</v>
      </c>
      <c r="G503" s="69">
        <v>2.7</v>
      </c>
      <c r="H503" s="69">
        <v>1</v>
      </c>
      <c r="I503" s="69">
        <v>0</v>
      </c>
      <c r="J503" s="69">
        <v>2020</v>
      </c>
      <c r="K503" s="69" t="s">
        <v>1258</v>
      </c>
      <c r="L503" s="54" t="s">
        <v>1013</v>
      </c>
      <c r="M503" t="s">
        <v>1259</v>
      </c>
      <c r="N503" t="s">
        <v>1260</v>
      </c>
      <c r="O503" s="59">
        <v>111543.83851323149</v>
      </c>
      <c r="P503" s="59">
        <v>8173.4773158676417</v>
      </c>
      <c r="Q503" s="58" t="s">
        <v>1261</v>
      </c>
      <c r="R503" t="s">
        <v>1258</v>
      </c>
      <c r="S503" s="54" t="s">
        <v>1013</v>
      </c>
      <c r="T503" t="s">
        <v>1262</v>
      </c>
      <c r="U503" t="s">
        <v>1260</v>
      </c>
      <c r="V503" s="59">
        <v>668060.76</v>
      </c>
      <c r="W503" s="59">
        <v>82571.359999999986</v>
      </c>
      <c r="X503" s="58" t="s">
        <v>1263</v>
      </c>
      <c r="Y503" t="s">
        <v>1258</v>
      </c>
    </row>
    <row r="504" spans="1:25">
      <c r="A504" s="54" t="s">
        <v>1014</v>
      </c>
      <c r="B504" s="55">
        <v>-14.7750194</v>
      </c>
      <c r="C504" s="55">
        <v>-59.986925200000002</v>
      </c>
      <c r="D504" s="68">
        <v>343.83934151601898</v>
      </c>
      <c r="E504" s="69" t="s">
        <v>1257</v>
      </c>
      <c r="F504" s="69">
        <v>1</v>
      </c>
      <c r="G504" s="69">
        <v>2.7</v>
      </c>
      <c r="H504" s="69">
        <v>1</v>
      </c>
      <c r="I504" s="69">
        <v>0</v>
      </c>
      <c r="J504" s="69">
        <v>2020</v>
      </c>
      <c r="K504" s="69" t="s">
        <v>1258</v>
      </c>
      <c r="L504" s="54" t="s">
        <v>1014</v>
      </c>
      <c r="M504" t="s">
        <v>1259</v>
      </c>
      <c r="N504" t="s">
        <v>1260</v>
      </c>
      <c r="O504" s="59">
        <v>147444.60317378718</v>
      </c>
      <c r="P504" s="59">
        <v>7947.3511016522434</v>
      </c>
      <c r="Q504" s="58" t="s">
        <v>1261</v>
      </c>
      <c r="R504" t="s">
        <v>1258</v>
      </c>
      <c r="S504" s="54" t="s">
        <v>1014</v>
      </c>
      <c r="T504" t="s">
        <v>1262</v>
      </c>
      <c r="U504" t="s">
        <v>1260</v>
      </c>
      <c r="V504" s="59">
        <v>930571.92</v>
      </c>
      <c r="W504" s="59">
        <v>63389.96</v>
      </c>
      <c r="X504" s="58" t="s">
        <v>1263</v>
      </c>
      <c r="Y504" t="s">
        <v>1258</v>
      </c>
    </row>
    <row r="505" spans="1:25">
      <c r="A505" s="54" t="s">
        <v>1015</v>
      </c>
      <c r="B505" s="55">
        <v>-11.02519062</v>
      </c>
      <c r="C505" s="55">
        <v>-59.371056109999998</v>
      </c>
      <c r="D505" s="68">
        <v>339.49252078122004</v>
      </c>
      <c r="E505" s="69" t="s">
        <v>1257</v>
      </c>
      <c r="F505" s="69">
        <v>1</v>
      </c>
      <c r="G505" s="69">
        <v>2.7</v>
      </c>
      <c r="H505" s="69">
        <v>1</v>
      </c>
      <c r="I505" s="69">
        <v>0</v>
      </c>
      <c r="J505" s="69">
        <v>2020</v>
      </c>
      <c r="K505" s="69" t="s">
        <v>1258</v>
      </c>
      <c r="L505" s="54" t="s">
        <v>1015</v>
      </c>
      <c r="M505" t="s">
        <v>1259</v>
      </c>
      <c r="N505" t="s">
        <v>1260</v>
      </c>
      <c r="O505" s="59">
        <v>344770.30841510487</v>
      </c>
      <c r="P505" s="59">
        <v>36209.036360590624</v>
      </c>
      <c r="Q505" s="58" t="s">
        <v>1261</v>
      </c>
      <c r="R505" t="s">
        <v>1258</v>
      </c>
      <c r="S505" s="54" t="s">
        <v>1015</v>
      </c>
      <c r="T505" t="s">
        <v>1262</v>
      </c>
      <c r="U505" t="s">
        <v>1260</v>
      </c>
      <c r="V505" s="59">
        <v>1687141.14</v>
      </c>
      <c r="W505" s="59">
        <v>131438.26</v>
      </c>
      <c r="X505" s="58" t="s">
        <v>1263</v>
      </c>
      <c r="Y505" t="s">
        <v>1258</v>
      </c>
    </row>
    <row r="506" spans="1:25">
      <c r="A506" s="54" t="s">
        <v>1010</v>
      </c>
      <c r="B506" s="55">
        <v>-12.61298403</v>
      </c>
      <c r="C506" s="55">
        <v>-57.87422617</v>
      </c>
      <c r="D506" s="68">
        <v>401.14723220458404</v>
      </c>
      <c r="E506" s="69" t="s">
        <v>1257</v>
      </c>
      <c r="F506" s="69">
        <v>1</v>
      </c>
      <c r="G506" s="69">
        <v>2.7</v>
      </c>
      <c r="H506" s="69">
        <v>1</v>
      </c>
      <c r="I506" s="69">
        <v>0</v>
      </c>
      <c r="J506" s="69">
        <v>2020</v>
      </c>
      <c r="K506" s="69" t="s">
        <v>1258</v>
      </c>
      <c r="L506" s="54" t="s">
        <v>1010</v>
      </c>
      <c r="M506" t="s">
        <v>1259</v>
      </c>
      <c r="N506" t="s">
        <v>1260</v>
      </c>
      <c r="O506" s="59">
        <v>107210.89215955962</v>
      </c>
      <c r="P506" s="59">
        <v>9768.6811442459657</v>
      </c>
      <c r="Q506" s="58" t="s">
        <v>1261</v>
      </c>
      <c r="R506" t="s">
        <v>1258</v>
      </c>
      <c r="S506" s="54" t="s">
        <v>1010</v>
      </c>
      <c r="T506" t="s">
        <v>1262</v>
      </c>
      <c r="U506" t="s">
        <v>1260</v>
      </c>
      <c r="V506" s="59">
        <v>716470.96</v>
      </c>
      <c r="W506" s="59">
        <v>69509.740000000005</v>
      </c>
      <c r="X506" s="58" t="s">
        <v>1263</v>
      </c>
      <c r="Y506" t="s">
        <v>1258</v>
      </c>
    </row>
    <row r="507" spans="1:25">
      <c r="A507" s="54" t="s">
        <v>1012</v>
      </c>
      <c r="B507" s="55">
        <v>-11.6126308</v>
      </c>
      <c r="C507" s="55">
        <v>-55.360962720000003</v>
      </c>
      <c r="D507" s="68">
        <v>376.45536215819101</v>
      </c>
      <c r="E507" s="69" t="s">
        <v>1257</v>
      </c>
      <c r="F507" s="69">
        <v>1</v>
      </c>
      <c r="G507" s="69">
        <v>2.7</v>
      </c>
      <c r="H507" s="69">
        <v>1</v>
      </c>
      <c r="I507" s="69">
        <v>0</v>
      </c>
      <c r="J507" s="69">
        <v>2020</v>
      </c>
      <c r="K507" s="69" t="s">
        <v>1258</v>
      </c>
      <c r="L507" s="54" t="s">
        <v>1012</v>
      </c>
      <c r="M507" t="s">
        <v>1259</v>
      </c>
      <c r="N507" t="s">
        <v>1260</v>
      </c>
      <c r="O507" s="59">
        <v>159625.80949150125</v>
      </c>
      <c r="P507" s="59">
        <v>8682.8504375481371</v>
      </c>
      <c r="Q507" s="58" t="s">
        <v>1261</v>
      </c>
      <c r="R507" t="s">
        <v>1258</v>
      </c>
      <c r="S507" s="54" t="s">
        <v>1012</v>
      </c>
      <c r="T507" t="s">
        <v>1262</v>
      </c>
      <c r="U507" t="s">
        <v>1260</v>
      </c>
      <c r="V507" s="59">
        <v>906732.17999999993</v>
      </c>
      <c r="W507" s="59">
        <v>79100.44</v>
      </c>
      <c r="X507" s="58" t="s">
        <v>1263</v>
      </c>
      <c r="Y507" t="s">
        <v>1258</v>
      </c>
    </row>
    <row r="508" spans="1:25">
      <c r="A508" s="54" t="s">
        <v>1016</v>
      </c>
      <c r="B508" s="55">
        <v>-10.391278939999999</v>
      </c>
      <c r="C508" s="55">
        <v>-54.588031139999998</v>
      </c>
      <c r="D508" s="68">
        <v>362.72717110350101</v>
      </c>
      <c r="E508" s="69" t="s">
        <v>1257</v>
      </c>
      <c r="F508" s="69">
        <v>1</v>
      </c>
      <c r="G508" s="69">
        <v>2.7</v>
      </c>
      <c r="H508" s="69">
        <v>1</v>
      </c>
      <c r="I508" s="69">
        <v>0</v>
      </c>
      <c r="J508" s="69">
        <v>2020</v>
      </c>
      <c r="K508" s="69" t="s">
        <v>1258</v>
      </c>
      <c r="L508" s="54" t="s">
        <v>1016</v>
      </c>
      <c r="M508" t="s">
        <v>1259</v>
      </c>
      <c r="N508" t="s">
        <v>1260</v>
      </c>
      <c r="O508" s="59">
        <v>300211.94210738636</v>
      </c>
      <c r="P508" s="59">
        <v>36856.661461726413</v>
      </c>
      <c r="Q508" s="58" t="s">
        <v>1261</v>
      </c>
      <c r="R508" t="s">
        <v>1258</v>
      </c>
      <c r="S508" s="54" t="s">
        <v>1016</v>
      </c>
      <c r="T508" t="s">
        <v>1262</v>
      </c>
      <c r="U508" t="s">
        <v>1260</v>
      </c>
      <c r="V508" s="59">
        <v>1504369.8</v>
      </c>
      <c r="W508" s="59">
        <v>133721.76</v>
      </c>
      <c r="X508" s="58" t="s">
        <v>1263</v>
      </c>
      <c r="Y508" t="s">
        <v>1258</v>
      </c>
    </row>
    <row r="509" spans="1:25">
      <c r="A509" s="54" t="s">
        <v>1011</v>
      </c>
      <c r="B509" s="55">
        <v>-12.59219036</v>
      </c>
      <c r="C509" s="55">
        <v>-53.568425959999999</v>
      </c>
      <c r="D509" s="68">
        <v>368.65532268362244</v>
      </c>
      <c r="E509" s="69" t="s">
        <v>1257</v>
      </c>
      <c r="F509" s="69">
        <v>1</v>
      </c>
      <c r="G509" s="69">
        <v>2.7</v>
      </c>
      <c r="H509" s="69">
        <v>1</v>
      </c>
      <c r="I509" s="69">
        <v>0</v>
      </c>
      <c r="J509" s="69">
        <v>2020</v>
      </c>
      <c r="K509" s="69" t="s">
        <v>1258</v>
      </c>
      <c r="L509" s="54" t="s">
        <v>1011</v>
      </c>
      <c r="M509" t="s">
        <v>1259</v>
      </c>
      <c r="N509" t="s">
        <v>1260</v>
      </c>
      <c r="O509" s="59">
        <v>204866.45521373555</v>
      </c>
      <c r="P509" s="59">
        <v>8738.4112539884827</v>
      </c>
      <c r="Q509" s="58" t="s">
        <v>1261</v>
      </c>
      <c r="R509" t="s">
        <v>1258</v>
      </c>
      <c r="S509" s="54" t="s">
        <v>1011</v>
      </c>
      <c r="T509" t="s">
        <v>1262</v>
      </c>
      <c r="U509" t="s">
        <v>1260</v>
      </c>
      <c r="V509" s="59">
        <v>1048126.5</v>
      </c>
      <c r="W509" s="59">
        <v>57270.179999999993</v>
      </c>
      <c r="X509" s="58" t="s">
        <v>1263</v>
      </c>
      <c r="Y509" t="s">
        <v>1258</v>
      </c>
    </row>
    <row r="510" spans="1:25">
      <c r="A510" s="54" t="s">
        <v>986</v>
      </c>
      <c r="B510" s="55">
        <v>-3.9578246099999999</v>
      </c>
      <c r="C510" s="55">
        <v>-69.509705310000001</v>
      </c>
      <c r="D510" s="68">
        <v>496.19891319805697</v>
      </c>
      <c r="E510" s="69" t="s">
        <v>1257</v>
      </c>
      <c r="F510" s="69">
        <v>1</v>
      </c>
      <c r="G510" s="69">
        <v>2.7</v>
      </c>
      <c r="H510" s="69">
        <v>1</v>
      </c>
      <c r="I510" s="69">
        <v>0</v>
      </c>
      <c r="J510" s="69">
        <v>2020</v>
      </c>
      <c r="K510" s="69" t="s">
        <v>1258</v>
      </c>
      <c r="L510" s="54" t="s">
        <v>986</v>
      </c>
      <c r="M510" t="s">
        <v>1259</v>
      </c>
      <c r="N510" t="s">
        <v>1260</v>
      </c>
      <c r="O510" s="59">
        <v>80002.753293534581</v>
      </c>
      <c r="P510" s="59">
        <v>5145.5652319924684</v>
      </c>
      <c r="Q510" s="58" t="s">
        <v>1261</v>
      </c>
      <c r="R510" t="s">
        <v>1258</v>
      </c>
      <c r="S510" s="54" t="s">
        <v>986</v>
      </c>
      <c r="T510" t="s">
        <v>1262</v>
      </c>
      <c r="U510" t="s">
        <v>1260</v>
      </c>
      <c r="V510" s="59">
        <v>450854.24</v>
      </c>
      <c r="W510" s="59">
        <v>147788.12</v>
      </c>
      <c r="X510" s="58" t="s">
        <v>1263</v>
      </c>
      <c r="Y510" t="s">
        <v>1258</v>
      </c>
    </row>
    <row r="511" spans="1:25">
      <c r="A511" s="54" t="s">
        <v>985</v>
      </c>
      <c r="B511" s="55">
        <v>-3.9578246099999999</v>
      </c>
      <c r="C511" s="55">
        <v>-69.509705310000001</v>
      </c>
      <c r="D511" s="68">
        <v>496.19891319805697</v>
      </c>
      <c r="E511" s="69" t="s">
        <v>1257</v>
      </c>
      <c r="F511" s="69">
        <v>1</v>
      </c>
      <c r="G511" s="69">
        <v>2.7</v>
      </c>
      <c r="H511" s="69">
        <v>1</v>
      </c>
      <c r="I511" s="69">
        <v>0</v>
      </c>
      <c r="J511" s="69">
        <v>2020</v>
      </c>
      <c r="K511" s="69" t="s">
        <v>1258</v>
      </c>
      <c r="L511" s="54" t="s">
        <v>985</v>
      </c>
      <c r="M511" t="s">
        <v>1259</v>
      </c>
      <c r="N511" t="s">
        <v>1260</v>
      </c>
      <c r="O511" s="59">
        <v>121457.38455064083</v>
      </c>
      <c r="P511" s="59">
        <v>4279.3266126597082</v>
      </c>
      <c r="Q511" s="58" t="s">
        <v>1261</v>
      </c>
      <c r="R511" t="s">
        <v>1258</v>
      </c>
      <c r="S511" s="54" t="s">
        <v>985</v>
      </c>
      <c r="T511" t="s">
        <v>1262</v>
      </c>
      <c r="U511" t="s">
        <v>1260</v>
      </c>
      <c r="V511" s="59">
        <v>848183.24</v>
      </c>
      <c r="W511" s="59">
        <v>75446.84</v>
      </c>
      <c r="X511" s="58" t="s">
        <v>1263</v>
      </c>
      <c r="Y511" t="s">
        <v>1258</v>
      </c>
    </row>
    <row r="512" spans="1:25">
      <c r="A512" s="54" t="s">
        <v>987</v>
      </c>
      <c r="B512" s="55">
        <v>-3.9578246099999999</v>
      </c>
      <c r="C512" s="55">
        <v>-69.509705310000001</v>
      </c>
      <c r="D512" s="68">
        <v>496.19891319805697</v>
      </c>
      <c r="E512" s="69" t="s">
        <v>1257</v>
      </c>
      <c r="F512" s="69">
        <v>1</v>
      </c>
      <c r="G512" s="69">
        <v>2.7</v>
      </c>
      <c r="H512" s="69">
        <v>1</v>
      </c>
      <c r="I512" s="69">
        <v>0</v>
      </c>
      <c r="J512" s="69">
        <v>2020</v>
      </c>
      <c r="K512" s="69" t="s">
        <v>1258</v>
      </c>
      <c r="L512" s="54" t="s">
        <v>987</v>
      </c>
      <c r="M512" t="s">
        <v>1259</v>
      </c>
      <c r="N512" t="s">
        <v>1260</v>
      </c>
      <c r="O512" s="59">
        <v>81581.603406110895</v>
      </c>
      <c r="P512" s="59">
        <v>4169.2372499342891</v>
      </c>
      <c r="Q512" s="58" t="s">
        <v>1261</v>
      </c>
      <c r="R512" t="s">
        <v>1258</v>
      </c>
      <c r="S512" s="54" t="s">
        <v>987</v>
      </c>
      <c r="T512" t="s">
        <v>1262</v>
      </c>
      <c r="U512" t="s">
        <v>1260</v>
      </c>
      <c r="V512" s="59">
        <v>430394.08</v>
      </c>
      <c r="W512" s="59">
        <v>75446.84</v>
      </c>
      <c r="X512" s="58" t="s">
        <v>1263</v>
      </c>
      <c r="Y512" t="s">
        <v>1258</v>
      </c>
    </row>
    <row r="513" spans="1:25">
      <c r="A513" s="54" t="s">
        <v>988</v>
      </c>
      <c r="B513" s="55">
        <v>-3.9578246099999999</v>
      </c>
      <c r="C513" s="55">
        <v>-69.509705310000001</v>
      </c>
      <c r="D513" s="68">
        <v>496.19891319805697</v>
      </c>
      <c r="E513" s="69" t="s">
        <v>1257</v>
      </c>
      <c r="F513" s="69">
        <v>1</v>
      </c>
      <c r="G513" s="69">
        <v>2.7</v>
      </c>
      <c r="H513" s="69">
        <v>1</v>
      </c>
      <c r="I513" s="69">
        <v>0</v>
      </c>
      <c r="J513" s="69">
        <v>2020</v>
      </c>
      <c r="K513" s="69" t="s">
        <v>1258</v>
      </c>
      <c r="L513" s="54" t="s">
        <v>988</v>
      </c>
      <c r="M513" t="s">
        <v>1259</v>
      </c>
      <c r="N513" t="s">
        <v>1260</v>
      </c>
      <c r="O513" s="59">
        <v>131712.86578045145</v>
      </c>
      <c r="P513" s="59">
        <v>6572.1753832642917</v>
      </c>
      <c r="Q513" s="58" t="s">
        <v>1261</v>
      </c>
      <c r="R513" t="s">
        <v>1258</v>
      </c>
      <c r="S513" s="54" t="s">
        <v>988</v>
      </c>
      <c r="T513" t="s">
        <v>1262</v>
      </c>
      <c r="U513" t="s">
        <v>1260</v>
      </c>
      <c r="V513" s="59">
        <v>589691.04</v>
      </c>
      <c r="W513" s="59">
        <v>44939.28</v>
      </c>
      <c r="X513" s="58" t="s">
        <v>1263</v>
      </c>
      <c r="Y513" t="s">
        <v>1258</v>
      </c>
    </row>
    <row r="514" spans="1:25">
      <c r="A514" s="54" t="s">
        <v>989</v>
      </c>
      <c r="B514" s="55">
        <v>-3.9578246099999999</v>
      </c>
      <c r="C514" s="55">
        <v>-69.509705310000001</v>
      </c>
      <c r="D514" s="68">
        <v>496.19891319805697</v>
      </c>
      <c r="E514" s="69" t="s">
        <v>1257</v>
      </c>
      <c r="F514" s="69">
        <v>1</v>
      </c>
      <c r="G514" s="69">
        <v>2.7</v>
      </c>
      <c r="H514" s="69">
        <v>1</v>
      </c>
      <c r="I514" s="69">
        <v>0</v>
      </c>
      <c r="J514" s="69">
        <v>2020</v>
      </c>
      <c r="K514" s="69" t="s">
        <v>1258</v>
      </c>
      <c r="L514" s="54" t="s">
        <v>989</v>
      </c>
      <c r="M514" t="s">
        <v>1259</v>
      </c>
      <c r="N514" t="s">
        <v>1260</v>
      </c>
      <c r="O514" s="59">
        <v>92139.108710829445</v>
      </c>
      <c r="P514" s="59">
        <v>3976.8072868793333</v>
      </c>
      <c r="Q514" s="58" t="s">
        <v>1261</v>
      </c>
      <c r="R514" t="s">
        <v>1258</v>
      </c>
      <c r="S514" s="54" t="s">
        <v>989</v>
      </c>
      <c r="T514" t="s">
        <v>1262</v>
      </c>
      <c r="U514" t="s">
        <v>1260</v>
      </c>
      <c r="V514" s="59">
        <v>350197.56000000006</v>
      </c>
      <c r="W514" s="59">
        <v>73802.720000000001</v>
      </c>
      <c r="X514" s="58" t="s">
        <v>1263</v>
      </c>
      <c r="Y514" t="s">
        <v>1258</v>
      </c>
    </row>
    <row r="515" spans="1:25">
      <c r="A515" s="54" t="s">
        <v>990</v>
      </c>
      <c r="B515" s="55">
        <v>-3.9578246099999999</v>
      </c>
      <c r="C515" s="55">
        <v>-69.509705310000001</v>
      </c>
      <c r="D515" s="68">
        <v>496.19891319805697</v>
      </c>
      <c r="E515" s="69" t="s">
        <v>1257</v>
      </c>
      <c r="F515" s="69">
        <v>1</v>
      </c>
      <c r="G515" s="69">
        <v>2.7</v>
      </c>
      <c r="H515" s="69">
        <v>1</v>
      </c>
      <c r="I515" s="69">
        <v>0</v>
      </c>
      <c r="J515" s="69">
        <v>2020</v>
      </c>
      <c r="K515" s="69" t="s">
        <v>1258</v>
      </c>
      <c r="L515" s="54" t="s">
        <v>990</v>
      </c>
      <c r="M515" t="s">
        <v>1259</v>
      </c>
      <c r="N515" t="s">
        <v>1260</v>
      </c>
      <c r="O515" s="59">
        <v>141462.68006485284</v>
      </c>
      <c r="P515" s="59">
        <v>5186.284084867867</v>
      </c>
      <c r="Q515" s="58" t="s">
        <v>1261</v>
      </c>
      <c r="R515" t="s">
        <v>1258</v>
      </c>
      <c r="S515" s="54" t="s">
        <v>990</v>
      </c>
      <c r="T515" t="s">
        <v>1262</v>
      </c>
      <c r="U515" t="s">
        <v>1260</v>
      </c>
      <c r="V515" s="59">
        <v>660936.24</v>
      </c>
      <c r="W515" s="59">
        <v>54621.320000000007</v>
      </c>
      <c r="X515" s="58" t="s">
        <v>1263</v>
      </c>
      <c r="Y515" t="s">
        <v>1258</v>
      </c>
    </row>
    <row r="516" spans="1:25">
      <c r="A516" s="54" t="s">
        <v>995</v>
      </c>
      <c r="B516" s="55">
        <v>-13.06943693</v>
      </c>
      <c r="C516" s="55">
        <v>-64.07449063</v>
      </c>
      <c r="D516" s="68">
        <v>513.71674841468598</v>
      </c>
      <c r="E516" s="69" t="s">
        <v>1257</v>
      </c>
      <c r="F516" s="69">
        <v>1</v>
      </c>
      <c r="G516" s="69">
        <v>2.7</v>
      </c>
      <c r="H516" s="69">
        <v>1</v>
      </c>
      <c r="I516" s="69">
        <v>0</v>
      </c>
      <c r="J516" s="69">
        <v>2020</v>
      </c>
      <c r="K516" s="69" t="s">
        <v>1258</v>
      </c>
      <c r="L516" s="54" t="s">
        <v>995</v>
      </c>
      <c r="M516" t="s">
        <v>1259</v>
      </c>
      <c r="N516" t="s">
        <v>1260</v>
      </c>
      <c r="O516" s="59">
        <v>198942.49924269892</v>
      </c>
      <c r="P516" s="59">
        <v>8867.926879150451</v>
      </c>
      <c r="Q516" s="58" t="s">
        <v>1261</v>
      </c>
      <c r="R516" t="s">
        <v>1258</v>
      </c>
      <c r="S516" s="54" t="s">
        <v>995</v>
      </c>
      <c r="T516" t="s">
        <v>1262</v>
      </c>
      <c r="U516" t="s">
        <v>1260</v>
      </c>
      <c r="V516" s="59">
        <v>953315.58</v>
      </c>
      <c r="W516" s="59">
        <v>94628.24</v>
      </c>
      <c r="X516" s="58" t="s">
        <v>1263</v>
      </c>
      <c r="Y516" t="s">
        <v>1258</v>
      </c>
    </row>
    <row r="517" spans="1:25">
      <c r="A517" s="54" t="s">
        <v>996</v>
      </c>
      <c r="B517" s="55">
        <v>-13.06943693</v>
      </c>
      <c r="C517" s="55">
        <v>-64.07449063</v>
      </c>
      <c r="D517" s="68">
        <v>513.71674841468598</v>
      </c>
      <c r="E517" s="69" t="s">
        <v>1257</v>
      </c>
      <c r="F517" s="69">
        <v>1</v>
      </c>
      <c r="G517" s="69">
        <v>2.7</v>
      </c>
      <c r="H517" s="69">
        <v>1</v>
      </c>
      <c r="I517" s="69">
        <v>0</v>
      </c>
      <c r="J517" s="69">
        <v>2020</v>
      </c>
      <c r="K517" s="69" t="s">
        <v>1258</v>
      </c>
      <c r="L517" s="54" t="s">
        <v>996</v>
      </c>
      <c r="M517" t="s">
        <v>1259</v>
      </c>
      <c r="N517" t="s">
        <v>1260</v>
      </c>
      <c r="O517" s="59">
        <v>59892.132041541066</v>
      </c>
      <c r="P517" s="59">
        <v>3421.8901209750757</v>
      </c>
      <c r="Q517" s="58" t="s">
        <v>1261</v>
      </c>
      <c r="R517" t="s">
        <v>1258</v>
      </c>
      <c r="S517" s="54" t="s">
        <v>996</v>
      </c>
      <c r="T517" t="s">
        <v>1262</v>
      </c>
      <c r="U517" t="s">
        <v>1260</v>
      </c>
      <c r="V517" s="59">
        <v>398699.1</v>
      </c>
      <c r="W517" s="59">
        <v>148975.54</v>
      </c>
      <c r="X517" s="58" t="s">
        <v>1263</v>
      </c>
      <c r="Y517" t="s">
        <v>1258</v>
      </c>
    </row>
    <row r="518" spans="1:25">
      <c r="A518" s="54" t="s">
        <v>991</v>
      </c>
      <c r="B518" s="55">
        <v>-5.62958523</v>
      </c>
      <c r="C518" s="55">
        <v>-71.677629199999998</v>
      </c>
      <c r="D518" s="68">
        <v>623.90158099179257</v>
      </c>
      <c r="E518" s="69" t="s">
        <v>1257</v>
      </c>
      <c r="F518" s="69">
        <v>1</v>
      </c>
      <c r="G518" s="69">
        <v>2.7</v>
      </c>
      <c r="H518" s="69">
        <v>1</v>
      </c>
      <c r="I518" s="69">
        <v>0</v>
      </c>
      <c r="J518" s="69">
        <v>2020</v>
      </c>
      <c r="K518" s="69" t="s">
        <v>1258</v>
      </c>
      <c r="L518" s="54" t="s">
        <v>991</v>
      </c>
      <c r="M518" t="s">
        <v>1259</v>
      </c>
      <c r="N518" t="s">
        <v>1260</v>
      </c>
      <c r="O518" s="59">
        <v>58102.745008852631</v>
      </c>
      <c r="P518" s="59">
        <v>3644.0664225479695</v>
      </c>
      <c r="Q518" s="58" t="s">
        <v>1261</v>
      </c>
      <c r="R518" t="s">
        <v>1258</v>
      </c>
      <c r="S518" s="54" t="s">
        <v>991</v>
      </c>
      <c r="T518" t="s">
        <v>1262</v>
      </c>
      <c r="U518" t="s">
        <v>1260</v>
      </c>
      <c r="V518" s="59">
        <v>492687.96</v>
      </c>
      <c r="W518" s="59">
        <v>187977.71999999997</v>
      </c>
      <c r="X518" s="58" t="s">
        <v>1263</v>
      </c>
      <c r="Y518" t="s">
        <v>1258</v>
      </c>
    </row>
    <row r="519" spans="1:25">
      <c r="A519" s="54" t="s">
        <v>992</v>
      </c>
      <c r="B519" s="55">
        <v>-5.62958523</v>
      </c>
      <c r="C519" s="55">
        <v>-71.677629199999998</v>
      </c>
      <c r="D519" s="68">
        <v>623.90158099179257</v>
      </c>
      <c r="E519" s="69" t="s">
        <v>1257</v>
      </c>
      <c r="F519" s="69">
        <v>1</v>
      </c>
      <c r="G519" s="69">
        <v>2.7</v>
      </c>
      <c r="H519" s="69">
        <v>1</v>
      </c>
      <c r="I519" s="69">
        <v>0</v>
      </c>
      <c r="J519" s="69">
        <v>2020</v>
      </c>
      <c r="K519" s="69" t="s">
        <v>1258</v>
      </c>
      <c r="L519" s="54" t="s">
        <v>992</v>
      </c>
      <c r="M519" t="s">
        <v>1259</v>
      </c>
      <c r="N519" t="s">
        <v>1260</v>
      </c>
      <c r="O519" s="59">
        <v>69338.25862949244</v>
      </c>
      <c r="P519" s="59">
        <v>3035.3088116955601</v>
      </c>
      <c r="Q519" s="58" t="s">
        <v>1261</v>
      </c>
      <c r="R519" t="s">
        <v>1258</v>
      </c>
      <c r="S519" s="54" t="s">
        <v>992</v>
      </c>
      <c r="T519" t="s">
        <v>1262</v>
      </c>
      <c r="U519" t="s">
        <v>1260</v>
      </c>
      <c r="V519" s="59">
        <v>299686.53999999998</v>
      </c>
      <c r="W519" s="59">
        <v>79831.16</v>
      </c>
      <c r="X519" s="58" t="s">
        <v>1263</v>
      </c>
      <c r="Y519" t="s">
        <v>1258</v>
      </c>
    </row>
    <row r="520" spans="1:25">
      <c r="A520" s="54" t="s">
        <v>993</v>
      </c>
      <c r="B520" s="55">
        <v>-5.62958523</v>
      </c>
      <c r="C520" s="55">
        <v>-71.677629199999998</v>
      </c>
      <c r="D520" s="68">
        <v>623.90158099179257</v>
      </c>
      <c r="E520" s="69" t="s">
        <v>1257</v>
      </c>
      <c r="F520" s="69">
        <v>1</v>
      </c>
      <c r="G520" s="69">
        <v>2.7</v>
      </c>
      <c r="H520" s="69">
        <v>1</v>
      </c>
      <c r="I520" s="69">
        <v>0</v>
      </c>
      <c r="J520" s="69">
        <v>2020</v>
      </c>
      <c r="K520" s="69" t="s">
        <v>1258</v>
      </c>
      <c r="L520" s="54" t="s">
        <v>993</v>
      </c>
      <c r="M520" t="s">
        <v>1259</v>
      </c>
      <c r="N520" t="s">
        <v>1260</v>
      </c>
      <c r="O520" s="59">
        <v>73105.327526771798</v>
      </c>
      <c r="P520" s="59">
        <v>6339.5440481176165</v>
      </c>
      <c r="Q520" s="58" t="s">
        <v>1261</v>
      </c>
      <c r="R520" t="s">
        <v>1258</v>
      </c>
      <c r="S520" s="54" t="s">
        <v>993</v>
      </c>
      <c r="T520" t="s">
        <v>1262</v>
      </c>
      <c r="U520" t="s">
        <v>1260</v>
      </c>
      <c r="V520" s="59">
        <v>439254.06000000006</v>
      </c>
      <c r="W520" s="59">
        <v>42564.44</v>
      </c>
      <c r="X520" s="58" t="s">
        <v>1263</v>
      </c>
      <c r="Y520" t="s">
        <v>1258</v>
      </c>
    </row>
    <row r="521" spans="1:25">
      <c r="A521" s="54" t="s">
        <v>994</v>
      </c>
      <c r="B521" s="55">
        <v>-5.62958523</v>
      </c>
      <c r="C521" s="55">
        <v>-71.677629199999998</v>
      </c>
      <c r="D521" s="68">
        <v>623.90158099179257</v>
      </c>
      <c r="E521" s="69" t="s">
        <v>1257</v>
      </c>
      <c r="F521" s="69">
        <v>1</v>
      </c>
      <c r="G521" s="69">
        <v>2.7</v>
      </c>
      <c r="H521" s="69">
        <v>1</v>
      </c>
      <c r="I521" s="69">
        <v>0</v>
      </c>
      <c r="J521" s="69">
        <v>2020</v>
      </c>
      <c r="K521" s="69" t="s">
        <v>1258</v>
      </c>
      <c r="L521" s="54" t="s">
        <v>994</v>
      </c>
      <c r="M521" t="s">
        <v>1259</v>
      </c>
      <c r="N521" t="s">
        <v>1260</v>
      </c>
      <c r="O521" s="59">
        <v>56079.084018177316</v>
      </c>
      <c r="P521" s="59">
        <v>6355.5359412346997</v>
      </c>
      <c r="Q521" s="58" t="s">
        <v>1261</v>
      </c>
      <c r="R521" t="s">
        <v>1258</v>
      </c>
      <c r="S521" s="54" t="s">
        <v>994</v>
      </c>
      <c r="T521" t="s">
        <v>1262</v>
      </c>
      <c r="U521" t="s">
        <v>1260</v>
      </c>
      <c r="V521" s="59">
        <v>304892.92</v>
      </c>
      <c r="W521" s="59">
        <v>37540.74</v>
      </c>
      <c r="X521" s="58" t="s">
        <v>1263</v>
      </c>
      <c r="Y521" t="s">
        <v>1258</v>
      </c>
    </row>
    <row r="522" spans="1:25">
      <c r="A522" s="54" t="s">
        <v>1001</v>
      </c>
      <c r="B522" s="55">
        <v>0.93888360000000004</v>
      </c>
      <c r="C522" s="55">
        <v>-64.08729357</v>
      </c>
      <c r="D522" s="68">
        <v>172.02115591462001</v>
      </c>
      <c r="E522" s="69" t="s">
        <v>1257</v>
      </c>
      <c r="F522" s="69">
        <v>1</v>
      </c>
      <c r="G522" s="69">
        <v>2.7</v>
      </c>
      <c r="H522" s="69">
        <v>1</v>
      </c>
      <c r="I522" s="69">
        <v>0</v>
      </c>
      <c r="J522" s="69">
        <v>2020</v>
      </c>
      <c r="K522" s="69" t="s">
        <v>1258</v>
      </c>
      <c r="L522" s="54" t="s">
        <v>1001</v>
      </c>
      <c r="M522" t="s">
        <v>1259</v>
      </c>
      <c r="N522" t="s">
        <v>1260</v>
      </c>
      <c r="O522" s="59">
        <v>73489.503222294763</v>
      </c>
      <c r="P522" s="59">
        <v>5934.03587742118</v>
      </c>
      <c r="Q522" s="58" t="s">
        <v>1261</v>
      </c>
      <c r="R522" t="s">
        <v>1258</v>
      </c>
      <c r="S522" s="54" t="s">
        <v>1001</v>
      </c>
      <c r="T522" t="s">
        <v>1262</v>
      </c>
      <c r="U522" t="s">
        <v>1260</v>
      </c>
      <c r="V522" s="59">
        <v>297311.7</v>
      </c>
      <c r="W522" s="59">
        <v>23383.040000000001</v>
      </c>
      <c r="X522" s="58" t="s">
        <v>1263</v>
      </c>
      <c r="Y522" t="s">
        <v>1258</v>
      </c>
    </row>
    <row r="523" spans="1:25">
      <c r="A523" s="54" t="s">
        <v>1000</v>
      </c>
      <c r="B523" s="55">
        <v>0.93888360000000004</v>
      </c>
      <c r="C523" s="55">
        <v>-64.08729357</v>
      </c>
      <c r="D523" s="68">
        <v>172.02115591462001</v>
      </c>
      <c r="E523" s="69" t="s">
        <v>1257</v>
      </c>
      <c r="F523" s="69">
        <v>1</v>
      </c>
      <c r="G523" s="69">
        <v>2.7</v>
      </c>
      <c r="H523" s="69">
        <v>1</v>
      </c>
      <c r="I523" s="69">
        <v>0</v>
      </c>
      <c r="J523" s="69">
        <v>2020</v>
      </c>
      <c r="K523" s="69" t="s">
        <v>1258</v>
      </c>
      <c r="L523" s="54" t="s">
        <v>1000</v>
      </c>
      <c r="M523" t="s">
        <v>1259</v>
      </c>
      <c r="N523" t="s">
        <v>1260</v>
      </c>
      <c r="O523" s="59">
        <v>68012.896854484832</v>
      </c>
      <c r="P523" s="59">
        <v>3526.7318663685669</v>
      </c>
      <c r="Q523" s="58" t="s">
        <v>1261</v>
      </c>
      <c r="R523" t="s">
        <v>1258</v>
      </c>
      <c r="S523" s="54" t="s">
        <v>1000</v>
      </c>
      <c r="T523" t="s">
        <v>1262</v>
      </c>
      <c r="U523" t="s">
        <v>1260</v>
      </c>
      <c r="V523" s="59">
        <v>293201.40000000002</v>
      </c>
      <c r="W523" s="59">
        <v>23657.06</v>
      </c>
      <c r="X523" s="58" t="s">
        <v>1263</v>
      </c>
      <c r="Y523" t="s">
        <v>1258</v>
      </c>
    </row>
    <row r="524" spans="1:25">
      <c r="A524" s="54" t="s">
        <v>999</v>
      </c>
      <c r="B524" s="55">
        <v>0.93888360000000004</v>
      </c>
      <c r="C524" s="55">
        <v>-64.08729357</v>
      </c>
      <c r="D524" s="68">
        <v>172.02115591462001</v>
      </c>
      <c r="E524" s="69" t="s">
        <v>1257</v>
      </c>
      <c r="F524" s="69">
        <v>1</v>
      </c>
      <c r="G524" s="69">
        <v>2.7</v>
      </c>
      <c r="H524" s="69">
        <v>1</v>
      </c>
      <c r="I524" s="69">
        <v>0</v>
      </c>
      <c r="J524" s="69">
        <v>2020</v>
      </c>
      <c r="K524" s="69" t="s">
        <v>1258</v>
      </c>
      <c r="L524" s="54" t="s">
        <v>999</v>
      </c>
      <c r="M524" t="s">
        <v>1259</v>
      </c>
      <c r="N524" t="s">
        <v>1260</v>
      </c>
      <c r="O524" s="59">
        <v>93770.893852358829</v>
      </c>
      <c r="P524" s="59">
        <v>4255.6654114474331</v>
      </c>
      <c r="Q524" s="58" t="s">
        <v>1261</v>
      </c>
      <c r="R524" t="s">
        <v>1258</v>
      </c>
      <c r="S524" s="54" t="s">
        <v>999</v>
      </c>
      <c r="T524" t="s">
        <v>1262</v>
      </c>
      <c r="U524" t="s">
        <v>1260</v>
      </c>
      <c r="V524" s="59">
        <v>435326.43999999994</v>
      </c>
      <c r="W524" s="59">
        <v>30598.9</v>
      </c>
      <c r="X524" s="58" t="s">
        <v>1263</v>
      </c>
      <c r="Y524" t="s">
        <v>1258</v>
      </c>
    </row>
    <row r="525" spans="1:25">
      <c r="A525" s="54" t="s">
        <v>998</v>
      </c>
      <c r="B525" s="55">
        <v>0.93888360000000004</v>
      </c>
      <c r="C525" s="55">
        <v>-64.08729357</v>
      </c>
      <c r="D525" s="68">
        <v>172.02115591462001</v>
      </c>
      <c r="E525" s="69" t="s">
        <v>1257</v>
      </c>
      <c r="F525" s="69">
        <v>1</v>
      </c>
      <c r="G525" s="69">
        <v>2.7</v>
      </c>
      <c r="H525" s="69">
        <v>1</v>
      </c>
      <c r="I525" s="69">
        <v>0</v>
      </c>
      <c r="J525" s="69">
        <v>2020</v>
      </c>
      <c r="K525" s="69" t="s">
        <v>1258</v>
      </c>
      <c r="L525" s="54" t="s">
        <v>998</v>
      </c>
      <c r="M525" t="s">
        <v>1259</v>
      </c>
      <c r="N525" t="s">
        <v>1260</v>
      </c>
      <c r="O525" s="59">
        <v>83397.5524177927</v>
      </c>
      <c r="P525" s="59">
        <v>5165.5235033899662</v>
      </c>
      <c r="Q525" s="58" t="s">
        <v>1261</v>
      </c>
      <c r="R525" t="s">
        <v>1258</v>
      </c>
      <c r="S525" s="54" t="s">
        <v>998</v>
      </c>
      <c r="T525" t="s">
        <v>1262</v>
      </c>
      <c r="U525" t="s">
        <v>1260</v>
      </c>
      <c r="V525" s="59">
        <v>434230.36</v>
      </c>
      <c r="W525" s="59">
        <v>29320.14</v>
      </c>
      <c r="X525" s="58" t="s">
        <v>1263</v>
      </c>
      <c r="Y525" t="s">
        <v>1258</v>
      </c>
    </row>
    <row r="526" spans="1:25">
      <c r="A526" s="54" t="s">
        <v>984</v>
      </c>
      <c r="B526" s="55">
        <v>-6.6363103399999996</v>
      </c>
      <c r="C526" s="55">
        <v>-67.416588689999998</v>
      </c>
      <c r="D526" s="68">
        <v>483.28890984146403</v>
      </c>
      <c r="E526" s="69" t="s">
        <v>1257</v>
      </c>
      <c r="F526" s="69">
        <v>1</v>
      </c>
      <c r="G526" s="69">
        <v>2.7</v>
      </c>
      <c r="H526" s="69">
        <v>1</v>
      </c>
      <c r="I526" s="69">
        <v>0</v>
      </c>
      <c r="J526" s="69">
        <v>2020</v>
      </c>
      <c r="K526" s="69" t="s">
        <v>1258</v>
      </c>
      <c r="L526" s="54" t="s">
        <v>984</v>
      </c>
      <c r="M526" t="s">
        <v>1259</v>
      </c>
      <c r="N526" t="s">
        <v>1260</v>
      </c>
      <c r="O526" s="59">
        <v>56556.769536241474</v>
      </c>
      <c r="P526" s="59">
        <v>3306.0329748836966</v>
      </c>
      <c r="Q526" s="58" t="s">
        <v>1261</v>
      </c>
      <c r="R526" t="s">
        <v>1258</v>
      </c>
      <c r="S526" s="54" t="s">
        <v>984</v>
      </c>
      <c r="T526" t="s">
        <v>1262</v>
      </c>
      <c r="U526" t="s">
        <v>1260</v>
      </c>
      <c r="V526" s="59">
        <v>333299.65999999997</v>
      </c>
      <c r="W526" s="59">
        <v>37814.76</v>
      </c>
      <c r="X526" s="58" t="s">
        <v>1263</v>
      </c>
      <c r="Y526" t="s">
        <v>1258</v>
      </c>
    </row>
    <row r="527" spans="1:25">
      <c r="A527" s="54" t="s">
        <v>983</v>
      </c>
      <c r="B527" s="55">
        <v>-6.6363103399999996</v>
      </c>
      <c r="C527" s="55">
        <v>-67.416588689999998</v>
      </c>
      <c r="D527" s="68">
        <v>483.28890984146403</v>
      </c>
      <c r="E527" s="69" t="s">
        <v>1257</v>
      </c>
      <c r="F527" s="69">
        <v>1</v>
      </c>
      <c r="G527" s="69">
        <v>2.7</v>
      </c>
      <c r="H527" s="69">
        <v>1</v>
      </c>
      <c r="I527" s="69">
        <v>0</v>
      </c>
      <c r="J527" s="69">
        <v>2020</v>
      </c>
      <c r="K527" s="69" t="s">
        <v>1258</v>
      </c>
      <c r="L527" s="54" t="s">
        <v>983</v>
      </c>
      <c r="M527" t="s">
        <v>1259</v>
      </c>
      <c r="N527" t="s">
        <v>1260</v>
      </c>
      <c r="O527" s="59">
        <v>62282.920091933272</v>
      </c>
      <c r="P527" s="59">
        <v>5655.3548747015138</v>
      </c>
      <c r="Q527" s="58" t="s">
        <v>1261</v>
      </c>
      <c r="R527" t="s">
        <v>1258</v>
      </c>
      <c r="S527" s="54" t="s">
        <v>983</v>
      </c>
      <c r="T527" t="s">
        <v>1262</v>
      </c>
      <c r="U527" t="s">
        <v>1260</v>
      </c>
      <c r="V527" s="59">
        <v>402352.7</v>
      </c>
      <c r="W527" s="59">
        <v>189347.82</v>
      </c>
      <c r="X527" s="58" t="s">
        <v>1263</v>
      </c>
      <c r="Y527" t="s">
        <v>1258</v>
      </c>
    </row>
    <row r="528" spans="1:25">
      <c r="A528" s="54" t="s">
        <v>997</v>
      </c>
      <c r="B528" s="55">
        <v>-7.7108286699999997</v>
      </c>
      <c r="C528" s="55">
        <v>-75.457520160000001</v>
      </c>
      <c r="D528" s="68">
        <v>1448.368064646975</v>
      </c>
      <c r="E528" s="69" t="s">
        <v>1257</v>
      </c>
      <c r="F528" s="69">
        <v>1</v>
      </c>
      <c r="G528" s="69">
        <v>2.7</v>
      </c>
      <c r="H528" s="69">
        <v>1</v>
      </c>
      <c r="I528" s="69">
        <v>0</v>
      </c>
      <c r="J528" s="69">
        <v>2020</v>
      </c>
      <c r="K528" s="69" t="s">
        <v>1258</v>
      </c>
      <c r="L528" s="54" t="s">
        <v>997</v>
      </c>
      <c r="M528" t="s">
        <v>1259</v>
      </c>
      <c r="N528" t="s">
        <v>1260</v>
      </c>
      <c r="O528" s="59">
        <v>73332.02905149656</v>
      </c>
      <c r="P528" s="59">
        <v>7713.0710325824484</v>
      </c>
      <c r="Q528" s="58" t="s">
        <v>1261</v>
      </c>
      <c r="R528" t="s">
        <v>1258</v>
      </c>
      <c r="S528" s="54" t="s">
        <v>997</v>
      </c>
      <c r="T528" t="s">
        <v>1262</v>
      </c>
      <c r="U528" t="s">
        <v>1260</v>
      </c>
      <c r="V528" s="59">
        <v>450214.86</v>
      </c>
      <c r="W528" s="59">
        <v>53433.9</v>
      </c>
      <c r="X528" s="58" t="s">
        <v>1263</v>
      </c>
      <c r="Y528" t="s">
        <v>1258</v>
      </c>
    </row>
    <row r="529" spans="1:25">
      <c r="A529" s="54" t="s">
        <v>1004</v>
      </c>
      <c r="B529" s="55">
        <v>-10.54399969</v>
      </c>
      <c r="C529" s="55">
        <v>-74.021664509999994</v>
      </c>
      <c r="D529" s="68">
        <v>1749.4999408067449</v>
      </c>
      <c r="E529" s="69" t="s">
        <v>1257</v>
      </c>
      <c r="F529" s="69">
        <v>1</v>
      </c>
      <c r="G529" s="69">
        <v>2.7</v>
      </c>
      <c r="H529" s="69">
        <v>1</v>
      </c>
      <c r="I529" s="69">
        <v>0</v>
      </c>
      <c r="J529" s="69">
        <v>2020</v>
      </c>
      <c r="K529" s="69" t="s">
        <v>1258</v>
      </c>
      <c r="L529" s="54" t="s">
        <v>1004</v>
      </c>
      <c r="M529" t="s">
        <v>1259</v>
      </c>
      <c r="N529" t="s">
        <v>1260</v>
      </c>
      <c r="O529" s="59">
        <v>45894.699823922514</v>
      </c>
      <c r="P529" s="59">
        <v>3567.7284162926103</v>
      </c>
      <c r="Q529" s="58" t="s">
        <v>1261</v>
      </c>
      <c r="R529" t="s">
        <v>1258</v>
      </c>
      <c r="S529" s="54" t="s">
        <v>1004</v>
      </c>
      <c r="T529" t="s">
        <v>1262</v>
      </c>
      <c r="U529" t="s">
        <v>1260</v>
      </c>
      <c r="V529" s="59">
        <v>313387.53999999998</v>
      </c>
      <c r="W529" s="59">
        <v>68322.319999999992</v>
      </c>
      <c r="X529" s="58" t="s">
        <v>1263</v>
      </c>
      <c r="Y529" t="s">
        <v>1258</v>
      </c>
    </row>
    <row r="530" spans="1:25">
      <c r="A530" s="54" t="s">
        <v>1003</v>
      </c>
      <c r="B530" s="55">
        <v>-9.6068314200000007</v>
      </c>
      <c r="C530" s="55">
        <v>-56.862995949999998</v>
      </c>
      <c r="D530" s="68">
        <v>304.19447209003852</v>
      </c>
      <c r="E530" s="69" t="s">
        <v>1257</v>
      </c>
      <c r="F530" s="69">
        <v>1</v>
      </c>
      <c r="G530" s="69">
        <v>2.7</v>
      </c>
      <c r="H530" s="69">
        <v>1</v>
      </c>
      <c r="I530" s="69">
        <v>0</v>
      </c>
      <c r="J530" s="69">
        <v>2020</v>
      </c>
      <c r="K530" s="69" t="s">
        <v>1258</v>
      </c>
      <c r="L530" s="54" t="s">
        <v>1003</v>
      </c>
      <c r="M530" t="s">
        <v>1259</v>
      </c>
      <c r="N530" t="s">
        <v>1260</v>
      </c>
      <c r="O530" s="59">
        <v>96205.935195366968</v>
      </c>
      <c r="P530" s="59">
        <v>5887.4264455269558</v>
      </c>
      <c r="Q530" s="58" t="s">
        <v>1261</v>
      </c>
      <c r="R530" t="s">
        <v>1258</v>
      </c>
      <c r="S530" s="54" t="s">
        <v>1003</v>
      </c>
      <c r="T530" t="s">
        <v>1262</v>
      </c>
      <c r="U530" t="s">
        <v>1260</v>
      </c>
      <c r="V530" s="59">
        <v>650523.48</v>
      </c>
      <c r="W530" s="59">
        <v>40920.320000000007</v>
      </c>
      <c r="X530" s="58" t="s">
        <v>1263</v>
      </c>
      <c r="Y530" t="s">
        <v>1258</v>
      </c>
    </row>
    <row r="531" spans="1:25">
      <c r="A531" s="54" t="s">
        <v>1002</v>
      </c>
      <c r="B531" s="55">
        <v>-9.6068314200000007</v>
      </c>
      <c r="C531" s="55">
        <v>-56.862995949999998</v>
      </c>
      <c r="D531" s="68">
        <v>304.19447209003852</v>
      </c>
      <c r="E531" s="69" t="s">
        <v>1257</v>
      </c>
      <c r="F531" s="69">
        <v>1</v>
      </c>
      <c r="G531" s="69">
        <v>2.7</v>
      </c>
      <c r="H531" s="69">
        <v>1</v>
      </c>
      <c r="I531" s="69">
        <v>0</v>
      </c>
      <c r="J531" s="69">
        <v>2020</v>
      </c>
      <c r="K531" s="69" t="s">
        <v>1258</v>
      </c>
      <c r="L531" s="54" t="s">
        <v>1002</v>
      </c>
      <c r="M531" t="s">
        <v>1259</v>
      </c>
      <c r="N531" t="s">
        <v>1260</v>
      </c>
      <c r="O531" s="59">
        <v>80765.270887269071</v>
      </c>
      <c r="P531" s="59">
        <v>5089.0078927823297</v>
      </c>
      <c r="Q531" s="58" t="s">
        <v>1261</v>
      </c>
      <c r="R531" t="s">
        <v>1258</v>
      </c>
      <c r="S531" s="54" t="s">
        <v>1002</v>
      </c>
      <c r="T531" t="s">
        <v>1262</v>
      </c>
      <c r="U531" t="s">
        <v>1260</v>
      </c>
      <c r="V531" s="59">
        <v>461815.03999999998</v>
      </c>
      <c r="W531" s="59">
        <v>37997.440000000002</v>
      </c>
      <c r="X531" s="58" t="s">
        <v>1263</v>
      </c>
      <c r="Y531" t="s">
        <v>1258</v>
      </c>
    </row>
    <row r="532" spans="1:25">
      <c r="A532" s="54" t="s">
        <v>799</v>
      </c>
      <c r="B532" s="55">
        <v>45.298311120000001</v>
      </c>
      <c r="C532" s="55">
        <v>9.1098143799999995</v>
      </c>
      <c r="D532" s="68">
        <v>753.43933887626929</v>
      </c>
      <c r="E532" s="69" t="s">
        <v>1257</v>
      </c>
      <c r="F532" s="69">
        <v>1</v>
      </c>
      <c r="G532" s="69">
        <v>2.7</v>
      </c>
      <c r="H532" s="69">
        <v>1</v>
      </c>
      <c r="I532" s="69">
        <v>0</v>
      </c>
      <c r="J532" s="69">
        <v>2020</v>
      </c>
      <c r="K532" s="69" t="s">
        <v>1258</v>
      </c>
      <c r="L532" s="54" t="s">
        <v>799</v>
      </c>
      <c r="M532" t="s">
        <v>1259</v>
      </c>
      <c r="N532" t="s">
        <v>1260</v>
      </c>
      <c r="O532" s="59">
        <v>26400</v>
      </c>
      <c r="P532" s="59">
        <v>1700</v>
      </c>
      <c r="Q532" s="58" t="s">
        <v>1261</v>
      </c>
      <c r="R532" t="s">
        <v>1258</v>
      </c>
      <c r="S532" s="54" t="s">
        <v>799</v>
      </c>
      <c r="T532" t="s">
        <v>1262</v>
      </c>
      <c r="U532" t="s">
        <v>1260</v>
      </c>
      <c r="V532" s="59">
        <v>236000</v>
      </c>
      <c r="W532" s="59">
        <v>65000</v>
      </c>
      <c r="X532" s="58" t="s">
        <v>1263</v>
      </c>
      <c r="Y532" t="s">
        <v>1258</v>
      </c>
    </row>
    <row r="533" spans="1:25">
      <c r="A533" s="54" t="s">
        <v>800</v>
      </c>
      <c r="B533" s="55">
        <v>45.298311120000001</v>
      </c>
      <c r="C533" s="55">
        <v>9.1098143799999995</v>
      </c>
      <c r="D533" s="68">
        <v>753.43933887626929</v>
      </c>
      <c r="E533" s="69" t="s">
        <v>1257</v>
      </c>
      <c r="F533" s="69">
        <v>1</v>
      </c>
      <c r="G533" s="69">
        <v>2.7</v>
      </c>
      <c r="H533" s="69">
        <v>1</v>
      </c>
      <c r="I533" s="69">
        <v>0</v>
      </c>
      <c r="J533" s="69">
        <v>2020</v>
      </c>
      <c r="K533" s="69" t="s">
        <v>1258</v>
      </c>
      <c r="L533" s="54" t="s">
        <v>800</v>
      </c>
      <c r="M533" t="s">
        <v>1259</v>
      </c>
      <c r="N533" t="s">
        <v>1260</v>
      </c>
      <c r="O533" s="59">
        <v>21900</v>
      </c>
      <c r="P533" s="59">
        <v>1200</v>
      </c>
      <c r="Q533" s="58" t="s">
        <v>1261</v>
      </c>
      <c r="R533" t="s">
        <v>1258</v>
      </c>
      <c r="S533" s="54" t="s">
        <v>800</v>
      </c>
      <c r="T533" t="s">
        <v>1262</v>
      </c>
      <c r="U533" t="s">
        <v>1260</v>
      </c>
      <c r="V533" s="59">
        <v>131900</v>
      </c>
      <c r="W533" s="59">
        <v>6400</v>
      </c>
      <c r="X533" s="58" t="s">
        <v>1263</v>
      </c>
      <c r="Y533" t="s">
        <v>1258</v>
      </c>
    </row>
    <row r="534" spans="1:25">
      <c r="A534" s="54" t="s">
        <v>801</v>
      </c>
      <c r="B534" s="55">
        <v>45.298311120000001</v>
      </c>
      <c r="C534" s="55">
        <v>9.1098143799999995</v>
      </c>
      <c r="D534" s="68">
        <v>753.43933887626929</v>
      </c>
      <c r="E534" s="69" t="s">
        <v>1257</v>
      </c>
      <c r="F534" s="69">
        <v>1</v>
      </c>
      <c r="G534" s="69">
        <v>2.7</v>
      </c>
      <c r="H534" s="69">
        <v>1</v>
      </c>
      <c r="I534" s="69">
        <v>0</v>
      </c>
      <c r="J534" s="69">
        <v>2020</v>
      </c>
      <c r="K534" s="69" t="s">
        <v>1258</v>
      </c>
      <c r="L534" s="54" t="s">
        <v>801</v>
      </c>
      <c r="M534" t="s">
        <v>1259</v>
      </c>
      <c r="N534" t="s">
        <v>1260</v>
      </c>
      <c r="O534" s="59">
        <v>22600</v>
      </c>
      <c r="P534" s="59">
        <v>1400</v>
      </c>
      <c r="Q534" s="58" t="s">
        <v>1261</v>
      </c>
      <c r="R534" t="s">
        <v>1258</v>
      </c>
      <c r="S534" s="54" t="s">
        <v>801</v>
      </c>
      <c r="T534" t="s">
        <v>1262</v>
      </c>
      <c r="U534" t="s">
        <v>1260</v>
      </c>
      <c r="V534" s="59">
        <v>132000</v>
      </c>
      <c r="W534" s="59">
        <v>32000</v>
      </c>
      <c r="X534" s="58" t="s">
        <v>1263</v>
      </c>
      <c r="Y534" t="s">
        <v>1258</v>
      </c>
    </row>
    <row r="535" spans="1:25">
      <c r="A535" s="54" t="s">
        <v>795</v>
      </c>
      <c r="B535" s="55">
        <v>45.244674109999998</v>
      </c>
      <c r="C535" s="55">
        <v>7.6122765299999999</v>
      </c>
      <c r="D535" s="68">
        <v>1103.63242328516</v>
      </c>
      <c r="E535" s="69" t="s">
        <v>1257</v>
      </c>
      <c r="F535" s="69">
        <v>1</v>
      </c>
      <c r="G535" s="69">
        <v>2.7</v>
      </c>
      <c r="H535" s="69">
        <v>1</v>
      </c>
      <c r="I535" s="69">
        <v>0</v>
      </c>
      <c r="J535" s="69">
        <v>2020</v>
      </c>
      <c r="K535" s="69" t="s">
        <v>1258</v>
      </c>
      <c r="L535" s="54" t="s">
        <v>795</v>
      </c>
      <c r="M535" t="s">
        <v>1259</v>
      </c>
      <c r="N535" t="s">
        <v>1260</v>
      </c>
      <c r="O535" s="59">
        <v>33000</v>
      </c>
      <c r="P535" s="59">
        <v>1600</v>
      </c>
      <c r="Q535" s="58" t="s">
        <v>1261</v>
      </c>
      <c r="R535" t="s">
        <v>1258</v>
      </c>
      <c r="S535" s="54" t="s">
        <v>795</v>
      </c>
      <c r="T535" t="s">
        <v>1262</v>
      </c>
      <c r="U535" t="s">
        <v>1260</v>
      </c>
      <c r="V535" s="59">
        <v>202000</v>
      </c>
      <c r="W535" s="59">
        <v>21000</v>
      </c>
      <c r="X535" s="58" t="s">
        <v>1263</v>
      </c>
      <c r="Y535" t="s">
        <v>1258</v>
      </c>
    </row>
    <row r="536" spans="1:25">
      <c r="A536" s="54" t="s">
        <v>796</v>
      </c>
      <c r="B536" s="55">
        <v>44.550625259999997</v>
      </c>
      <c r="C536" s="55">
        <v>8.0737600100000009</v>
      </c>
      <c r="D536" s="68">
        <v>643.80604435194164</v>
      </c>
      <c r="E536" s="69" t="s">
        <v>1257</v>
      </c>
      <c r="F536" s="69">
        <v>1</v>
      </c>
      <c r="G536" s="69">
        <v>2.7</v>
      </c>
      <c r="H536" s="69">
        <v>1</v>
      </c>
      <c r="I536" s="69">
        <v>0</v>
      </c>
      <c r="J536" s="69">
        <v>2020</v>
      </c>
      <c r="K536" s="69" t="s">
        <v>1258</v>
      </c>
      <c r="L536" s="54" t="s">
        <v>796</v>
      </c>
      <c r="M536" t="s">
        <v>1259</v>
      </c>
      <c r="N536" t="s">
        <v>1260</v>
      </c>
      <c r="O536" s="59">
        <v>32100</v>
      </c>
      <c r="P536" s="59">
        <v>1400</v>
      </c>
      <c r="Q536" s="58" t="s">
        <v>1261</v>
      </c>
      <c r="R536" t="s">
        <v>1258</v>
      </c>
      <c r="S536" s="54" t="s">
        <v>796</v>
      </c>
      <c r="T536" t="s">
        <v>1262</v>
      </c>
      <c r="U536" t="s">
        <v>1260</v>
      </c>
      <c r="V536" s="59">
        <v>203000</v>
      </c>
      <c r="W536" s="59">
        <v>29000</v>
      </c>
      <c r="X536" s="58" t="s">
        <v>1263</v>
      </c>
      <c r="Y536" t="s">
        <v>1258</v>
      </c>
    </row>
    <row r="537" spans="1:25">
      <c r="A537" s="54" t="s">
        <v>797</v>
      </c>
      <c r="B537" s="55">
        <v>45.017951070000002</v>
      </c>
      <c r="C537" s="55">
        <v>7.8137867300000003</v>
      </c>
      <c r="D537" s="68">
        <v>928.01490035848929</v>
      </c>
      <c r="E537" s="69" t="s">
        <v>1257</v>
      </c>
      <c r="F537" s="69">
        <v>1</v>
      </c>
      <c r="G537" s="69">
        <v>2.7</v>
      </c>
      <c r="H537" s="69">
        <v>1</v>
      </c>
      <c r="I537" s="69">
        <v>0</v>
      </c>
      <c r="J537" s="69">
        <v>2020</v>
      </c>
      <c r="K537" s="69" t="s">
        <v>1258</v>
      </c>
      <c r="L537" s="54" t="s">
        <v>797</v>
      </c>
      <c r="M537" t="s">
        <v>1259</v>
      </c>
      <c r="N537" t="s">
        <v>1260</v>
      </c>
      <c r="O537" s="59">
        <v>36600</v>
      </c>
      <c r="P537" s="59">
        <v>1900</v>
      </c>
      <c r="Q537" s="58" t="s">
        <v>1261</v>
      </c>
      <c r="R537" t="s">
        <v>1258</v>
      </c>
      <c r="S537" s="54" t="s">
        <v>797</v>
      </c>
      <c r="T537" t="s">
        <v>1262</v>
      </c>
      <c r="U537" t="s">
        <v>1260</v>
      </c>
      <c r="V537" s="59">
        <v>236000</v>
      </c>
      <c r="W537" s="59">
        <v>27000</v>
      </c>
      <c r="X537" s="58" t="s">
        <v>1263</v>
      </c>
      <c r="Y537" t="s">
        <v>1258</v>
      </c>
    </row>
    <row r="538" spans="1:25">
      <c r="A538" s="54" t="s">
        <v>798</v>
      </c>
      <c r="B538" s="55">
        <v>45.264521790000003</v>
      </c>
      <c r="C538" s="55">
        <v>8.10978624</v>
      </c>
      <c r="D538" s="68">
        <v>895.05152321870435</v>
      </c>
      <c r="E538" s="69" t="s">
        <v>1257</v>
      </c>
      <c r="F538" s="69">
        <v>1</v>
      </c>
      <c r="G538" s="69">
        <v>2.7</v>
      </c>
      <c r="H538" s="69">
        <v>1</v>
      </c>
      <c r="I538" s="69">
        <v>0</v>
      </c>
      <c r="J538" s="69">
        <v>2020</v>
      </c>
      <c r="K538" s="69" t="s">
        <v>1258</v>
      </c>
      <c r="L538" s="54" t="s">
        <v>798</v>
      </c>
      <c r="M538" t="s">
        <v>1259</v>
      </c>
      <c r="N538" t="s">
        <v>1260</v>
      </c>
      <c r="O538" s="59">
        <v>29800</v>
      </c>
      <c r="P538" s="59">
        <v>2500</v>
      </c>
      <c r="Q538" s="58" t="s">
        <v>1261</v>
      </c>
      <c r="R538" t="s">
        <v>1258</v>
      </c>
      <c r="S538" s="54" t="s">
        <v>798</v>
      </c>
      <c r="T538" t="s">
        <v>1262</v>
      </c>
      <c r="U538" t="s">
        <v>1260</v>
      </c>
      <c r="V538" s="59">
        <v>174000</v>
      </c>
      <c r="W538" s="59">
        <v>21000</v>
      </c>
      <c r="X538" s="58" t="s">
        <v>1263</v>
      </c>
      <c r="Y538" t="s">
        <v>1258</v>
      </c>
    </row>
    <row r="539" spans="1:25">
      <c r="A539" s="54" t="s">
        <v>789</v>
      </c>
      <c r="B539" s="55">
        <v>45.080364039999999</v>
      </c>
      <c r="C539" s="55">
        <v>6.9570488399999997</v>
      </c>
      <c r="D539" s="68">
        <v>1776.5434326763464</v>
      </c>
      <c r="E539" s="69" t="s">
        <v>1257</v>
      </c>
      <c r="F539" s="69">
        <v>1</v>
      </c>
      <c r="G539" s="69">
        <v>2.7</v>
      </c>
      <c r="H539" s="69">
        <v>1</v>
      </c>
      <c r="I539" s="69">
        <v>0</v>
      </c>
      <c r="J539" s="69">
        <v>2020</v>
      </c>
      <c r="K539" s="69" t="s">
        <v>1258</v>
      </c>
      <c r="L539" s="54" t="s">
        <v>789</v>
      </c>
      <c r="M539" t="s">
        <v>1259</v>
      </c>
      <c r="N539" t="s">
        <v>1260</v>
      </c>
      <c r="O539" s="59">
        <v>13400</v>
      </c>
      <c r="P539" s="59">
        <v>1500</v>
      </c>
      <c r="Q539" s="58" t="s">
        <v>1261</v>
      </c>
      <c r="R539" t="s">
        <v>1258</v>
      </c>
      <c r="S539" s="54" t="s">
        <v>789</v>
      </c>
      <c r="T539" t="s">
        <v>1262</v>
      </c>
      <c r="U539" t="s">
        <v>1260</v>
      </c>
      <c r="V539" s="59">
        <v>90000</v>
      </c>
      <c r="W539" s="59">
        <v>11000</v>
      </c>
      <c r="X539" s="58" t="s">
        <v>1263</v>
      </c>
      <c r="Y539" t="s">
        <v>1258</v>
      </c>
    </row>
    <row r="540" spans="1:25">
      <c r="A540" s="54" t="s">
        <v>790</v>
      </c>
      <c r="B540" s="55">
        <v>44.664552880000002</v>
      </c>
      <c r="C540" s="55">
        <v>7.2293525699999996</v>
      </c>
      <c r="D540" s="68">
        <v>1414.8345331352903</v>
      </c>
      <c r="E540" s="69" t="s">
        <v>1257</v>
      </c>
      <c r="F540" s="69">
        <v>1</v>
      </c>
      <c r="G540" s="69">
        <v>2.7</v>
      </c>
      <c r="H540" s="69">
        <v>1</v>
      </c>
      <c r="I540" s="69">
        <v>0</v>
      </c>
      <c r="J540" s="69">
        <v>2020</v>
      </c>
      <c r="K540" s="69" t="s">
        <v>1258</v>
      </c>
      <c r="L540" s="54" t="s">
        <v>790</v>
      </c>
      <c r="M540" t="s">
        <v>1259</v>
      </c>
      <c r="N540" t="s">
        <v>1260</v>
      </c>
      <c r="O540" s="59">
        <v>62300</v>
      </c>
      <c r="P540" s="59">
        <v>2800</v>
      </c>
      <c r="Q540" s="58" t="s">
        <v>1261</v>
      </c>
      <c r="R540" t="s">
        <v>1258</v>
      </c>
      <c r="S540" s="54" t="s">
        <v>790</v>
      </c>
      <c r="T540" t="s">
        <v>1262</v>
      </c>
      <c r="U540" t="s">
        <v>1260</v>
      </c>
      <c r="V540" s="59">
        <v>356000</v>
      </c>
      <c r="W540" s="59">
        <v>24000</v>
      </c>
      <c r="X540" s="58" t="s">
        <v>1263</v>
      </c>
      <c r="Y540" t="s">
        <v>1258</v>
      </c>
    </row>
    <row r="541" spans="1:25">
      <c r="A541" s="54" t="s">
        <v>791</v>
      </c>
      <c r="B541" s="55">
        <v>44.587017340000003</v>
      </c>
      <c r="C541" s="55">
        <v>7.1727966700000003</v>
      </c>
      <c r="D541" s="68">
        <v>1695.4392127528799</v>
      </c>
      <c r="E541" s="69" t="s">
        <v>1257</v>
      </c>
      <c r="F541" s="69">
        <v>1</v>
      </c>
      <c r="G541" s="69">
        <v>2.7</v>
      </c>
      <c r="H541" s="69">
        <v>1</v>
      </c>
      <c r="I541" s="69">
        <v>0</v>
      </c>
      <c r="J541" s="69">
        <v>2020</v>
      </c>
      <c r="K541" s="69" t="s">
        <v>1258</v>
      </c>
      <c r="L541" s="54" t="s">
        <v>791</v>
      </c>
      <c r="M541" t="s">
        <v>1259</v>
      </c>
      <c r="N541" t="s">
        <v>1260</v>
      </c>
      <c r="O541" s="59">
        <v>56400</v>
      </c>
      <c r="P541" s="59">
        <v>2500</v>
      </c>
      <c r="Q541" s="58" t="s">
        <v>1261</v>
      </c>
      <c r="R541" t="s">
        <v>1258</v>
      </c>
      <c r="S541" s="54" t="s">
        <v>791</v>
      </c>
      <c r="T541" t="s">
        <v>1262</v>
      </c>
      <c r="U541" t="s">
        <v>1260</v>
      </c>
      <c r="V541" s="59">
        <v>343000</v>
      </c>
      <c r="W541" s="59">
        <v>34000</v>
      </c>
      <c r="X541" s="58" t="s">
        <v>1263</v>
      </c>
      <c r="Y541" t="s">
        <v>1258</v>
      </c>
    </row>
    <row r="542" spans="1:25">
      <c r="A542" s="54" t="s">
        <v>792</v>
      </c>
      <c r="B542" s="55">
        <v>44.27758042</v>
      </c>
      <c r="C542" s="55">
        <v>7.29801579</v>
      </c>
      <c r="D542" s="68">
        <v>1625.6391657587767</v>
      </c>
      <c r="E542" s="69" t="s">
        <v>1257</v>
      </c>
      <c r="F542" s="69">
        <v>1</v>
      </c>
      <c r="G542" s="69">
        <v>2.7</v>
      </c>
      <c r="H542" s="69">
        <v>1</v>
      </c>
      <c r="I542" s="69">
        <v>0</v>
      </c>
      <c r="J542" s="69">
        <v>2020</v>
      </c>
      <c r="K542" s="69" t="s">
        <v>1258</v>
      </c>
      <c r="L542" s="54" t="s">
        <v>792</v>
      </c>
      <c r="M542" t="s">
        <v>1259</v>
      </c>
      <c r="N542" t="s">
        <v>1260</v>
      </c>
      <c r="O542" s="59">
        <v>31000</v>
      </c>
      <c r="P542" s="59">
        <v>1400</v>
      </c>
      <c r="Q542" s="58" t="s">
        <v>1261</v>
      </c>
      <c r="R542" t="s">
        <v>1258</v>
      </c>
      <c r="S542" s="54" t="s">
        <v>792</v>
      </c>
      <c r="T542" t="s">
        <v>1262</v>
      </c>
      <c r="U542" t="s">
        <v>1260</v>
      </c>
      <c r="V542" s="59">
        <v>186000</v>
      </c>
      <c r="W542" s="59">
        <v>34000</v>
      </c>
      <c r="X542" s="58" t="s">
        <v>1263</v>
      </c>
      <c r="Y542" t="s">
        <v>1258</v>
      </c>
    </row>
    <row r="543" spans="1:25">
      <c r="A543" s="54" t="s">
        <v>793</v>
      </c>
      <c r="B543" s="55">
        <v>44.458776129999997</v>
      </c>
      <c r="C543" s="55">
        <v>10.296929970000001</v>
      </c>
      <c r="D543" s="68">
        <v>736.12740692068928</v>
      </c>
      <c r="E543" s="69" t="s">
        <v>1257</v>
      </c>
      <c r="F543" s="69">
        <v>1</v>
      </c>
      <c r="G543" s="69">
        <v>2.7</v>
      </c>
      <c r="H543" s="69">
        <v>1</v>
      </c>
      <c r="I543" s="69">
        <v>0</v>
      </c>
      <c r="J543" s="69">
        <v>2020</v>
      </c>
      <c r="K543" s="69" t="s">
        <v>1258</v>
      </c>
      <c r="L543" s="54" t="s">
        <v>793</v>
      </c>
      <c r="M543" t="s">
        <v>1259</v>
      </c>
      <c r="N543" t="s">
        <v>1260</v>
      </c>
      <c r="O543" s="59">
        <v>11200</v>
      </c>
      <c r="P543" s="59">
        <v>2400</v>
      </c>
      <c r="Q543" s="58" t="s">
        <v>1261</v>
      </c>
      <c r="R543" t="s">
        <v>1258</v>
      </c>
      <c r="S543" s="54" t="s">
        <v>793</v>
      </c>
      <c r="T543" t="s">
        <v>1262</v>
      </c>
      <c r="U543" t="s">
        <v>1260</v>
      </c>
      <c r="V543" s="59">
        <v>185000</v>
      </c>
      <c r="W543" s="59">
        <v>44000</v>
      </c>
      <c r="X543" s="58" t="s">
        <v>1263</v>
      </c>
      <c r="Y543" t="s">
        <v>1258</v>
      </c>
    </row>
    <row r="544" spans="1:25">
      <c r="A544" s="54" t="s">
        <v>794</v>
      </c>
      <c r="B544" s="55">
        <v>44.359060509999999</v>
      </c>
      <c r="C544" s="55">
        <v>10.54769316</v>
      </c>
      <c r="D544" s="68">
        <v>808.52993118435336</v>
      </c>
      <c r="E544" s="69" t="s">
        <v>1257</v>
      </c>
      <c r="F544" s="69">
        <v>1</v>
      </c>
      <c r="G544" s="69">
        <v>2.7</v>
      </c>
      <c r="H544" s="69">
        <v>1</v>
      </c>
      <c r="I544" s="69">
        <v>0</v>
      </c>
      <c r="J544" s="69">
        <v>2020</v>
      </c>
      <c r="K544" s="69" t="s">
        <v>1258</v>
      </c>
      <c r="L544" s="54" t="s">
        <v>794</v>
      </c>
      <c r="M544" t="s">
        <v>1259</v>
      </c>
      <c r="N544" t="s">
        <v>1260</v>
      </c>
      <c r="O544" s="59">
        <v>9200</v>
      </c>
      <c r="P544" s="59">
        <v>2800</v>
      </c>
      <c r="Q544" s="58" t="s">
        <v>1261</v>
      </c>
      <c r="R544" t="s">
        <v>1258</v>
      </c>
      <c r="S544" s="54" t="s">
        <v>794</v>
      </c>
      <c r="T544" t="s">
        <v>1262</v>
      </c>
      <c r="U544" t="s">
        <v>1260</v>
      </c>
      <c r="V544" s="59">
        <v>91000</v>
      </c>
      <c r="W544" s="59">
        <v>17000</v>
      </c>
      <c r="X544" s="58" t="s">
        <v>1263</v>
      </c>
      <c r="Y544" t="s">
        <v>1258</v>
      </c>
    </row>
    <row r="545" spans="1:25">
      <c r="A545" s="54" t="s">
        <v>598</v>
      </c>
      <c r="B545" s="55">
        <v>60.749419109999998</v>
      </c>
      <c r="C545" s="55">
        <v>-118.95523709</v>
      </c>
      <c r="D545" s="68">
        <v>623.05981964048055</v>
      </c>
      <c r="E545" s="69" t="s">
        <v>1257</v>
      </c>
      <c r="F545" s="69">
        <v>1</v>
      </c>
      <c r="G545" s="69">
        <v>2.7</v>
      </c>
      <c r="H545" s="69">
        <v>1</v>
      </c>
      <c r="I545" s="69">
        <v>0</v>
      </c>
      <c r="J545" s="69">
        <v>2020</v>
      </c>
      <c r="K545" s="69" t="s">
        <v>1258</v>
      </c>
      <c r="L545" s="54" t="s">
        <v>598</v>
      </c>
      <c r="M545" t="s">
        <v>1259</v>
      </c>
      <c r="N545" t="s">
        <v>1260</v>
      </c>
      <c r="O545" s="59">
        <v>41500</v>
      </c>
      <c r="P545" s="59">
        <v>2000</v>
      </c>
      <c r="Q545" s="58" t="s">
        <v>1261</v>
      </c>
      <c r="R545" t="s">
        <v>1258</v>
      </c>
      <c r="S545" s="54" t="s">
        <v>598</v>
      </c>
      <c r="T545" t="s">
        <v>1262</v>
      </c>
      <c r="U545" t="s">
        <v>1260</v>
      </c>
      <c r="V545" s="59">
        <v>268000</v>
      </c>
      <c r="W545" s="59">
        <v>33000</v>
      </c>
      <c r="X545" s="58" t="s">
        <v>1263</v>
      </c>
      <c r="Y545" t="s">
        <v>1258</v>
      </c>
    </row>
    <row r="546" spans="1:25">
      <c r="A546" s="54" t="s">
        <v>619</v>
      </c>
      <c r="B546" s="55">
        <v>37.623300460000003</v>
      </c>
      <c r="C546" s="55">
        <v>-100.96211995</v>
      </c>
      <c r="D546" s="68">
        <v>1062.6819133456399</v>
      </c>
      <c r="E546" s="69" t="s">
        <v>1257</v>
      </c>
      <c r="F546" s="69">
        <v>1</v>
      </c>
      <c r="G546" s="69">
        <v>2.7</v>
      </c>
      <c r="H546" s="69">
        <v>1</v>
      </c>
      <c r="I546" s="69">
        <v>0</v>
      </c>
      <c r="J546" s="69">
        <v>2020</v>
      </c>
      <c r="K546" s="69" t="s">
        <v>1258</v>
      </c>
      <c r="L546" s="54" t="s">
        <v>619</v>
      </c>
      <c r="M546" t="s">
        <v>1259</v>
      </c>
      <c r="N546" t="s">
        <v>1260</v>
      </c>
      <c r="O546" s="59">
        <v>312000</v>
      </c>
      <c r="P546" s="59">
        <v>11000</v>
      </c>
      <c r="Q546" s="58" t="s">
        <v>1261</v>
      </c>
      <c r="R546" t="s">
        <v>1258</v>
      </c>
      <c r="S546" s="54" t="s">
        <v>619</v>
      </c>
      <c r="T546" t="s">
        <v>1262</v>
      </c>
      <c r="U546" t="s">
        <v>1260</v>
      </c>
      <c r="V546" s="59">
        <v>2020000</v>
      </c>
      <c r="W546" s="59">
        <v>109000</v>
      </c>
      <c r="X546" s="58" t="s">
        <v>1263</v>
      </c>
      <c r="Y546" t="s">
        <v>1258</v>
      </c>
    </row>
    <row r="547" spans="1:25">
      <c r="A547" s="54" t="s">
        <v>632</v>
      </c>
      <c r="B547" s="55">
        <v>46.259594749999998</v>
      </c>
      <c r="C547" s="55">
        <v>-94.252731609999998</v>
      </c>
      <c r="D547" s="68">
        <v>379.32063611055901</v>
      </c>
      <c r="E547" s="69" t="s">
        <v>1257</v>
      </c>
      <c r="F547" s="69">
        <v>1</v>
      </c>
      <c r="G547" s="69">
        <v>2.7</v>
      </c>
      <c r="H547" s="69">
        <v>1</v>
      </c>
      <c r="I547" s="69">
        <v>0</v>
      </c>
      <c r="J547" s="69">
        <v>2020</v>
      </c>
      <c r="K547" s="69" t="s">
        <v>1258</v>
      </c>
      <c r="L547" s="54" t="s">
        <v>632</v>
      </c>
      <c r="M547" t="s">
        <v>1259</v>
      </c>
      <c r="N547" t="s">
        <v>1260</v>
      </c>
      <c r="O547" s="59">
        <v>43900</v>
      </c>
      <c r="P547" s="59">
        <v>2200</v>
      </c>
      <c r="Q547" s="58" t="s">
        <v>1261</v>
      </c>
      <c r="R547" t="s">
        <v>1258</v>
      </c>
      <c r="S547" s="54" t="s">
        <v>632</v>
      </c>
      <c r="T547" t="s">
        <v>1262</v>
      </c>
      <c r="U547" t="s">
        <v>1260</v>
      </c>
      <c r="V547" s="59">
        <v>223000</v>
      </c>
      <c r="W547" s="59">
        <v>23000</v>
      </c>
      <c r="X547" s="58" t="s">
        <v>1263</v>
      </c>
      <c r="Y547" t="s">
        <v>1258</v>
      </c>
    </row>
    <row r="548" spans="1:25">
      <c r="A548" s="54" t="s">
        <v>592</v>
      </c>
      <c r="B548" s="55">
        <v>40.718994360000003</v>
      </c>
      <c r="C548" s="55">
        <v>-96.592716289999998</v>
      </c>
      <c r="D548" s="68">
        <v>378.91613784928751</v>
      </c>
      <c r="E548" s="69" t="s">
        <v>1257</v>
      </c>
      <c r="F548" s="69">
        <v>1</v>
      </c>
      <c r="G548" s="69">
        <v>2.7</v>
      </c>
      <c r="H548" s="69">
        <v>1</v>
      </c>
      <c r="I548" s="69">
        <v>0</v>
      </c>
      <c r="J548" s="69">
        <v>2020</v>
      </c>
      <c r="K548" s="69" t="s">
        <v>1258</v>
      </c>
      <c r="L548" s="54" t="s">
        <v>592</v>
      </c>
      <c r="M548" t="s">
        <v>1259</v>
      </c>
      <c r="N548" t="s">
        <v>1260</v>
      </c>
      <c r="O548" s="59">
        <v>81400</v>
      </c>
      <c r="P548" s="59">
        <v>3200</v>
      </c>
      <c r="Q548" s="58" t="s">
        <v>1261</v>
      </c>
      <c r="R548" t="s">
        <v>1258</v>
      </c>
      <c r="S548" s="54" t="s">
        <v>592</v>
      </c>
      <c r="T548" t="s">
        <v>1262</v>
      </c>
      <c r="U548" t="s">
        <v>1260</v>
      </c>
      <c r="V548" s="59">
        <v>735000</v>
      </c>
      <c r="W548" s="59">
        <v>179000</v>
      </c>
      <c r="X548" s="58" t="s">
        <v>1263</v>
      </c>
      <c r="Y548" t="s">
        <v>1258</v>
      </c>
    </row>
    <row r="549" spans="1:25">
      <c r="A549" s="54" t="s">
        <v>628</v>
      </c>
      <c r="B549" s="55">
        <v>40.106247060000001</v>
      </c>
      <c r="C549" s="55">
        <v>-5.0831786499999998</v>
      </c>
      <c r="D549" s="68">
        <v>658.46559405468997</v>
      </c>
      <c r="E549" s="69" t="s">
        <v>1257</v>
      </c>
      <c r="F549" s="69">
        <v>1</v>
      </c>
      <c r="G549" s="69">
        <v>2.7</v>
      </c>
      <c r="H549" s="69">
        <v>1</v>
      </c>
      <c r="I549" s="69">
        <v>0</v>
      </c>
      <c r="J549" s="69">
        <v>2020</v>
      </c>
      <c r="K549" s="69" t="s">
        <v>1258</v>
      </c>
      <c r="L549" s="54" t="s">
        <v>628</v>
      </c>
      <c r="M549" t="s">
        <v>1259</v>
      </c>
      <c r="N549" t="s">
        <v>1260</v>
      </c>
      <c r="O549" s="59">
        <v>108000</v>
      </c>
      <c r="P549" s="59">
        <v>4000</v>
      </c>
      <c r="Q549" s="58" t="s">
        <v>1261</v>
      </c>
      <c r="R549" t="s">
        <v>1258</v>
      </c>
      <c r="S549" s="54" t="s">
        <v>628</v>
      </c>
      <c r="T549" t="s">
        <v>1262</v>
      </c>
      <c r="U549" t="s">
        <v>1260</v>
      </c>
      <c r="V549" s="59">
        <v>691000</v>
      </c>
      <c r="W549" s="59">
        <v>29000</v>
      </c>
      <c r="X549" s="58" t="s">
        <v>1263</v>
      </c>
      <c r="Y549" t="s">
        <v>1258</v>
      </c>
    </row>
    <row r="550" spans="1:25">
      <c r="A550" s="54" t="s">
        <v>624</v>
      </c>
      <c r="B550" s="55">
        <v>41.638512640000002</v>
      </c>
      <c r="C550" s="55">
        <v>-5.1948804600000003</v>
      </c>
      <c r="D550" s="68">
        <v>899.14485654167959</v>
      </c>
      <c r="E550" s="69" t="s">
        <v>1257</v>
      </c>
      <c r="F550" s="69">
        <v>1</v>
      </c>
      <c r="G550" s="69">
        <v>2.7</v>
      </c>
      <c r="H550" s="69">
        <v>1</v>
      </c>
      <c r="I550" s="69">
        <v>0</v>
      </c>
      <c r="J550" s="69">
        <v>2020</v>
      </c>
      <c r="K550" s="69" t="s">
        <v>1258</v>
      </c>
      <c r="L550" s="54" t="s">
        <v>624</v>
      </c>
      <c r="M550" t="s">
        <v>1259</v>
      </c>
      <c r="N550" t="s">
        <v>1260</v>
      </c>
      <c r="O550" s="59">
        <v>57600</v>
      </c>
      <c r="P550" s="59">
        <v>2400</v>
      </c>
      <c r="Q550" s="58" t="s">
        <v>1261</v>
      </c>
      <c r="R550" t="s">
        <v>1258</v>
      </c>
      <c r="S550" s="54" t="s">
        <v>624</v>
      </c>
      <c r="T550" t="s">
        <v>1262</v>
      </c>
      <c r="U550" t="s">
        <v>1260</v>
      </c>
      <c r="V550" s="59">
        <v>523000</v>
      </c>
      <c r="W550" s="59">
        <v>52000</v>
      </c>
      <c r="X550" s="58" t="s">
        <v>1263</v>
      </c>
      <c r="Y550" t="s">
        <v>1258</v>
      </c>
    </row>
    <row r="551" spans="1:25">
      <c r="A551" s="54" t="s">
        <v>634</v>
      </c>
      <c r="B551" s="55">
        <v>42.588007769999997</v>
      </c>
      <c r="C551" s="55">
        <v>-2.31441981</v>
      </c>
      <c r="D551" s="68">
        <v>789.66468436302068</v>
      </c>
      <c r="E551" s="69" t="s">
        <v>1257</v>
      </c>
      <c r="F551" s="69">
        <v>1</v>
      </c>
      <c r="G551" s="69">
        <v>2.7</v>
      </c>
      <c r="H551" s="69">
        <v>1</v>
      </c>
      <c r="I551" s="69">
        <v>0</v>
      </c>
      <c r="J551" s="69">
        <v>2020</v>
      </c>
      <c r="K551" s="69" t="s">
        <v>1258</v>
      </c>
      <c r="L551" s="54" t="s">
        <v>634</v>
      </c>
      <c r="M551" t="s">
        <v>1259</v>
      </c>
      <c r="N551" t="s">
        <v>1260</v>
      </c>
      <c r="O551" s="59">
        <v>1000000</v>
      </c>
      <c r="P551" s="59">
        <v>10000</v>
      </c>
      <c r="Q551" s="58" t="s">
        <v>1261</v>
      </c>
      <c r="R551" t="s">
        <v>1258</v>
      </c>
      <c r="S551" s="54" t="s">
        <v>634</v>
      </c>
      <c r="T551" t="s">
        <v>1262</v>
      </c>
      <c r="U551" t="s">
        <v>1260</v>
      </c>
      <c r="V551" s="59">
        <v>1000000</v>
      </c>
      <c r="W551" s="59">
        <v>10000</v>
      </c>
      <c r="X551" s="58" t="s">
        <v>1263</v>
      </c>
      <c r="Y551" t="s">
        <v>1258</v>
      </c>
    </row>
    <row r="552" spans="1:25">
      <c r="A552" s="54" t="s">
        <v>630</v>
      </c>
      <c r="B552" s="55">
        <v>49.89836451</v>
      </c>
      <c r="C552" s="55">
        <v>14.39177248</v>
      </c>
      <c r="D552" s="68">
        <v>462.72215601765635</v>
      </c>
      <c r="E552" s="69" t="s">
        <v>1257</v>
      </c>
      <c r="F552" s="69">
        <v>1</v>
      </c>
      <c r="G552" s="69">
        <v>2.7</v>
      </c>
      <c r="H552" s="69">
        <v>1</v>
      </c>
      <c r="I552" s="69">
        <v>0</v>
      </c>
      <c r="J552" s="69">
        <v>2020</v>
      </c>
      <c r="K552" s="69" t="s">
        <v>1258</v>
      </c>
      <c r="L552" s="54" t="s">
        <v>630</v>
      </c>
      <c r="M552" t="s">
        <v>1259</v>
      </c>
      <c r="N552" t="s">
        <v>1260</v>
      </c>
      <c r="O552" s="59">
        <v>71600</v>
      </c>
      <c r="P552" s="59">
        <v>2500</v>
      </c>
      <c r="Q552" s="58" t="s">
        <v>1261</v>
      </c>
      <c r="R552" t="s">
        <v>1258</v>
      </c>
      <c r="S552" s="54" t="s">
        <v>630</v>
      </c>
      <c r="T552" t="s">
        <v>1262</v>
      </c>
      <c r="U552" t="s">
        <v>1260</v>
      </c>
      <c r="V552" s="59">
        <v>528000</v>
      </c>
      <c r="W552" s="59">
        <v>65000</v>
      </c>
      <c r="X552" s="58" t="s">
        <v>1263</v>
      </c>
      <c r="Y552" t="s">
        <v>1258</v>
      </c>
    </row>
    <row r="553" spans="1:25">
      <c r="A553" s="54" t="s">
        <v>620</v>
      </c>
      <c r="B553" s="55">
        <v>48.892732680000002</v>
      </c>
      <c r="C553" s="55">
        <v>8.3551068700000002</v>
      </c>
      <c r="D553" s="68">
        <v>518.29946675432166</v>
      </c>
      <c r="E553" s="69" t="s">
        <v>1257</v>
      </c>
      <c r="F553" s="69">
        <v>1</v>
      </c>
      <c r="G553" s="69">
        <v>2.7</v>
      </c>
      <c r="H553" s="69">
        <v>1</v>
      </c>
      <c r="I553" s="69">
        <v>0</v>
      </c>
      <c r="J553" s="69">
        <v>2020</v>
      </c>
      <c r="K553" s="69" t="s">
        <v>1258</v>
      </c>
      <c r="L553" s="54" t="s">
        <v>620</v>
      </c>
      <c r="M553" t="s">
        <v>1259</v>
      </c>
      <c r="N553" t="s">
        <v>1260</v>
      </c>
      <c r="O553" s="59">
        <v>35800</v>
      </c>
      <c r="P553" s="59">
        <v>2500</v>
      </c>
      <c r="Q553" s="58" t="s">
        <v>1261</v>
      </c>
      <c r="R553" t="s">
        <v>1258</v>
      </c>
      <c r="S553" s="54" t="s">
        <v>620</v>
      </c>
      <c r="T553" t="s">
        <v>1262</v>
      </c>
      <c r="U553" t="s">
        <v>1260</v>
      </c>
      <c r="V553" s="59">
        <v>254000</v>
      </c>
      <c r="W553" s="59">
        <v>24000</v>
      </c>
      <c r="X553" s="58" t="s">
        <v>1263</v>
      </c>
      <c r="Y553" t="s">
        <v>1258</v>
      </c>
    </row>
    <row r="554" spans="1:25">
      <c r="A554" s="54" t="s">
        <v>627</v>
      </c>
      <c r="B554" s="55">
        <v>65.495470179999998</v>
      </c>
      <c r="C554" s="55">
        <v>-135.50832195999999</v>
      </c>
      <c r="D554" s="68">
        <v>893.6652284933225</v>
      </c>
      <c r="E554" s="69" t="s">
        <v>1257</v>
      </c>
      <c r="F554" s="69">
        <v>1</v>
      </c>
      <c r="G554" s="69">
        <v>2.7</v>
      </c>
      <c r="H554" s="69">
        <v>1</v>
      </c>
      <c r="I554" s="69">
        <v>0</v>
      </c>
      <c r="J554" s="69">
        <v>2020</v>
      </c>
      <c r="K554" s="69" t="s">
        <v>1258</v>
      </c>
      <c r="L554" s="54" t="s">
        <v>627</v>
      </c>
      <c r="M554" t="s">
        <v>1259</v>
      </c>
      <c r="N554" t="s">
        <v>1260</v>
      </c>
      <c r="O554" s="59">
        <v>45200</v>
      </c>
      <c r="P554" s="59">
        <v>2900</v>
      </c>
      <c r="Q554" s="58" t="s">
        <v>1261</v>
      </c>
      <c r="R554" t="s">
        <v>1258</v>
      </c>
      <c r="S554" s="54" t="s">
        <v>627</v>
      </c>
      <c r="T554" t="s">
        <v>1262</v>
      </c>
      <c r="U554" t="s">
        <v>1260</v>
      </c>
      <c r="V554" s="59">
        <v>245000</v>
      </c>
      <c r="W554" s="59">
        <v>34000</v>
      </c>
      <c r="X554" s="58" t="s">
        <v>1263</v>
      </c>
      <c r="Y554" t="s">
        <v>1258</v>
      </c>
    </row>
    <row r="555" spans="1:25">
      <c r="A555" s="54" t="s">
        <v>635</v>
      </c>
      <c r="B555" s="55">
        <v>48.183445970000001</v>
      </c>
      <c r="C555" s="55">
        <v>10.15807519</v>
      </c>
      <c r="D555" s="68">
        <v>710.79632926548459</v>
      </c>
      <c r="E555" s="69" t="s">
        <v>1257</v>
      </c>
      <c r="F555" s="69">
        <v>1</v>
      </c>
      <c r="G555" s="69">
        <v>2.7</v>
      </c>
      <c r="H555" s="69">
        <v>1</v>
      </c>
      <c r="I555" s="69">
        <v>0</v>
      </c>
      <c r="J555" s="69">
        <v>2020</v>
      </c>
      <c r="K555" s="69" t="s">
        <v>1258</v>
      </c>
      <c r="L555" s="54" t="s">
        <v>635</v>
      </c>
      <c r="M555" t="s">
        <v>1259</v>
      </c>
      <c r="N555" t="s">
        <v>1260</v>
      </c>
      <c r="O555" s="59">
        <v>12300</v>
      </c>
      <c r="P555" s="59">
        <v>900</v>
      </c>
      <c r="Q555" s="58" t="s">
        <v>1261</v>
      </c>
      <c r="R555" t="s">
        <v>1258</v>
      </c>
      <c r="S555" s="54" t="s">
        <v>635</v>
      </c>
      <c r="T555" t="s">
        <v>1262</v>
      </c>
      <c r="U555" t="s">
        <v>1260</v>
      </c>
      <c r="V555" s="59">
        <v>116000</v>
      </c>
      <c r="W555" s="59">
        <v>13000</v>
      </c>
      <c r="X555" s="58" t="s">
        <v>1263</v>
      </c>
      <c r="Y555" t="s">
        <v>1258</v>
      </c>
    </row>
    <row r="556" spans="1:25">
      <c r="A556" s="54" t="s">
        <v>625</v>
      </c>
      <c r="B556" s="55">
        <v>44.769839830000002</v>
      </c>
      <c r="C556" s="55">
        <v>17.68806777</v>
      </c>
      <c r="D556" s="68">
        <v>508.77323857244573</v>
      </c>
      <c r="E556" s="69" t="s">
        <v>1257</v>
      </c>
      <c r="F556" s="69">
        <v>1</v>
      </c>
      <c r="G556" s="69">
        <v>2.7</v>
      </c>
      <c r="H556" s="69">
        <v>1</v>
      </c>
      <c r="I556" s="69">
        <v>0</v>
      </c>
      <c r="J556" s="69">
        <v>2020</v>
      </c>
      <c r="K556" s="69" t="s">
        <v>1258</v>
      </c>
      <c r="L556" s="54" t="s">
        <v>625</v>
      </c>
      <c r="M556" t="s">
        <v>1259</v>
      </c>
      <c r="N556" t="s">
        <v>1260</v>
      </c>
      <c r="O556" s="59">
        <v>39900</v>
      </c>
      <c r="P556" s="59">
        <v>3600</v>
      </c>
      <c r="Q556" s="58" t="s">
        <v>1261</v>
      </c>
      <c r="R556" t="s">
        <v>1258</v>
      </c>
      <c r="S556" s="54" t="s">
        <v>625</v>
      </c>
      <c r="T556" t="s">
        <v>1262</v>
      </c>
      <c r="U556" t="s">
        <v>1260</v>
      </c>
      <c r="V556" s="59">
        <v>266000</v>
      </c>
      <c r="W556" s="59">
        <v>24000</v>
      </c>
      <c r="X556" s="58" t="s">
        <v>1263</v>
      </c>
      <c r="Y556" t="s">
        <v>1258</v>
      </c>
    </row>
    <row r="557" spans="1:25">
      <c r="A557" s="54" t="s">
        <v>602</v>
      </c>
      <c r="B557" s="55">
        <v>46.377497699999999</v>
      </c>
      <c r="C557" s="55">
        <v>20.276668619999999</v>
      </c>
      <c r="D557" s="68">
        <v>457.56785740523236</v>
      </c>
      <c r="E557" s="69" t="s">
        <v>1257</v>
      </c>
      <c r="F557" s="69">
        <v>1</v>
      </c>
      <c r="G557" s="69">
        <v>2.7</v>
      </c>
      <c r="H557" s="69">
        <v>1</v>
      </c>
      <c r="I557" s="69">
        <v>0</v>
      </c>
      <c r="J557" s="69">
        <v>2020</v>
      </c>
      <c r="K557" s="69" t="s">
        <v>1258</v>
      </c>
      <c r="L557" s="54" t="s">
        <v>602</v>
      </c>
      <c r="M557" t="s">
        <v>1259</v>
      </c>
      <c r="N557" t="s">
        <v>1260</v>
      </c>
      <c r="O557" s="59">
        <v>163000</v>
      </c>
      <c r="P557" s="59">
        <v>6500</v>
      </c>
      <c r="Q557" s="58" t="s">
        <v>1261</v>
      </c>
      <c r="R557" t="s">
        <v>1258</v>
      </c>
      <c r="S557" s="54" t="s">
        <v>602</v>
      </c>
      <c r="T557" t="s">
        <v>1262</v>
      </c>
      <c r="U557" t="s">
        <v>1260</v>
      </c>
      <c r="V557" s="59">
        <v>900000</v>
      </c>
      <c r="W557" s="59">
        <v>60000</v>
      </c>
      <c r="X557" s="58" t="s">
        <v>1263</v>
      </c>
      <c r="Y557" t="s">
        <v>1258</v>
      </c>
    </row>
    <row r="558" spans="1:25">
      <c r="A558" s="54" t="s">
        <v>637</v>
      </c>
      <c r="B558" s="55">
        <v>42.657017410000002</v>
      </c>
      <c r="C558" s="55">
        <v>12.57619614</v>
      </c>
      <c r="D558" s="68">
        <v>534.36547504706868</v>
      </c>
      <c r="E558" s="69" t="s">
        <v>1257</v>
      </c>
      <c r="F558" s="69">
        <v>1</v>
      </c>
      <c r="G558" s="69">
        <v>2.7</v>
      </c>
      <c r="H558" s="69">
        <v>1</v>
      </c>
      <c r="I558" s="69">
        <v>0</v>
      </c>
      <c r="J558" s="69">
        <v>2020</v>
      </c>
      <c r="K558" s="69" t="s">
        <v>1258</v>
      </c>
      <c r="L558" s="54" t="s">
        <v>637</v>
      </c>
      <c r="M558" t="s">
        <v>1259</v>
      </c>
      <c r="N558" t="s">
        <v>1260</v>
      </c>
      <c r="O558" s="59">
        <v>66900</v>
      </c>
      <c r="P558" s="59">
        <v>2700</v>
      </c>
      <c r="Q558" s="58" t="s">
        <v>1261</v>
      </c>
      <c r="R558" t="s">
        <v>1258</v>
      </c>
      <c r="S558" s="54" t="s">
        <v>637</v>
      </c>
      <c r="T558" t="s">
        <v>1262</v>
      </c>
      <c r="U558" t="s">
        <v>1260</v>
      </c>
      <c r="V558" s="59">
        <v>148000</v>
      </c>
      <c r="W558" s="59">
        <v>11000</v>
      </c>
      <c r="X558" s="58" t="s">
        <v>1263</v>
      </c>
      <c r="Y558" t="s">
        <v>1258</v>
      </c>
    </row>
    <row r="559" spans="1:25">
      <c r="A559" s="54" t="s">
        <v>623</v>
      </c>
      <c r="B559" s="55">
        <v>45.719373349999998</v>
      </c>
      <c r="C559" s="55">
        <v>5.72298492</v>
      </c>
      <c r="D559" s="68">
        <v>781.51585183641907</v>
      </c>
      <c r="E559" s="69" t="s">
        <v>1257</v>
      </c>
      <c r="F559" s="69">
        <v>1</v>
      </c>
      <c r="G559" s="69">
        <v>2.7</v>
      </c>
      <c r="H559" s="69">
        <v>1</v>
      </c>
      <c r="I559" s="69">
        <v>0</v>
      </c>
      <c r="J559" s="69">
        <v>2020</v>
      </c>
      <c r="K559" s="69" t="s">
        <v>1258</v>
      </c>
      <c r="L559" s="54" t="s">
        <v>623</v>
      </c>
      <c r="M559" t="s">
        <v>1259</v>
      </c>
      <c r="N559" t="s">
        <v>1260</v>
      </c>
      <c r="O559" s="59">
        <v>65600</v>
      </c>
      <c r="P559" s="59">
        <v>2600</v>
      </c>
      <c r="Q559" s="58" t="s">
        <v>1261</v>
      </c>
      <c r="R559" t="s">
        <v>1258</v>
      </c>
      <c r="S559" s="54" t="s">
        <v>623</v>
      </c>
      <c r="T559" t="s">
        <v>1262</v>
      </c>
      <c r="U559" t="s">
        <v>1260</v>
      </c>
      <c r="V559" s="59">
        <v>338000</v>
      </c>
      <c r="W559" s="59">
        <v>53000</v>
      </c>
      <c r="X559" s="58" t="s">
        <v>1263</v>
      </c>
      <c r="Y559" t="s">
        <v>1258</v>
      </c>
    </row>
    <row r="560" spans="1:25">
      <c r="A560" s="54" t="s">
        <v>636</v>
      </c>
      <c r="B560" s="55">
        <v>61.633659170000001</v>
      </c>
      <c r="C560" s="55">
        <v>11.15944315</v>
      </c>
      <c r="D560" s="68">
        <v>710.33553378541251</v>
      </c>
      <c r="E560" s="69" t="s">
        <v>1257</v>
      </c>
      <c r="F560" s="69">
        <v>1</v>
      </c>
      <c r="G560" s="69">
        <v>2.7</v>
      </c>
      <c r="H560" s="69">
        <v>1</v>
      </c>
      <c r="I560" s="69">
        <v>0</v>
      </c>
      <c r="J560" s="69">
        <v>2020</v>
      </c>
      <c r="K560" s="69" t="s">
        <v>1258</v>
      </c>
      <c r="L560" s="54" t="s">
        <v>636</v>
      </c>
      <c r="M560" t="s">
        <v>1259</v>
      </c>
      <c r="N560" t="s">
        <v>1260</v>
      </c>
      <c r="O560" s="59">
        <v>39900</v>
      </c>
      <c r="P560" s="59">
        <v>1900</v>
      </c>
      <c r="Q560" s="58" t="s">
        <v>1261</v>
      </c>
      <c r="R560" t="s">
        <v>1258</v>
      </c>
      <c r="S560" s="54" t="s">
        <v>636</v>
      </c>
      <c r="T560" t="s">
        <v>1262</v>
      </c>
      <c r="U560" t="s">
        <v>1260</v>
      </c>
      <c r="V560" s="59">
        <v>205000</v>
      </c>
      <c r="W560" s="59">
        <v>27000</v>
      </c>
      <c r="X560" s="58" t="s">
        <v>1263</v>
      </c>
      <c r="Y560" t="s">
        <v>1258</v>
      </c>
    </row>
    <row r="561" spans="1:25">
      <c r="A561" s="54" t="s">
        <v>638</v>
      </c>
      <c r="B561" s="55">
        <v>53.814243900000001</v>
      </c>
      <c r="C561" s="55">
        <v>34.031948319999998</v>
      </c>
      <c r="D561" s="68">
        <v>202.45014341224837</v>
      </c>
      <c r="E561" s="69" t="s">
        <v>1257</v>
      </c>
      <c r="F561" s="69">
        <v>1</v>
      </c>
      <c r="G561" s="69">
        <v>2.7</v>
      </c>
      <c r="H561" s="69">
        <v>1</v>
      </c>
      <c r="I561" s="69">
        <v>0</v>
      </c>
      <c r="J561" s="69">
        <v>2020</v>
      </c>
      <c r="K561" s="69" t="s">
        <v>1258</v>
      </c>
      <c r="L561" s="54" t="s">
        <v>638</v>
      </c>
      <c r="M561" t="s">
        <v>1259</v>
      </c>
      <c r="N561" t="s">
        <v>1260</v>
      </c>
      <c r="O561" s="59">
        <v>248000</v>
      </c>
      <c r="P561" s="59">
        <v>7800</v>
      </c>
      <c r="Q561" s="58" t="s">
        <v>1261</v>
      </c>
      <c r="R561" t="s">
        <v>1258</v>
      </c>
      <c r="S561" s="54" t="s">
        <v>638</v>
      </c>
      <c r="T561" t="s">
        <v>1262</v>
      </c>
      <c r="U561" t="s">
        <v>1260</v>
      </c>
      <c r="V561" s="59">
        <v>1012000</v>
      </c>
      <c r="W561" s="59">
        <v>43000</v>
      </c>
      <c r="X561" s="58" t="s">
        <v>1263</v>
      </c>
      <c r="Y561" t="s">
        <v>1258</v>
      </c>
    </row>
    <row r="562" spans="1:25">
      <c r="A562" s="54" t="s">
        <v>595</v>
      </c>
      <c r="B562" s="55">
        <v>61.340072939999999</v>
      </c>
      <c r="C562" s="55">
        <v>122.08605214000001</v>
      </c>
      <c r="D562" s="68">
        <v>588.81667270438254</v>
      </c>
      <c r="E562" s="69" t="s">
        <v>1257</v>
      </c>
      <c r="F562" s="69">
        <v>1</v>
      </c>
      <c r="G562" s="69">
        <v>2.7</v>
      </c>
      <c r="H562" s="69">
        <v>1</v>
      </c>
      <c r="I562" s="69">
        <v>0</v>
      </c>
      <c r="J562" s="69">
        <v>2020</v>
      </c>
      <c r="K562" s="69" t="s">
        <v>1258</v>
      </c>
      <c r="L562" s="54" t="s">
        <v>595</v>
      </c>
      <c r="M562" t="s">
        <v>1259</v>
      </c>
      <c r="N562" t="s">
        <v>1260</v>
      </c>
      <c r="O562" s="59">
        <v>43400</v>
      </c>
      <c r="P562" s="59">
        <v>1500</v>
      </c>
      <c r="Q562" s="58" t="s">
        <v>1261</v>
      </c>
      <c r="R562" t="s">
        <v>1258</v>
      </c>
      <c r="S562" s="54" t="s">
        <v>595</v>
      </c>
      <c r="T562" t="s">
        <v>1262</v>
      </c>
      <c r="U562" t="s">
        <v>1260</v>
      </c>
      <c r="V562" s="59">
        <v>68000</v>
      </c>
      <c r="W562" s="59">
        <v>5000</v>
      </c>
      <c r="X562" s="58" t="s">
        <v>1263</v>
      </c>
      <c r="Y562" t="s">
        <v>1258</v>
      </c>
    </row>
    <row r="563" spans="1:25">
      <c r="A563" s="54" t="s">
        <v>608</v>
      </c>
      <c r="B563" s="55">
        <v>56.821190450000003</v>
      </c>
      <c r="C563" s="55">
        <v>-115.00781207</v>
      </c>
      <c r="D563" s="68">
        <v>726.156681906578</v>
      </c>
      <c r="E563" s="69" t="s">
        <v>1257</v>
      </c>
      <c r="F563" s="69">
        <v>1</v>
      </c>
      <c r="G563" s="69">
        <v>2.7</v>
      </c>
      <c r="H563" s="69">
        <v>1</v>
      </c>
      <c r="I563" s="69">
        <v>0</v>
      </c>
      <c r="J563" s="69">
        <v>2020</v>
      </c>
      <c r="K563" s="69" t="s">
        <v>1258</v>
      </c>
      <c r="L563" s="54" t="s">
        <v>608</v>
      </c>
      <c r="M563" t="s">
        <v>1259</v>
      </c>
      <c r="N563" t="s">
        <v>1260</v>
      </c>
      <c r="O563" s="59">
        <v>35000</v>
      </c>
      <c r="P563" s="59">
        <v>1700</v>
      </c>
      <c r="Q563" s="58" t="s">
        <v>1261</v>
      </c>
      <c r="R563" t="s">
        <v>1258</v>
      </c>
      <c r="S563" s="54" t="s">
        <v>608</v>
      </c>
      <c r="T563" t="s">
        <v>1262</v>
      </c>
      <c r="U563" t="s">
        <v>1260</v>
      </c>
      <c r="V563" s="59">
        <v>201000</v>
      </c>
      <c r="W563" s="59">
        <v>28000</v>
      </c>
      <c r="X563" s="58" t="s">
        <v>1263</v>
      </c>
      <c r="Y563" t="s">
        <v>1258</v>
      </c>
    </row>
    <row r="564" spans="1:25">
      <c r="A564" s="54" t="s">
        <v>626</v>
      </c>
      <c r="B564" s="55">
        <v>29.194671970000002</v>
      </c>
      <c r="C564" s="55">
        <v>78.984817239999998</v>
      </c>
      <c r="D564" s="68">
        <v>1082.164943694115</v>
      </c>
      <c r="E564" s="69" t="s">
        <v>1257</v>
      </c>
      <c r="F564" s="69">
        <v>1</v>
      </c>
      <c r="G564" s="69">
        <v>2.7</v>
      </c>
      <c r="H564" s="69">
        <v>1</v>
      </c>
      <c r="I564" s="69">
        <v>0</v>
      </c>
      <c r="J564" s="69">
        <v>2020</v>
      </c>
      <c r="K564" s="69" t="s">
        <v>1258</v>
      </c>
      <c r="L564" s="54" t="s">
        <v>626</v>
      </c>
      <c r="M564" t="s">
        <v>1259</v>
      </c>
      <c r="N564" t="s">
        <v>1260</v>
      </c>
      <c r="O564" s="59">
        <v>11100</v>
      </c>
      <c r="P564" s="59">
        <v>500</v>
      </c>
      <c r="Q564" s="58" t="s">
        <v>1261</v>
      </c>
      <c r="R564" t="s">
        <v>1258</v>
      </c>
      <c r="S564" s="54" t="s">
        <v>626</v>
      </c>
      <c r="T564" t="s">
        <v>1262</v>
      </c>
      <c r="U564" t="s">
        <v>1260</v>
      </c>
      <c r="V564" s="59">
        <v>76000</v>
      </c>
      <c r="W564" s="59">
        <v>10000</v>
      </c>
      <c r="X564" s="58" t="s">
        <v>1263</v>
      </c>
      <c r="Y564" t="s">
        <v>1258</v>
      </c>
    </row>
    <row r="565" spans="1:25">
      <c r="A565" s="54" t="s">
        <v>600</v>
      </c>
      <c r="B565" s="55">
        <v>26.58306443</v>
      </c>
      <c r="C565" s="55">
        <v>81.053911850000006</v>
      </c>
      <c r="D565" s="68">
        <v>846.91483563676593</v>
      </c>
      <c r="E565" s="69" t="s">
        <v>1257</v>
      </c>
      <c r="F565" s="69">
        <v>1</v>
      </c>
      <c r="G565" s="69">
        <v>2.7</v>
      </c>
      <c r="H565" s="69">
        <v>1</v>
      </c>
      <c r="I565" s="69">
        <v>0</v>
      </c>
      <c r="J565" s="69">
        <v>2020</v>
      </c>
      <c r="K565" s="69" t="s">
        <v>1258</v>
      </c>
      <c r="L565" s="54" t="s">
        <v>600</v>
      </c>
      <c r="M565" t="s">
        <v>1259</v>
      </c>
      <c r="N565" t="s">
        <v>1260</v>
      </c>
      <c r="O565" s="59">
        <v>32800</v>
      </c>
      <c r="P565" s="59">
        <v>2500</v>
      </c>
      <c r="Q565" s="58" t="s">
        <v>1261</v>
      </c>
      <c r="R565" t="s">
        <v>1258</v>
      </c>
      <c r="S565" s="54" t="s">
        <v>600</v>
      </c>
      <c r="T565" t="s">
        <v>1262</v>
      </c>
      <c r="U565" t="s">
        <v>1260</v>
      </c>
      <c r="V565" s="59">
        <v>282000</v>
      </c>
      <c r="W565" s="59">
        <v>69000</v>
      </c>
      <c r="X565" s="58" t="s">
        <v>1263</v>
      </c>
      <c r="Y565" t="s">
        <v>1258</v>
      </c>
    </row>
    <row r="566" spans="1:25">
      <c r="A566" s="54" t="s">
        <v>599</v>
      </c>
      <c r="B566" s="55">
        <v>27.199404319999999</v>
      </c>
      <c r="C566" s="55">
        <v>84.870248919999995</v>
      </c>
      <c r="D566" s="68">
        <v>1639.6299009318</v>
      </c>
      <c r="E566" s="69" t="s">
        <v>1257</v>
      </c>
      <c r="F566" s="69">
        <v>1</v>
      </c>
      <c r="G566" s="69">
        <v>2.7</v>
      </c>
      <c r="H566" s="69">
        <v>1</v>
      </c>
      <c r="I566" s="69">
        <v>0</v>
      </c>
      <c r="J566" s="69">
        <v>2020</v>
      </c>
      <c r="K566" s="69" t="s">
        <v>1258</v>
      </c>
      <c r="L566" s="54" t="s">
        <v>599</v>
      </c>
      <c r="M566" t="s">
        <v>1259</v>
      </c>
      <c r="N566" t="s">
        <v>1260</v>
      </c>
      <c r="O566" s="59">
        <v>16800</v>
      </c>
      <c r="P566" s="59">
        <v>1200</v>
      </c>
      <c r="Q566" s="58" t="s">
        <v>1261</v>
      </c>
      <c r="R566" t="s">
        <v>1258</v>
      </c>
      <c r="S566" s="54" t="s">
        <v>599</v>
      </c>
      <c r="T566" t="s">
        <v>1262</v>
      </c>
      <c r="U566" t="s">
        <v>1260</v>
      </c>
      <c r="V566" s="59">
        <v>52000</v>
      </c>
      <c r="W566" s="59">
        <v>9000</v>
      </c>
      <c r="X566" s="58" t="s">
        <v>1263</v>
      </c>
      <c r="Y566" t="s">
        <v>1258</v>
      </c>
    </row>
    <row r="567" spans="1:25">
      <c r="A567" s="54" t="s">
        <v>612</v>
      </c>
      <c r="B567" s="55">
        <v>23.642142530000001</v>
      </c>
      <c r="C567" s="55">
        <v>96.086880539999996</v>
      </c>
      <c r="D567" s="68">
        <v>745.1051075516865</v>
      </c>
      <c r="E567" s="69" t="s">
        <v>1257</v>
      </c>
      <c r="F567" s="69">
        <v>1</v>
      </c>
      <c r="G567" s="69">
        <v>2.7</v>
      </c>
      <c r="H567" s="69">
        <v>1</v>
      </c>
      <c r="I567" s="69">
        <v>0</v>
      </c>
      <c r="J567" s="69">
        <v>2020</v>
      </c>
      <c r="K567" s="69" t="s">
        <v>1258</v>
      </c>
      <c r="L567" s="54" t="s">
        <v>612</v>
      </c>
      <c r="M567" t="s">
        <v>1259</v>
      </c>
      <c r="N567" t="s">
        <v>1260</v>
      </c>
      <c r="O567" s="59">
        <v>24700</v>
      </c>
      <c r="P567" s="59">
        <v>1800</v>
      </c>
      <c r="Q567" s="58" t="s">
        <v>1261</v>
      </c>
      <c r="R567" t="s">
        <v>1258</v>
      </c>
      <c r="S567" s="54" t="s">
        <v>612</v>
      </c>
      <c r="T567" t="s">
        <v>1262</v>
      </c>
      <c r="U567" t="s">
        <v>1260</v>
      </c>
      <c r="V567" s="59">
        <v>180000</v>
      </c>
      <c r="W567" s="59">
        <v>31000</v>
      </c>
      <c r="X567" s="58" t="s">
        <v>1263</v>
      </c>
      <c r="Y567" t="s">
        <v>1258</v>
      </c>
    </row>
    <row r="568" spans="1:25">
      <c r="A568" s="54" t="s">
        <v>605</v>
      </c>
      <c r="B568" s="55">
        <v>18.835226070000001</v>
      </c>
      <c r="C568" s="55">
        <v>102.63382402000001</v>
      </c>
      <c r="D568" s="68">
        <v>960.2616630216495</v>
      </c>
      <c r="E568" s="69" t="s">
        <v>1257</v>
      </c>
      <c r="F568" s="69">
        <v>1</v>
      </c>
      <c r="G568" s="69">
        <v>2.7</v>
      </c>
      <c r="H568" s="69">
        <v>1</v>
      </c>
      <c r="I568" s="69">
        <v>0</v>
      </c>
      <c r="J568" s="69">
        <v>2020</v>
      </c>
      <c r="K568" s="69" t="s">
        <v>1258</v>
      </c>
      <c r="L568" s="54" t="s">
        <v>605</v>
      </c>
      <c r="M568" t="s">
        <v>1259</v>
      </c>
      <c r="N568" t="s">
        <v>1260</v>
      </c>
      <c r="O568" s="59">
        <v>120000</v>
      </c>
      <c r="P568" s="59">
        <v>4500</v>
      </c>
      <c r="Q568" s="58" t="s">
        <v>1261</v>
      </c>
      <c r="R568" t="s">
        <v>1258</v>
      </c>
      <c r="S568" s="54" t="s">
        <v>605</v>
      </c>
      <c r="T568" t="s">
        <v>1262</v>
      </c>
      <c r="U568" t="s">
        <v>1260</v>
      </c>
      <c r="V568" s="59">
        <v>949000</v>
      </c>
      <c r="W568" s="59">
        <v>115000</v>
      </c>
      <c r="X568" s="58" t="s">
        <v>1263</v>
      </c>
      <c r="Y568" t="s">
        <v>1258</v>
      </c>
    </row>
    <row r="569" spans="1:25">
      <c r="A569" s="54" t="s">
        <v>633</v>
      </c>
      <c r="B569" s="55">
        <v>22.497249669999999</v>
      </c>
      <c r="C569" s="55">
        <v>102.73794461</v>
      </c>
      <c r="D569" s="68">
        <v>1133.45691772347</v>
      </c>
      <c r="E569" s="69" t="s">
        <v>1257</v>
      </c>
      <c r="F569" s="69">
        <v>1</v>
      </c>
      <c r="G569" s="69">
        <v>2.7</v>
      </c>
      <c r="H569" s="69">
        <v>1</v>
      </c>
      <c r="I569" s="69">
        <v>0</v>
      </c>
      <c r="J569" s="69">
        <v>2020</v>
      </c>
      <c r="K569" s="69" t="s">
        <v>1258</v>
      </c>
      <c r="L569" s="54" t="s">
        <v>633</v>
      </c>
      <c r="M569" t="s">
        <v>1259</v>
      </c>
      <c r="N569" t="s">
        <v>1260</v>
      </c>
      <c r="O569" s="59">
        <v>48100</v>
      </c>
      <c r="P569" s="59">
        <v>2300</v>
      </c>
      <c r="Q569" s="58" t="s">
        <v>1261</v>
      </c>
      <c r="R569" t="s">
        <v>1258</v>
      </c>
      <c r="S569" s="54" t="s">
        <v>633</v>
      </c>
      <c r="T569" t="s">
        <v>1262</v>
      </c>
      <c r="U569" t="s">
        <v>1260</v>
      </c>
      <c r="V569" s="59">
        <v>399000</v>
      </c>
      <c r="W569" s="59">
        <v>57000</v>
      </c>
      <c r="X569" s="58" t="s">
        <v>1263</v>
      </c>
      <c r="Y569" t="s">
        <v>1258</v>
      </c>
    </row>
    <row r="570" spans="1:25">
      <c r="A570" s="54" t="s">
        <v>621</v>
      </c>
      <c r="B570" s="55">
        <v>22.95172822</v>
      </c>
      <c r="C570" s="55">
        <v>103.31393416</v>
      </c>
      <c r="D570" s="68">
        <v>1136.4404561071651</v>
      </c>
      <c r="E570" s="69" t="s">
        <v>1257</v>
      </c>
      <c r="F570" s="69">
        <v>1</v>
      </c>
      <c r="G570" s="69">
        <v>2.7</v>
      </c>
      <c r="H570" s="69">
        <v>1</v>
      </c>
      <c r="I570" s="69">
        <v>0</v>
      </c>
      <c r="J570" s="69">
        <v>2020</v>
      </c>
      <c r="K570" s="69" t="s">
        <v>1258</v>
      </c>
      <c r="L570" s="54" t="s">
        <v>621</v>
      </c>
      <c r="M570" t="s">
        <v>1259</v>
      </c>
      <c r="N570" t="s">
        <v>1260</v>
      </c>
      <c r="O570" s="59">
        <v>79400</v>
      </c>
      <c r="P570" s="59">
        <v>3600</v>
      </c>
      <c r="Q570" s="58" t="s">
        <v>1261</v>
      </c>
      <c r="R570" t="s">
        <v>1258</v>
      </c>
      <c r="S570" s="54" t="s">
        <v>621</v>
      </c>
      <c r="T570" t="s">
        <v>1262</v>
      </c>
      <c r="U570" t="s">
        <v>1260</v>
      </c>
      <c r="V570" s="59">
        <v>525000</v>
      </c>
      <c r="W570" s="59">
        <v>87000</v>
      </c>
      <c r="X570" s="58" t="s">
        <v>1263</v>
      </c>
      <c r="Y570" t="s">
        <v>1258</v>
      </c>
    </row>
    <row r="571" spans="1:25">
      <c r="A571" s="54" t="s">
        <v>610</v>
      </c>
      <c r="B571" s="55">
        <v>24.275462919999999</v>
      </c>
      <c r="C571" s="55">
        <v>108.38653961999999</v>
      </c>
      <c r="D571" s="68">
        <v>682.51263519210954</v>
      </c>
      <c r="E571" s="69" t="s">
        <v>1257</v>
      </c>
      <c r="F571" s="69">
        <v>1</v>
      </c>
      <c r="G571" s="69">
        <v>2.7</v>
      </c>
      <c r="H571" s="69">
        <v>1</v>
      </c>
      <c r="I571" s="69">
        <v>0</v>
      </c>
      <c r="J571" s="69">
        <v>2020</v>
      </c>
      <c r="K571" s="69" t="s">
        <v>1258</v>
      </c>
      <c r="L571" s="54" t="s">
        <v>610</v>
      </c>
      <c r="M571" t="s">
        <v>1259</v>
      </c>
      <c r="N571" t="s">
        <v>1260</v>
      </c>
      <c r="O571" s="59">
        <v>150000</v>
      </c>
      <c r="P571" s="59">
        <v>2300</v>
      </c>
      <c r="Q571" s="58" t="s">
        <v>1261</v>
      </c>
      <c r="R571" t="s">
        <v>1258</v>
      </c>
      <c r="S571" s="54" t="s">
        <v>610</v>
      </c>
      <c r="T571" t="s">
        <v>1262</v>
      </c>
      <c r="U571" t="s">
        <v>1260</v>
      </c>
      <c r="V571" s="59">
        <v>1060000</v>
      </c>
      <c r="W571" s="59">
        <v>90000</v>
      </c>
      <c r="X571" s="58" t="s">
        <v>1263</v>
      </c>
      <c r="Y571" t="s">
        <v>1258</v>
      </c>
    </row>
    <row r="572" spans="1:25">
      <c r="A572" s="54" t="s">
        <v>615</v>
      </c>
      <c r="B572" s="55">
        <v>59.925725890000002</v>
      </c>
      <c r="C572" s="55">
        <v>-125.55158745999999</v>
      </c>
      <c r="D572" s="68">
        <v>990.7187318618935</v>
      </c>
      <c r="E572" s="69" t="s">
        <v>1257</v>
      </c>
      <c r="F572" s="69">
        <v>1</v>
      </c>
      <c r="G572" s="69">
        <v>2.7</v>
      </c>
      <c r="H572" s="69">
        <v>1</v>
      </c>
      <c r="I572" s="69">
        <v>0</v>
      </c>
      <c r="J572" s="69">
        <v>2020</v>
      </c>
      <c r="K572" s="69" t="s">
        <v>1258</v>
      </c>
      <c r="L572" s="54" t="s">
        <v>615</v>
      </c>
      <c r="M572" t="s">
        <v>1259</v>
      </c>
      <c r="N572" t="s">
        <v>1260</v>
      </c>
      <c r="O572" s="59">
        <v>33900</v>
      </c>
      <c r="P572" s="59">
        <v>1600</v>
      </c>
      <c r="Q572" s="58" t="s">
        <v>1261</v>
      </c>
      <c r="R572" t="s">
        <v>1258</v>
      </c>
      <c r="S572" s="54" t="s">
        <v>615</v>
      </c>
      <c r="T572" t="s">
        <v>1262</v>
      </c>
      <c r="U572" t="s">
        <v>1260</v>
      </c>
      <c r="V572" s="59">
        <v>205000</v>
      </c>
      <c r="W572" s="59">
        <v>29000</v>
      </c>
      <c r="X572" s="58" t="s">
        <v>1263</v>
      </c>
      <c r="Y572" t="s">
        <v>1258</v>
      </c>
    </row>
    <row r="573" spans="1:25">
      <c r="A573" s="54" t="s">
        <v>611</v>
      </c>
      <c r="B573" s="55">
        <v>31.3899361</v>
      </c>
      <c r="C573" s="55">
        <v>97.648228649999993</v>
      </c>
      <c r="D573" s="68">
        <v>4096.9100035039301</v>
      </c>
      <c r="E573" s="69" t="s">
        <v>1257</v>
      </c>
      <c r="F573" s="69">
        <v>1</v>
      </c>
      <c r="G573" s="69">
        <v>2.7</v>
      </c>
      <c r="H573" s="69">
        <v>1</v>
      </c>
      <c r="I573" s="69">
        <v>0</v>
      </c>
      <c r="J573" s="69">
        <v>2020</v>
      </c>
      <c r="K573" s="69" t="s">
        <v>1258</v>
      </c>
      <c r="L573" s="54" t="s">
        <v>611</v>
      </c>
      <c r="M573" t="s">
        <v>1259</v>
      </c>
      <c r="N573" t="s">
        <v>1260</v>
      </c>
      <c r="O573" s="59">
        <v>133000</v>
      </c>
      <c r="P573" s="59">
        <v>41100</v>
      </c>
      <c r="Q573" s="58" t="s">
        <v>1261</v>
      </c>
      <c r="R573" t="s">
        <v>1258</v>
      </c>
      <c r="S573" s="54" t="s">
        <v>611</v>
      </c>
      <c r="T573" t="s">
        <v>1262</v>
      </c>
      <c r="U573" t="s">
        <v>1260</v>
      </c>
      <c r="V573" s="59">
        <v>1024000</v>
      </c>
      <c r="W573" s="59">
        <v>41000</v>
      </c>
      <c r="X573" s="58" t="s">
        <v>1263</v>
      </c>
      <c r="Y573" t="s">
        <v>1258</v>
      </c>
    </row>
    <row r="574" spans="1:25">
      <c r="A574" s="54" t="s">
        <v>601</v>
      </c>
      <c r="B574" s="55">
        <v>30.83627748</v>
      </c>
      <c r="C574" s="55">
        <v>101.16636336000001</v>
      </c>
      <c r="D574" s="68">
        <v>2863.8136289240101</v>
      </c>
      <c r="E574" s="69" t="s">
        <v>1257</v>
      </c>
      <c r="F574" s="69">
        <v>1</v>
      </c>
      <c r="G574" s="69">
        <v>2.7</v>
      </c>
      <c r="H574" s="69">
        <v>1</v>
      </c>
      <c r="I574" s="69">
        <v>0</v>
      </c>
      <c r="J574" s="69">
        <v>2020</v>
      </c>
      <c r="K574" s="69" t="s">
        <v>1258</v>
      </c>
      <c r="L574" s="54" t="s">
        <v>601</v>
      </c>
      <c r="M574" t="s">
        <v>1259</v>
      </c>
      <c r="N574" t="s">
        <v>1260</v>
      </c>
      <c r="O574" s="59">
        <v>384000</v>
      </c>
      <c r="P574" s="59">
        <v>4300</v>
      </c>
      <c r="Q574" s="58" t="s">
        <v>1261</v>
      </c>
      <c r="R574" t="s">
        <v>1258</v>
      </c>
      <c r="S574" s="54" t="s">
        <v>601</v>
      </c>
      <c r="T574" t="s">
        <v>1262</v>
      </c>
      <c r="U574" t="s">
        <v>1260</v>
      </c>
      <c r="V574" s="59">
        <v>3020000</v>
      </c>
      <c r="W574" s="59">
        <v>165000</v>
      </c>
      <c r="X574" s="58" t="s">
        <v>1263</v>
      </c>
      <c r="Y574" t="s">
        <v>1258</v>
      </c>
    </row>
    <row r="575" spans="1:25">
      <c r="A575" s="54" t="s">
        <v>597</v>
      </c>
      <c r="B575" s="55">
        <v>30.376467779999999</v>
      </c>
      <c r="C575" s="55">
        <v>107.66070723</v>
      </c>
      <c r="D575" s="68">
        <v>1500.084916401355</v>
      </c>
      <c r="E575" s="69" t="s">
        <v>1257</v>
      </c>
      <c r="F575" s="69">
        <v>1</v>
      </c>
      <c r="G575" s="69">
        <v>2.7</v>
      </c>
      <c r="H575" s="69">
        <v>1</v>
      </c>
      <c r="I575" s="69">
        <v>0</v>
      </c>
      <c r="J575" s="69">
        <v>2020</v>
      </c>
      <c r="K575" s="69" t="s">
        <v>1258</v>
      </c>
      <c r="L575" s="54" t="s">
        <v>597</v>
      </c>
      <c r="M575" t="s">
        <v>1259</v>
      </c>
      <c r="N575" t="s">
        <v>1260</v>
      </c>
      <c r="O575" s="59">
        <v>184000</v>
      </c>
      <c r="P575" s="59">
        <v>31400</v>
      </c>
      <c r="Q575" s="58" t="s">
        <v>1261</v>
      </c>
      <c r="R575" t="s">
        <v>1258</v>
      </c>
      <c r="S575" s="54" t="s">
        <v>597</v>
      </c>
      <c r="T575" t="s">
        <v>1262</v>
      </c>
      <c r="U575" t="s">
        <v>1260</v>
      </c>
      <c r="V575" s="59">
        <v>1010000</v>
      </c>
      <c r="W575" s="59">
        <v>123000</v>
      </c>
      <c r="X575" s="58" t="s">
        <v>1263</v>
      </c>
      <c r="Y575" t="s">
        <v>1258</v>
      </c>
    </row>
    <row r="576" spans="1:25">
      <c r="A576" s="54" t="s">
        <v>617</v>
      </c>
      <c r="B576" s="55">
        <v>35.072467189999998</v>
      </c>
      <c r="C576" s="55">
        <v>100.93659733</v>
      </c>
      <c r="D576" s="68">
        <v>3644.1928686668298</v>
      </c>
      <c r="E576" s="69" t="s">
        <v>1257</v>
      </c>
      <c r="F576" s="69">
        <v>1</v>
      </c>
      <c r="G576" s="69">
        <v>2.7</v>
      </c>
      <c r="H576" s="69">
        <v>1</v>
      </c>
      <c r="I576" s="69">
        <v>0</v>
      </c>
      <c r="J576" s="69">
        <v>2020</v>
      </c>
      <c r="K576" s="69" t="s">
        <v>1258</v>
      </c>
      <c r="L576" s="54" t="s">
        <v>617</v>
      </c>
      <c r="M576" t="s">
        <v>1259</v>
      </c>
      <c r="N576" t="s">
        <v>1260</v>
      </c>
      <c r="O576" s="59">
        <v>106000</v>
      </c>
      <c r="P576" s="59">
        <v>3700</v>
      </c>
      <c r="Q576" s="58" t="s">
        <v>1261</v>
      </c>
      <c r="R576" t="s">
        <v>1258</v>
      </c>
      <c r="S576" s="54" t="s">
        <v>617</v>
      </c>
      <c r="T576" t="s">
        <v>1262</v>
      </c>
      <c r="U576" t="s">
        <v>1260</v>
      </c>
      <c r="V576" s="59">
        <v>490000</v>
      </c>
      <c r="W576" s="59">
        <v>12000</v>
      </c>
      <c r="X576" s="58" t="s">
        <v>1263</v>
      </c>
      <c r="Y576" t="s">
        <v>1258</v>
      </c>
    </row>
    <row r="577" spans="1:25">
      <c r="A577" s="54" t="s">
        <v>606</v>
      </c>
      <c r="B577" s="55">
        <v>36.714665340000003</v>
      </c>
      <c r="C577" s="55">
        <v>106.17450594</v>
      </c>
      <c r="D577" s="68">
        <v>2052.8389544973302</v>
      </c>
      <c r="E577" s="69" t="s">
        <v>1257</v>
      </c>
      <c r="F577" s="69">
        <v>1</v>
      </c>
      <c r="G577" s="69">
        <v>2.7</v>
      </c>
      <c r="H577" s="69">
        <v>1</v>
      </c>
      <c r="I577" s="69">
        <v>0</v>
      </c>
      <c r="J577" s="69">
        <v>2020</v>
      </c>
      <c r="K577" s="69" t="s">
        <v>1258</v>
      </c>
      <c r="L577" s="54" t="s">
        <v>606</v>
      </c>
      <c r="M577" t="s">
        <v>1259</v>
      </c>
      <c r="N577" t="s">
        <v>1260</v>
      </c>
      <c r="O577" s="59">
        <v>46500</v>
      </c>
      <c r="P577" s="59">
        <v>1700</v>
      </c>
      <c r="Q577" s="58" t="s">
        <v>1261</v>
      </c>
      <c r="R577" t="s">
        <v>1258</v>
      </c>
      <c r="S577" s="54" t="s">
        <v>606</v>
      </c>
      <c r="T577" t="s">
        <v>1262</v>
      </c>
      <c r="U577" t="s">
        <v>1260</v>
      </c>
      <c r="V577" s="59">
        <v>311000</v>
      </c>
      <c r="W577" s="59">
        <v>63000</v>
      </c>
      <c r="X577" s="58" t="s">
        <v>1263</v>
      </c>
      <c r="Y577" t="s">
        <v>1258</v>
      </c>
    </row>
    <row r="578" spans="1:25">
      <c r="A578" s="54" t="s">
        <v>629</v>
      </c>
      <c r="B578" s="55">
        <v>39.221454999999999</v>
      </c>
      <c r="C578" s="55">
        <v>99.575794169999995</v>
      </c>
      <c r="D578" s="68">
        <v>2503.08764652524</v>
      </c>
      <c r="E578" s="69" t="s">
        <v>1257</v>
      </c>
      <c r="F578" s="69">
        <v>1</v>
      </c>
      <c r="G578" s="69">
        <v>2.7</v>
      </c>
      <c r="H578" s="69">
        <v>1</v>
      </c>
      <c r="I578" s="69">
        <v>0</v>
      </c>
      <c r="J578" s="69">
        <v>2020</v>
      </c>
      <c r="K578" s="69" t="s">
        <v>1258</v>
      </c>
      <c r="L578" s="54" t="s">
        <v>629</v>
      </c>
      <c r="M578" t="s">
        <v>1259</v>
      </c>
      <c r="N578" t="s">
        <v>1260</v>
      </c>
      <c r="O578" s="59">
        <v>461000</v>
      </c>
      <c r="P578" s="59">
        <v>15200</v>
      </c>
      <c r="Q578" s="58" t="s">
        <v>1261</v>
      </c>
      <c r="R578" t="s">
        <v>1258</v>
      </c>
      <c r="S578" s="54" t="s">
        <v>629</v>
      </c>
      <c r="T578" t="s">
        <v>1262</v>
      </c>
      <c r="U578" t="s">
        <v>1260</v>
      </c>
      <c r="V578" s="59">
        <v>2900000</v>
      </c>
      <c r="W578" s="59">
        <v>37000</v>
      </c>
      <c r="X578" s="58" t="s">
        <v>1263</v>
      </c>
      <c r="Y578" t="s">
        <v>1258</v>
      </c>
    </row>
    <row r="579" spans="1:25">
      <c r="A579" s="54" t="s">
        <v>607</v>
      </c>
      <c r="B579" s="55">
        <v>5.0253873200000001</v>
      </c>
      <c r="C579" s="55">
        <v>22.932878970000001</v>
      </c>
      <c r="D579" s="68">
        <v>619.7838611370355</v>
      </c>
      <c r="E579" s="69" t="s">
        <v>1257</v>
      </c>
      <c r="F579" s="69">
        <v>1</v>
      </c>
      <c r="G579" s="69">
        <v>2.7</v>
      </c>
      <c r="H579" s="69">
        <v>1</v>
      </c>
      <c r="I579" s="69">
        <v>0</v>
      </c>
      <c r="J579" s="69">
        <v>2020</v>
      </c>
      <c r="K579" s="69" t="s">
        <v>1258</v>
      </c>
      <c r="L579" s="54" t="s">
        <v>607</v>
      </c>
      <c r="M579" t="s">
        <v>1259</v>
      </c>
      <c r="N579" t="s">
        <v>1260</v>
      </c>
      <c r="O579" s="59">
        <v>519000</v>
      </c>
      <c r="P579" s="59">
        <v>16400</v>
      </c>
      <c r="Q579" s="58" t="s">
        <v>1261</v>
      </c>
      <c r="R579" t="s">
        <v>1258</v>
      </c>
      <c r="S579" s="54" t="s">
        <v>607</v>
      </c>
      <c r="T579" t="s">
        <v>1262</v>
      </c>
      <c r="U579" t="s">
        <v>1260</v>
      </c>
      <c r="V579" s="59">
        <v>2340000</v>
      </c>
      <c r="W579" s="59">
        <v>74000</v>
      </c>
      <c r="X579" s="58" t="s">
        <v>1263</v>
      </c>
      <c r="Y579" t="s">
        <v>1258</v>
      </c>
    </row>
    <row r="580" spans="1:25">
      <c r="A580" s="54" t="s">
        <v>591</v>
      </c>
      <c r="B580" s="55">
        <v>-2.4663395700000001</v>
      </c>
      <c r="C580" s="55">
        <v>23.07646076</v>
      </c>
      <c r="D580" s="68">
        <v>735.895756653386</v>
      </c>
      <c r="E580" s="69" t="s">
        <v>1257</v>
      </c>
      <c r="F580" s="69">
        <v>1</v>
      </c>
      <c r="G580" s="69">
        <v>2.7</v>
      </c>
      <c r="H580" s="69">
        <v>1</v>
      </c>
      <c r="I580" s="69">
        <v>0</v>
      </c>
      <c r="J580" s="69">
        <v>2020</v>
      </c>
      <c r="K580" s="69" t="s">
        <v>1258</v>
      </c>
      <c r="L580" s="54" t="s">
        <v>591</v>
      </c>
      <c r="M580" t="s">
        <v>1259</v>
      </c>
      <c r="N580" t="s">
        <v>1260</v>
      </c>
      <c r="O580" s="59">
        <v>110000</v>
      </c>
      <c r="P580" s="59">
        <v>3900</v>
      </c>
      <c r="Q580" s="58" t="s">
        <v>1261</v>
      </c>
      <c r="R580" t="s">
        <v>1258</v>
      </c>
      <c r="S580" s="54" t="s">
        <v>591</v>
      </c>
      <c r="T580" t="s">
        <v>1262</v>
      </c>
      <c r="U580" t="s">
        <v>1260</v>
      </c>
      <c r="V580" s="59">
        <v>510000</v>
      </c>
      <c r="W580" s="59">
        <v>35000</v>
      </c>
      <c r="X580" s="58" t="s">
        <v>1263</v>
      </c>
      <c r="Y580" t="s">
        <v>1258</v>
      </c>
    </row>
    <row r="581" spans="1:25">
      <c r="A581" s="54" t="s">
        <v>631</v>
      </c>
      <c r="B581" s="55">
        <v>58.226655260000001</v>
      </c>
      <c r="C581" s="55">
        <v>-122.5574673</v>
      </c>
      <c r="D581" s="68">
        <v>827.7592007293805</v>
      </c>
      <c r="E581" s="69" t="s">
        <v>1257</v>
      </c>
      <c r="F581" s="69">
        <v>1</v>
      </c>
      <c r="G581" s="69">
        <v>2.7</v>
      </c>
      <c r="H581" s="69">
        <v>1</v>
      </c>
      <c r="I581" s="69">
        <v>0</v>
      </c>
      <c r="J581" s="69">
        <v>2020</v>
      </c>
      <c r="K581" s="69" t="s">
        <v>1258</v>
      </c>
      <c r="L581" s="54" t="s">
        <v>631</v>
      </c>
      <c r="M581" t="s">
        <v>1259</v>
      </c>
      <c r="N581" t="s">
        <v>1260</v>
      </c>
      <c r="O581" s="59">
        <v>36200</v>
      </c>
      <c r="P581" s="59">
        <v>1900</v>
      </c>
      <c r="Q581" s="58" t="s">
        <v>1261</v>
      </c>
      <c r="R581" t="s">
        <v>1258</v>
      </c>
      <c r="S581" s="54" t="s">
        <v>631</v>
      </c>
      <c r="T581" t="s">
        <v>1262</v>
      </c>
      <c r="U581" t="s">
        <v>1260</v>
      </c>
      <c r="V581" s="59">
        <v>186000</v>
      </c>
      <c r="W581" s="59">
        <v>33000</v>
      </c>
      <c r="X581" s="58" t="s">
        <v>1263</v>
      </c>
      <c r="Y581" t="s">
        <v>1258</v>
      </c>
    </row>
    <row r="582" spans="1:25">
      <c r="A582" s="54" t="s">
        <v>596</v>
      </c>
      <c r="B582" s="55">
        <v>13.81795191</v>
      </c>
      <c r="C582" s="55">
        <v>3.47523289</v>
      </c>
      <c r="D582" s="68">
        <v>820.83191788617455</v>
      </c>
      <c r="E582" s="69" t="s">
        <v>1257</v>
      </c>
      <c r="F582" s="69">
        <v>1</v>
      </c>
      <c r="G582" s="69">
        <v>2.7</v>
      </c>
      <c r="H582" s="69">
        <v>1</v>
      </c>
      <c r="I582" s="69">
        <v>0</v>
      </c>
      <c r="J582" s="69">
        <v>2020</v>
      </c>
      <c r="K582" s="69" t="s">
        <v>1258</v>
      </c>
      <c r="L582" s="54" t="s">
        <v>596</v>
      </c>
      <c r="M582" t="s">
        <v>1259</v>
      </c>
      <c r="N582" t="s">
        <v>1260</v>
      </c>
      <c r="O582" s="59">
        <v>231000</v>
      </c>
      <c r="P582" s="59">
        <v>7800</v>
      </c>
      <c r="Q582" s="58" t="s">
        <v>1261</v>
      </c>
      <c r="R582" t="s">
        <v>1258</v>
      </c>
      <c r="S582" s="54" t="s">
        <v>596</v>
      </c>
      <c r="T582" t="s">
        <v>1262</v>
      </c>
      <c r="U582" t="s">
        <v>1260</v>
      </c>
      <c r="V582" s="59">
        <v>1150000</v>
      </c>
      <c r="W582" s="59">
        <v>72000</v>
      </c>
      <c r="X582" s="58" t="s">
        <v>1263</v>
      </c>
      <c r="Y582" t="s">
        <v>1258</v>
      </c>
    </row>
    <row r="583" spans="1:25">
      <c r="A583" s="54" t="s">
        <v>613</v>
      </c>
      <c r="B583" s="55">
        <v>-13.5807804</v>
      </c>
      <c r="C583" s="55">
        <v>22.880156499999998</v>
      </c>
      <c r="D583" s="68">
        <v>1165.6084805361252</v>
      </c>
      <c r="E583" s="69" t="s">
        <v>1257</v>
      </c>
      <c r="F583" s="69">
        <v>1</v>
      </c>
      <c r="G583" s="69">
        <v>2.7</v>
      </c>
      <c r="H583" s="69">
        <v>1</v>
      </c>
      <c r="I583" s="69">
        <v>0</v>
      </c>
      <c r="J583" s="69">
        <v>2020</v>
      </c>
      <c r="K583" s="69" t="s">
        <v>1258</v>
      </c>
      <c r="L583" s="54" t="s">
        <v>613</v>
      </c>
      <c r="M583" t="s">
        <v>1259</v>
      </c>
      <c r="N583" t="s">
        <v>1260</v>
      </c>
      <c r="O583" s="59">
        <v>338000</v>
      </c>
      <c r="P583" s="59">
        <v>10900</v>
      </c>
      <c r="Q583" s="58" t="s">
        <v>1261</v>
      </c>
      <c r="R583" t="s">
        <v>1258</v>
      </c>
      <c r="S583" s="54" t="s">
        <v>613</v>
      </c>
      <c r="T583" t="s">
        <v>1262</v>
      </c>
      <c r="U583" t="s">
        <v>1260</v>
      </c>
      <c r="V583" s="59">
        <v>2127000</v>
      </c>
      <c r="W583" s="59">
        <v>154000</v>
      </c>
      <c r="X583" s="58" t="s">
        <v>1263</v>
      </c>
      <c r="Y583" t="s">
        <v>1258</v>
      </c>
    </row>
    <row r="584" spans="1:25">
      <c r="A584" s="54" t="s">
        <v>614</v>
      </c>
      <c r="B584" s="55">
        <v>-24.903983060000002</v>
      </c>
      <c r="C584" s="55">
        <v>21.362861840000001</v>
      </c>
      <c r="D584" s="68">
        <v>1172.4694592232049</v>
      </c>
      <c r="E584" s="69" t="s">
        <v>1257</v>
      </c>
      <c r="F584" s="69">
        <v>1</v>
      </c>
      <c r="G584" s="69">
        <v>2.7</v>
      </c>
      <c r="H584" s="69">
        <v>1</v>
      </c>
      <c r="I584" s="69">
        <v>0</v>
      </c>
      <c r="J584" s="69">
        <v>2020</v>
      </c>
      <c r="K584" s="69" t="s">
        <v>1258</v>
      </c>
      <c r="L584" s="54" t="s">
        <v>614</v>
      </c>
      <c r="M584" t="s">
        <v>1259</v>
      </c>
      <c r="N584" t="s">
        <v>1260</v>
      </c>
      <c r="O584" s="59">
        <v>1130000</v>
      </c>
      <c r="P584" s="59">
        <v>35500</v>
      </c>
      <c r="Q584" s="58" t="s">
        <v>1261</v>
      </c>
      <c r="R584" t="s">
        <v>1258</v>
      </c>
      <c r="S584" s="54" t="s">
        <v>614</v>
      </c>
      <c r="T584" t="s">
        <v>1262</v>
      </c>
      <c r="U584" t="s">
        <v>1260</v>
      </c>
      <c r="V584" s="59">
        <v>5440000</v>
      </c>
      <c r="W584" s="59">
        <v>206000</v>
      </c>
      <c r="X584" s="58" t="s">
        <v>1263</v>
      </c>
      <c r="Y584" t="s">
        <v>1258</v>
      </c>
    </row>
    <row r="585" spans="1:25">
      <c r="A585" s="54" t="s">
        <v>594</v>
      </c>
      <c r="B585" s="55">
        <v>9.6852505600000001</v>
      </c>
      <c r="C585" s="55">
        <v>31.926948159999998</v>
      </c>
      <c r="D585" s="68">
        <v>831.39402332728855</v>
      </c>
      <c r="E585" s="69" t="s">
        <v>1257</v>
      </c>
      <c r="F585" s="69">
        <v>1</v>
      </c>
      <c r="G585" s="69">
        <v>2.7</v>
      </c>
      <c r="H585" s="69">
        <v>1</v>
      </c>
      <c r="I585" s="69">
        <v>0</v>
      </c>
      <c r="J585" s="69">
        <v>2020</v>
      </c>
      <c r="K585" s="69" t="s">
        <v>1258</v>
      </c>
      <c r="L585" s="54" t="s">
        <v>594</v>
      </c>
      <c r="M585" t="s">
        <v>1259</v>
      </c>
      <c r="N585" t="s">
        <v>1260</v>
      </c>
      <c r="O585" s="59">
        <v>163800</v>
      </c>
      <c r="P585" s="59">
        <v>7700</v>
      </c>
      <c r="Q585" s="58" t="s">
        <v>1261</v>
      </c>
      <c r="R585" t="s">
        <v>1258</v>
      </c>
      <c r="S585" s="54" t="s">
        <v>594</v>
      </c>
      <c r="T585" t="s">
        <v>1262</v>
      </c>
      <c r="U585" t="s">
        <v>1260</v>
      </c>
      <c r="V585" s="59">
        <v>1457000</v>
      </c>
      <c r="W585" s="59">
        <v>72000</v>
      </c>
      <c r="X585" s="58" t="s">
        <v>1263</v>
      </c>
      <c r="Y585" t="s">
        <v>1258</v>
      </c>
    </row>
    <row r="586" spans="1:25">
      <c r="A586" s="54" t="s">
        <v>593</v>
      </c>
      <c r="B586" s="55">
        <v>11.40765062</v>
      </c>
      <c r="C586" s="55">
        <v>31.99124917</v>
      </c>
      <c r="D586" s="68">
        <v>831.39402332728855</v>
      </c>
      <c r="E586" s="69" t="s">
        <v>1257</v>
      </c>
      <c r="F586" s="69">
        <v>1</v>
      </c>
      <c r="G586" s="69">
        <v>2.7</v>
      </c>
      <c r="H586" s="69">
        <v>1</v>
      </c>
      <c r="I586" s="69">
        <v>0</v>
      </c>
      <c r="J586" s="69">
        <v>2020</v>
      </c>
      <c r="K586" s="69" t="s">
        <v>1258</v>
      </c>
      <c r="L586" s="54" t="s">
        <v>593</v>
      </c>
      <c r="M586" t="s">
        <v>1259</v>
      </c>
      <c r="N586" t="s">
        <v>1260</v>
      </c>
      <c r="O586" s="59">
        <v>226000</v>
      </c>
      <c r="P586" s="59">
        <v>7400</v>
      </c>
      <c r="Q586" s="58" t="s">
        <v>1261</v>
      </c>
      <c r="R586" t="s">
        <v>1258</v>
      </c>
      <c r="S586" s="54" t="s">
        <v>593</v>
      </c>
      <c r="T586" t="s">
        <v>1262</v>
      </c>
      <c r="U586" t="s">
        <v>1260</v>
      </c>
      <c r="V586" s="59">
        <v>1390000</v>
      </c>
      <c r="W586" s="59">
        <v>121000</v>
      </c>
      <c r="X586" s="58" t="s">
        <v>1263</v>
      </c>
      <c r="Y586" t="s">
        <v>1258</v>
      </c>
    </row>
    <row r="587" spans="1:25">
      <c r="A587" s="54" t="s">
        <v>616</v>
      </c>
      <c r="B587" s="55">
        <v>-16.85886713</v>
      </c>
      <c r="C587" s="55">
        <v>18.325522849999999</v>
      </c>
      <c r="D587" s="68">
        <v>1317.501034625265</v>
      </c>
      <c r="E587" s="69" t="s">
        <v>1257</v>
      </c>
      <c r="F587" s="69">
        <v>1</v>
      </c>
      <c r="G587" s="69">
        <v>2.7</v>
      </c>
      <c r="H587" s="69">
        <v>1</v>
      </c>
      <c r="I587" s="69">
        <v>0</v>
      </c>
      <c r="J587" s="69">
        <v>2020</v>
      </c>
      <c r="K587" s="69" t="s">
        <v>1258</v>
      </c>
      <c r="L587" s="54" t="s">
        <v>616</v>
      </c>
      <c r="M587" t="s">
        <v>1259</v>
      </c>
      <c r="N587" t="s">
        <v>1260</v>
      </c>
      <c r="O587" s="59">
        <v>327000</v>
      </c>
      <c r="P587" s="59">
        <v>10500</v>
      </c>
      <c r="Q587" s="58" t="s">
        <v>1261</v>
      </c>
      <c r="R587" t="s">
        <v>1258</v>
      </c>
      <c r="S587" s="54" t="s">
        <v>616</v>
      </c>
      <c r="T587" t="s">
        <v>1262</v>
      </c>
      <c r="U587" t="s">
        <v>1260</v>
      </c>
      <c r="V587" s="59">
        <v>1610000</v>
      </c>
      <c r="W587" s="59">
        <v>93000</v>
      </c>
      <c r="X587" s="58" t="s">
        <v>1263</v>
      </c>
      <c r="Y587" t="s">
        <v>1258</v>
      </c>
    </row>
    <row r="588" spans="1:25">
      <c r="A588" s="54" t="s">
        <v>618</v>
      </c>
      <c r="B588" s="55">
        <v>-23.187423630000001</v>
      </c>
      <c r="C588" s="55">
        <v>27.662299350000001</v>
      </c>
      <c r="D588" s="68">
        <v>1022.97654632589</v>
      </c>
      <c r="E588" s="69" t="s">
        <v>1257</v>
      </c>
      <c r="F588" s="69">
        <v>1</v>
      </c>
      <c r="G588" s="69">
        <v>2.7</v>
      </c>
      <c r="H588" s="69">
        <v>1</v>
      </c>
      <c r="I588" s="69">
        <v>0</v>
      </c>
      <c r="J588" s="69">
        <v>2020</v>
      </c>
      <c r="K588" s="69" t="s">
        <v>1258</v>
      </c>
      <c r="L588" s="54" t="s">
        <v>618</v>
      </c>
      <c r="M588" t="s">
        <v>1259</v>
      </c>
      <c r="N588" t="s">
        <v>1260</v>
      </c>
      <c r="O588" s="59">
        <v>779300</v>
      </c>
      <c r="P588" s="59">
        <v>26200</v>
      </c>
      <c r="Q588" s="58" t="s">
        <v>1261</v>
      </c>
      <c r="R588" t="s">
        <v>1258</v>
      </c>
      <c r="S588" s="54" t="s">
        <v>618</v>
      </c>
      <c r="T588" t="s">
        <v>1262</v>
      </c>
      <c r="U588" t="s">
        <v>1260</v>
      </c>
      <c r="V588" s="59">
        <v>5000000</v>
      </c>
      <c r="W588" s="59">
        <v>251000</v>
      </c>
      <c r="X588" s="58" t="s">
        <v>1263</v>
      </c>
      <c r="Y588" t="s">
        <v>1258</v>
      </c>
    </row>
    <row r="589" spans="1:25">
      <c r="A589" s="54" t="s">
        <v>604</v>
      </c>
      <c r="B589" s="55">
        <v>-31.37698361</v>
      </c>
      <c r="C589" s="55">
        <v>147.23778282000001</v>
      </c>
      <c r="D589" s="68">
        <v>293.38447261250695</v>
      </c>
      <c r="E589" s="69" t="s">
        <v>1257</v>
      </c>
      <c r="F589" s="69">
        <v>1</v>
      </c>
      <c r="G589" s="69">
        <v>2.7</v>
      </c>
      <c r="H589" s="69">
        <v>1</v>
      </c>
      <c r="I589" s="69">
        <v>0</v>
      </c>
      <c r="J589" s="69">
        <v>2020</v>
      </c>
      <c r="K589" s="69" t="s">
        <v>1258</v>
      </c>
      <c r="L589" s="54" t="s">
        <v>604</v>
      </c>
      <c r="M589" t="s">
        <v>1259</v>
      </c>
      <c r="N589" t="s">
        <v>1260</v>
      </c>
      <c r="O589" s="59">
        <v>621700</v>
      </c>
      <c r="P589" s="59">
        <v>19500</v>
      </c>
      <c r="Q589" s="58" t="s">
        <v>1261</v>
      </c>
      <c r="R589" t="s">
        <v>1258</v>
      </c>
      <c r="S589" s="54" t="s">
        <v>604</v>
      </c>
      <c r="T589" t="s">
        <v>1262</v>
      </c>
      <c r="U589" t="s">
        <v>1260</v>
      </c>
      <c r="V589" s="59">
        <v>2950000</v>
      </c>
      <c r="W589" s="59">
        <v>169000</v>
      </c>
      <c r="X589" s="58" t="s">
        <v>1263</v>
      </c>
      <c r="Y589" t="s">
        <v>1258</v>
      </c>
    </row>
    <row r="590" spans="1:25">
      <c r="A590" s="54" t="s">
        <v>603</v>
      </c>
      <c r="B590" s="55">
        <v>45.15934481</v>
      </c>
      <c r="C590" s="55">
        <v>-84.198158620000001</v>
      </c>
      <c r="D590" s="68">
        <v>260.64562125282748</v>
      </c>
      <c r="E590" s="69" t="s">
        <v>1257</v>
      </c>
      <c r="F590" s="69">
        <v>1</v>
      </c>
      <c r="G590" s="69">
        <v>2.7</v>
      </c>
      <c r="H590" s="69">
        <v>1</v>
      </c>
      <c r="I590" s="69">
        <v>0</v>
      </c>
      <c r="J590" s="69">
        <v>2020</v>
      </c>
      <c r="K590" s="69" t="s">
        <v>1258</v>
      </c>
      <c r="L590" s="54" t="s">
        <v>603</v>
      </c>
      <c r="M590" t="s">
        <v>1259</v>
      </c>
      <c r="N590" t="s">
        <v>1260</v>
      </c>
      <c r="O590" s="59">
        <v>33900</v>
      </c>
      <c r="P590" s="59">
        <v>1500</v>
      </c>
      <c r="Q590" s="58" t="s">
        <v>1261</v>
      </c>
      <c r="R590" t="s">
        <v>1258</v>
      </c>
      <c r="S590" s="54" t="s">
        <v>603</v>
      </c>
      <c r="T590" t="s">
        <v>1262</v>
      </c>
      <c r="U590" t="s">
        <v>1260</v>
      </c>
      <c r="V590" s="59">
        <v>170000</v>
      </c>
      <c r="W590" s="59">
        <v>18000</v>
      </c>
      <c r="X590" s="58" t="s">
        <v>1263</v>
      </c>
      <c r="Y590" t="s">
        <v>1258</v>
      </c>
    </row>
    <row r="591" spans="1:25">
      <c r="A591" s="54" t="s">
        <v>622</v>
      </c>
      <c r="B591" s="55">
        <v>42.939417589999998</v>
      </c>
      <c r="C591" s="55">
        <v>-114.30278935</v>
      </c>
      <c r="D591" s="68">
        <v>1663.45246153994</v>
      </c>
      <c r="E591" s="69" t="s">
        <v>1257</v>
      </c>
      <c r="F591" s="69">
        <v>1</v>
      </c>
      <c r="G591" s="69">
        <v>2.7</v>
      </c>
      <c r="H591" s="69">
        <v>1</v>
      </c>
      <c r="I591" s="69">
        <v>0</v>
      </c>
      <c r="J591" s="69">
        <v>2020</v>
      </c>
      <c r="K591" s="69" t="s">
        <v>1258</v>
      </c>
      <c r="L591" s="54" t="s">
        <v>622</v>
      </c>
      <c r="M591" t="s">
        <v>1259</v>
      </c>
      <c r="N591" t="s">
        <v>1260</v>
      </c>
      <c r="O591" s="59">
        <v>116000</v>
      </c>
      <c r="P591" s="59">
        <v>1300</v>
      </c>
      <c r="Q591" s="58" t="s">
        <v>1261</v>
      </c>
      <c r="R591" t="s">
        <v>1258</v>
      </c>
      <c r="S591" s="54" t="s">
        <v>622</v>
      </c>
      <c r="T591" t="s">
        <v>1262</v>
      </c>
      <c r="U591" t="s">
        <v>1260</v>
      </c>
      <c r="V591" s="59">
        <v>859000</v>
      </c>
      <c r="W591" s="59">
        <v>71000</v>
      </c>
      <c r="X591" s="58" t="s">
        <v>1263</v>
      </c>
      <c r="Y591" t="s">
        <v>1258</v>
      </c>
    </row>
    <row r="592" spans="1:25">
      <c r="A592" s="54" t="s">
        <v>609</v>
      </c>
      <c r="B592" s="55">
        <v>46.511594639999998</v>
      </c>
      <c r="C592" s="55">
        <v>-116.36875117</v>
      </c>
      <c r="D592" s="68">
        <v>1399.5432438924649</v>
      </c>
      <c r="E592" s="69" t="s">
        <v>1257</v>
      </c>
      <c r="F592" s="69">
        <v>1</v>
      </c>
      <c r="G592" s="69">
        <v>2.7</v>
      </c>
      <c r="H592" s="69">
        <v>1</v>
      </c>
      <c r="I592" s="69">
        <v>0</v>
      </c>
      <c r="J592" s="69">
        <v>2020</v>
      </c>
      <c r="K592" s="69" t="s">
        <v>1258</v>
      </c>
      <c r="L592" s="54" t="s">
        <v>609</v>
      </c>
      <c r="M592" t="s">
        <v>1259</v>
      </c>
      <c r="N592" t="s">
        <v>1260</v>
      </c>
      <c r="O592" s="59">
        <v>89800</v>
      </c>
      <c r="P592" s="59">
        <v>9300</v>
      </c>
      <c r="Q592" s="58" t="s">
        <v>1261</v>
      </c>
      <c r="R592" t="s">
        <v>1258</v>
      </c>
      <c r="S592" s="54" t="s">
        <v>609</v>
      </c>
      <c r="T592" t="s">
        <v>1262</v>
      </c>
      <c r="U592" t="s">
        <v>1260</v>
      </c>
      <c r="V592" s="59">
        <v>625000</v>
      </c>
      <c r="W592" s="59">
        <v>78000</v>
      </c>
      <c r="X592" s="58" t="s">
        <v>1263</v>
      </c>
      <c r="Y592" t="s">
        <v>1258</v>
      </c>
    </row>
    <row r="593" spans="1:25">
      <c r="A593" s="54" t="s">
        <v>639</v>
      </c>
      <c r="B593" s="55">
        <v>41.087381980000004</v>
      </c>
      <c r="C593" s="55">
        <v>-107.76986660999999</v>
      </c>
      <c r="D593" s="68">
        <v>2156.1672873552398</v>
      </c>
      <c r="E593" s="69" t="s">
        <v>1257</v>
      </c>
      <c r="F593" s="69">
        <v>1</v>
      </c>
      <c r="G593" s="69">
        <v>2.7</v>
      </c>
      <c r="H593" s="69">
        <v>1</v>
      </c>
      <c r="I593" s="69">
        <v>0</v>
      </c>
      <c r="J593" s="69">
        <v>2020</v>
      </c>
      <c r="K593" s="69" t="s">
        <v>1258</v>
      </c>
      <c r="L593" s="54" t="s">
        <v>639</v>
      </c>
      <c r="M593" t="s">
        <v>1259</v>
      </c>
      <c r="N593" t="s">
        <v>1260</v>
      </c>
      <c r="O593" s="59">
        <v>168000</v>
      </c>
      <c r="P593" s="59">
        <v>6400</v>
      </c>
      <c r="Q593" s="58" t="s">
        <v>1261</v>
      </c>
      <c r="R593" t="s">
        <v>1258</v>
      </c>
      <c r="S593" s="54" t="s">
        <v>639</v>
      </c>
      <c r="T593" t="s">
        <v>1262</v>
      </c>
      <c r="U593" t="s">
        <v>1260</v>
      </c>
      <c r="V593" s="59">
        <v>928000</v>
      </c>
      <c r="W593" s="59">
        <v>142000</v>
      </c>
      <c r="X593" s="58" t="s">
        <v>1263</v>
      </c>
      <c r="Y593" t="s">
        <v>1258</v>
      </c>
    </row>
    <row r="594" spans="1:25">
      <c r="A594" s="54" t="s">
        <v>585</v>
      </c>
      <c r="B594" s="55">
        <v>27.20246268</v>
      </c>
      <c r="C594" s="55">
        <v>105.1940549</v>
      </c>
      <c r="D594" s="68">
        <v>1720.0478594229501</v>
      </c>
      <c r="E594" s="69" t="s">
        <v>1257</v>
      </c>
      <c r="F594" s="69">
        <v>1</v>
      </c>
      <c r="G594" s="69">
        <v>2.7</v>
      </c>
      <c r="H594" s="69">
        <v>1</v>
      </c>
      <c r="I594" s="69">
        <v>0</v>
      </c>
      <c r="J594" s="69">
        <v>2020</v>
      </c>
      <c r="K594" s="69" t="s">
        <v>1258</v>
      </c>
      <c r="L594" s="54" t="s">
        <v>585</v>
      </c>
      <c r="M594" t="s">
        <v>1259</v>
      </c>
      <c r="N594" t="s">
        <v>1260</v>
      </c>
      <c r="O594" s="59">
        <v>203900</v>
      </c>
      <c r="P594" s="59">
        <v>6200</v>
      </c>
      <c r="Q594" s="58" t="s">
        <v>1261</v>
      </c>
      <c r="R594" t="s">
        <v>1258</v>
      </c>
      <c r="S594" s="54" t="s">
        <v>585</v>
      </c>
      <c r="T594" t="s">
        <v>1262</v>
      </c>
      <c r="U594" t="s">
        <v>1260</v>
      </c>
      <c r="V594" s="59">
        <v>1363000</v>
      </c>
      <c r="W594" s="59">
        <v>49000</v>
      </c>
      <c r="X594" s="58" t="s">
        <v>1263</v>
      </c>
      <c r="Y594" t="s">
        <v>1258</v>
      </c>
    </row>
    <row r="595" spans="1:25">
      <c r="A595" s="54" t="s">
        <v>587</v>
      </c>
      <c r="B595" s="55">
        <v>27.88514666</v>
      </c>
      <c r="C595" s="55">
        <v>107.12099732</v>
      </c>
      <c r="D595" s="68">
        <v>1117.7621874272434</v>
      </c>
      <c r="E595" s="69" t="s">
        <v>1257</v>
      </c>
      <c r="F595" s="69">
        <v>1</v>
      </c>
      <c r="G595" s="69">
        <v>2.7</v>
      </c>
      <c r="H595" s="69">
        <v>1</v>
      </c>
      <c r="I595" s="69">
        <v>0</v>
      </c>
      <c r="J595" s="69">
        <v>2020</v>
      </c>
      <c r="K595" s="69" t="s">
        <v>1258</v>
      </c>
      <c r="L595" s="54" t="s">
        <v>587</v>
      </c>
      <c r="M595" t="s">
        <v>1259</v>
      </c>
      <c r="N595" t="s">
        <v>1260</v>
      </c>
      <c r="O595" s="59">
        <v>200800</v>
      </c>
      <c r="P595" s="59">
        <v>6500</v>
      </c>
      <c r="Q595" s="58" t="s">
        <v>1261</v>
      </c>
      <c r="R595" t="s">
        <v>1258</v>
      </c>
      <c r="S595" s="54" t="s">
        <v>587</v>
      </c>
      <c r="T595" t="s">
        <v>1262</v>
      </c>
      <c r="U595" t="s">
        <v>1260</v>
      </c>
      <c r="V595" s="59">
        <v>1341000</v>
      </c>
      <c r="W595" s="59">
        <v>48000</v>
      </c>
      <c r="X595" s="58" t="s">
        <v>1263</v>
      </c>
      <c r="Y595" t="s">
        <v>1258</v>
      </c>
    </row>
    <row r="596" spans="1:25">
      <c r="A596" s="54" t="s">
        <v>586</v>
      </c>
      <c r="B596" s="55">
        <v>27.222654009999999</v>
      </c>
      <c r="C596" s="55">
        <v>104.73642824</v>
      </c>
      <c r="D596" s="68">
        <v>1891.5639552205969</v>
      </c>
      <c r="E596" s="69" t="s">
        <v>1257</v>
      </c>
      <c r="F596" s="69">
        <v>1</v>
      </c>
      <c r="G596" s="69">
        <v>2.7</v>
      </c>
      <c r="H596" s="69">
        <v>1</v>
      </c>
      <c r="I596" s="69">
        <v>0</v>
      </c>
      <c r="J596" s="69">
        <v>2020</v>
      </c>
      <c r="K596" s="69" t="s">
        <v>1258</v>
      </c>
      <c r="L596" s="54" t="s">
        <v>586</v>
      </c>
      <c r="M596" t="s">
        <v>1259</v>
      </c>
      <c r="N596" t="s">
        <v>1260</v>
      </c>
      <c r="O596" s="59">
        <v>101300</v>
      </c>
      <c r="P596" s="59">
        <v>3500</v>
      </c>
      <c r="Q596" s="58" t="s">
        <v>1261</v>
      </c>
      <c r="R596" t="s">
        <v>1258</v>
      </c>
      <c r="S596" s="54" t="s">
        <v>586</v>
      </c>
      <c r="T596" t="s">
        <v>1262</v>
      </c>
      <c r="U596" t="s">
        <v>1260</v>
      </c>
      <c r="V596" s="59">
        <v>603000</v>
      </c>
      <c r="W596" s="59">
        <v>24000</v>
      </c>
      <c r="X596" s="58" t="s">
        <v>1263</v>
      </c>
      <c r="Y596" t="s">
        <v>1258</v>
      </c>
    </row>
    <row r="597" spans="1:25">
      <c r="A597" s="54" t="s">
        <v>588</v>
      </c>
      <c r="B597" s="55">
        <v>27.169965909999998</v>
      </c>
      <c r="C597" s="55">
        <v>104.82749724999999</v>
      </c>
      <c r="D597" s="68">
        <v>1849.0122726407669</v>
      </c>
      <c r="E597" s="69" t="s">
        <v>1257</v>
      </c>
      <c r="F597" s="69">
        <v>1</v>
      </c>
      <c r="G597" s="69">
        <v>2.7</v>
      </c>
      <c r="H597" s="69">
        <v>1</v>
      </c>
      <c r="I597" s="69">
        <v>0</v>
      </c>
      <c r="J597" s="69">
        <v>2020</v>
      </c>
      <c r="K597" s="69" t="s">
        <v>1258</v>
      </c>
      <c r="L597" s="54" t="s">
        <v>588</v>
      </c>
      <c r="M597" t="s">
        <v>1259</v>
      </c>
      <c r="N597" t="s">
        <v>1260</v>
      </c>
      <c r="O597" s="59">
        <v>88300</v>
      </c>
      <c r="P597" s="59">
        <v>3400</v>
      </c>
      <c r="Q597" s="58" t="s">
        <v>1261</v>
      </c>
      <c r="R597" t="s">
        <v>1258</v>
      </c>
      <c r="S597" s="54" t="s">
        <v>588</v>
      </c>
      <c r="T597" t="s">
        <v>1262</v>
      </c>
      <c r="U597" t="s">
        <v>1260</v>
      </c>
      <c r="V597" s="59">
        <v>503000</v>
      </c>
      <c r="W597" s="59">
        <v>21000</v>
      </c>
      <c r="X597" s="58" t="s">
        <v>1263</v>
      </c>
      <c r="Y597" t="s">
        <v>1258</v>
      </c>
    </row>
    <row r="598" spans="1:25">
      <c r="A598" s="54" t="s">
        <v>1035</v>
      </c>
      <c r="B598" s="55">
        <v>29.710567279999999</v>
      </c>
      <c r="C598" s="55">
        <v>94.701292550000005</v>
      </c>
      <c r="D598" s="68">
        <v>4211.3524766029232</v>
      </c>
      <c r="E598" s="69" t="s">
        <v>1257</v>
      </c>
      <c r="F598" s="69">
        <v>1</v>
      </c>
      <c r="G598" s="69">
        <v>2.7</v>
      </c>
      <c r="H598" s="69">
        <v>1</v>
      </c>
      <c r="I598" s="69">
        <v>0</v>
      </c>
      <c r="J598" s="69">
        <v>2020</v>
      </c>
      <c r="K598" s="69" t="s">
        <v>1258</v>
      </c>
      <c r="L598" s="54" t="s">
        <v>1035</v>
      </c>
      <c r="M598" t="s">
        <v>1259</v>
      </c>
      <c r="N598" t="s">
        <v>1260</v>
      </c>
      <c r="O598" s="59">
        <v>293300</v>
      </c>
      <c r="P598" s="59">
        <v>10400</v>
      </c>
      <c r="Q598" s="58" t="s">
        <v>1261</v>
      </c>
      <c r="R598" t="s">
        <v>1258</v>
      </c>
      <c r="S598" s="54" t="s">
        <v>1035</v>
      </c>
      <c r="T598" t="s">
        <v>1262</v>
      </c>
      <c r="U598" t="s">
        <v>1260</v>
      </c>
      <c r="V598" s="59">
        <v>1975200</v>
      </c>
      <c r="W598" s="59">
        <v>50400</v>
      </c>
      <c r="X598" s="58" t="s">
        <v>1263</v>
      </c>
      <c r="Y598" t="s">
        <v>1258</v>
      </c>
    </row>
    <row r="599" spans="1:25">
      <c r="A599" s="54" t="s">
        <v>1034</v>
      </c>
      <c r="B599" s="61">
        <v>29.852376469999999</v>
      </c>
      <c r="C599" s="61">
        <v>94.750841629999996</v>
      </c>
      <c r="D599" s="68">
        <v>4188.3713013172628</v>
      </c>
      <c r="E599" s="69" t="s">
        <v>1257</v>
      </c>
      <c r="F599" s="69">
        <v>1</v>
      </c>
      <c r="G599" s="69">
        <v>2.7</v>
      </c>
      <c r="H599" s="69">
        <v>1</v>
      </c>
      <c r="I599" s="69">
        <v>0</v>
      </c>
      <c r="J599" s="69">
        <v>2020</v>
      </c>
      <c r="K599" s="69" t="s">
        <v>1258</v>
      </c>
      <c r="L599" s="54" t="s">
        <v>1034</v>
      </c>
      <c r="M599" t="s">
        <v>1259</v>
      </c>
      <c r="N599" t="s">
        <v>1260</v>
      </c>
      <c r="O599" s="59">
        <v>210799.99999999997</v>
      </c>
      <c r="P599" s="59">
        <v>7100</v>
      </c>
      <c r="Q599" s="58" t="s">
        <v>1261</v>
      </c>
      <c r="R599" t="s">
        <v>1258</v>
      </c>
      <c r="S599" s="54" t="s">
        <v>1034</v>
      </c>
      <c r="T599" t="s">
        <v>1262</v>
      </c>
      <c r="U599" t="s">
        <v>1260</v>
      </c>
      <c r="V599" s="59">
        <v>1467500</v>
      </c>
      <c r="W599" s="59">
        <v>41800</v>
      </c>
      <c r="X599" s="58" t="s">
        <v>1263</v>
      </c>
      <c r="Y599" t="s">
        <v>1258</v>
      </c>
    </row>
    <row r="600" spans="1:25">
      <c r="A600" s="54" t="s">
        <v>1031</v>
      </c>
      <c r="B600" s="55">
        <v>29.917808059999999</v>
      </c>
      <c r="C600" s="55">
        <v>94.847692140000007</v>
      </c>
      <c r="D600" s="68">
        <v>4252.01740067234</v>
      </c>
      <c r="E600" s="69" t="s">
        <v>1257</v>
      </c>
      <c r="F600" s="69">
        <v>1</v>
      </c>
      <c r="G600" s="69">
        <v>2.7</v>
      </c>
      <c r="H600" s="69">
        <v>1</v>
      </c>
      <c r="I600" s="69">
        <v>0</v>
      </c>
      <c r="J600" s="69">
        <v>2020</v>
      </c>
      <c r="K600" s="69" t="s">
        <v>1258</v>
      </c>
      <c r="L600" s="54" t="s">
        <v>1031</v>
      </c>
      <c r="M600" t="s">
        <v>1259</v>
      </c>
      <c r="N600" t="s">
        <v>1260</v>
      </c>
      <c r="O600" s="59">
        <v>49900</v>
      </c>
      <c r="P600" s="59">
        <v>6600</v>
      </c>
      <c r="Q600" s="58" t="s">
        <v>1261</v>
      </c>
      <c r="R600" t="s">
        <v>1258</v>
      </c>
      <c r="S600" s="54" t="s">
        <v>1031</v>
      </c>
      <c r="T600" t="s">
        <v>1262</v>
      </c>
      <c r="U600" t="s">
        <v>1260</v>
      </c>
      <c r="V600" s="59">
        <v>271200</v>
      </c>
      <c r="W600" s="59">
        <v>16700</v>
      </c>
      <c r="X600" s="58" t="s">
        <v>1263</v>
      </c>
      <c r="Y600" t="s">
        <v>1258</v>
      </c>
    </row>
    <row r="601" spans="1:25">
      <c r="A601" s="54" t="s">
        <v>1028</v>
      </c>
      <c r="B601" s="55">
        <v>29.72279941</v>
      </c>
      <c r="C601" s="55">
        <v>94.696004840000001</v>
      </c>
      <c r="D601" s="68">
        <v>4575.8781083659296</v>
      </c>
      <c r="E601" s="69" t="s">
        <v>1257</v>
      </c>
      <c r="F601" s="69">
        <v>1</v>
      </c>
      <c r="G601" s="69">
        <v>2.7</v>
      </c>
      <c r="H601" s="69">
        <v>1</v>
      </c>
      <c r="I601" s="69">
        <v>0</v>
      </c>
      <c r="J601" s="69">
        <v>2020</v>
      </c>
      <c r="K601" s="69" t="s">
        <v>1258</v>
      </c>
      <c r="L601" s="54" t="s">
        <v>1028</v>
      </c>
      <c r="M601" t="s">
        <v>1259</v>
      </c>
      <c r="N601" t="s">
        <v>1260</v>
      </c>
      <c r="O601" s="59">
        <v>20600</v>
      </c>
      <c r="P601" s="59">
        <v>4900</v>
      </c>
      <c r="Q601" s="58" t="s">
        <v>1261</v>
      </c>
      <c r="R601" t="s">
        <v>1258</v>
      </c>
      <c r="S601" s="54" t="s">
        <v>1028</v>
      </c>
      <c r="T601" t="s">
        <v>1262</v>
      </c>
      <c r="U601" t="s">
        <v>1260</v>
      </c>
      <c r="V601" s="59">
        <v>78100</v>
      </c>
      <c r="W601" s="59">
        <v>7200</v>
      </c>
      <c r="X601" s="58" t="s">
        <v>1263</v>
      </c>
      <c r="Y601" t="s">
        <v>1258</v>
      </c>
    </row>
    <row r="602" spans="1:25">
      <c r="A602" s="54" t="s">
        <v>1030</v>
      </c>
      <c r="B602" s="55">
        <v>29.924275080000001</v>
      </c>
      <c r="C602" s="55">
        <v>95.974407319999997</v>
      </c>
      <c r="D602" s="68">
        <v>4370.258100419217</v>
      </c>
      <c r="E602" s="69" t="s">
        <v>1257</v>
      </c>
      <c r="F602" s="69">
        <v>1</v>
      </c>
      <c r="G602" s="69">
        <v>2.7</v>
      </c>
      <c r="H602" s="69">
        <v>1</v>
      </c>
      <c r="I602" s="69">
        <v>0</v>
      </c>
      <c r="J602" s="69">
        <v>2020</v>
      </c>
      <c r="K602" s="69" t="s">
        <v>1258</v>
      </c>
      <c r="L602" s="54" t="s">
        <v>1030</v>
      </c>
      <c r="M602" t="s">
        <v>1259</v>
      </c>
      <c r="N602" t="s">
        <v>1260</v>
      </c>
      <c r="O602" s="59">
        <v>69200</v>
      </c>
      <c r="P602" s="59">
        <v>7600</v>
      </c>
      <c r="Q602" s="58" t="s">
        <v>1261</v>
      </c>
      <c r="R602" t="s">
        <v>1258</v>
      </c>
      <c r="S602" s="54" t="s">
        <v>1030</v>
      </c>
      <c r="T602" t="s">
        <v>1262</v>
      </c>
      <c r="U602" t="s">
        <v>1260</v>
      </c>
      <c r="V602" s="59">
        <v>115000</v>
      </c>
      <c r="W602" s="59">
        <v>17300</v>
      </c>
      <c r="X602" s="58" t="s">
        <v>1263</v>
      </c>
      <c r="Y602" t="s">
        <v>1258</v>
      </c>
    </row>
    <row r="603" spans="1:25">
      <c r="A603" s="54" t="s">
        <v>1029</v>
      </c>
      <c r="B603" s="55">
        <v>30.361952079999998</v>
      </c>
      <c r="C603" s="55">
        <v>94.675716809999997</v>
      </c>
      <c r="D603" s="68">
        <v>4730.75202874773</v>
      </c>
      <c r="E603" s="69" t="s">
        <v>1257</v>
      </c>
      <c r="F603" s="69">
        <v>1</v>
      </c>
      <c r="G603" s="69">
        <v>2.7</v>
      </c>
      <c r="H603" s="69">
        <v>1</v>
      </c>
      <c r="I603" s="69">
        <v>0</v>
      </c>
      <c r="J603" s="69">
        <v>2020</v>
      </c>
      <c r="K603" s="69" t="s">
        <v>1258</v>
      </c>
      <c r="L603" s="54" t="s">
        <v>1029</v>
      </c>
      <c r="M603" t="s">
        <v>1259</v>
      </c>
      <c r="N603" t="s">
        <v>1260</v>
      </c>
      <c r="O603" s="59">
        <v>19600</v>
      </c>
      <c r="P603" s="59">
        <v>4600</v>
      </c>
      <c r="Q603" s="58" t="s">
        <v>1261</v>
      </c>
      <c r="R603" t="s">
        <v>1258</v>
      </c>
      <c r="S603" s="54" t="s">
        <v>1029</v>
      </c>
      <c r="T603" t="s">
        <v>1262</v>
      </c>
      <c r="U603" t="s">
        <v>1260</v>
      </c>
      <c r="V603" s="59">
        <v>73600</v>
      </c>
      <c r="W603" s="59">
        <v>6700</v>
      </c>
      <c r="X603" s="58" t="s">
        <v>1263</v>
      </c>
      <c r="Y603" t="s">
        <v>1258</v>
      </c>
    </row>
    <row r="604" spans="1:25">
      <c r="A604" s="54" t="s">
        <v>1036</v>
      </c>
      <c r="B604" s="55">
        <v>29.477352190000001</v>
      </c>
      <c r="C604" s="55">
        <v>96.72688857</v>
      </c>
      <c r="D604" s="68">
        <v>4731.6709159115026</v>
      </c>
      <c r="E604" s="69" t="s">
        <v>1257</v>
      </c>
      <c r="F604" s="69">
        <v>1</v>
      </c>
      <c r="G604" s="69">
        <v>2.7</v>
      </c>
      <c r="H604" s="69">
        <v>1</v>
      </c>
      <c r="I604" s="69">
        <v>0</v>
      </c>
      <c r="J604" s="69">
        <v>2020</v>
      </c>
      <c r="K604" s="69" t="s">
        <v>1258</v>
      </c>
      <c r="L604" s="54" t="s">
        <v>1036</v>
      </c>
      <c r="M604" t="s">
        <v>1259</v>
      </c>
      <c r="N604" t="s">
        <v>1260</v>
      </c>
      <c r="O604" s="59">
        <v>62800</v>
      </c>
      <c r="P604" s="59">
        <v>4600</v>
      </c>
      <c r="Q604" s="58" t="s">
        <v>1261</v>
      </c>
      <c r="R604" t="s">
        <v>1258</v>
      </c>
      <c r="S604" s="54" t="s">
        <v>1036</v>
      </c>
      <c r="T604" t="s">
        <v>1262</v>
      </c>
      <c r="U604" t="s">
        <v>1260</v>
      </c>
      <c r="V604" s="59">
        <v>387000</v>
      </c>
      <c r="W604" s="59">
        <v>15000</v>
      </c>
      <c r="X604" s="58" t="s">
        <v>1263</v>
      </c>
      <c r="Y604" t="s">
        <v>1258</v>
      </c>
    </row>
    <row r="605" spans="1:25">
      <c r="A605" s="54" t="s">
        <v>1040</v>
      </c>
      <c r="B605" s="61">
        <v>29.631741569999999</v>
      </c>
      <c r="C605" s="61">
        <v>96.696420160000002</v>
      </c>
      <c r="D605" s="68">
        <v>4999.6553508777461</v>
      </c>
      <c r="E605" s="69" t="s">
        <v>1257</v>
      </c>
      <c r="F605" s="69">
        <v>1</v>
      </c>
      <c r="G605" s="69">
        <v>2.7</v>
      </c>
      <c r="H605" s="69">
        <v>1</v>
      </c>
      <c r="I605" s="69">
        <v>0</v>
      </c>
      <c r="J605" s="69">
        <v>2020</v>
      </c>
      <c r="K605" s="69" t="s">
        <v>1258</v>
      </c>
      <c r="L605" s="54" t="s">
        <v>1040</v>
      </c>
      <c r="M605" t="s">
        <v>1259</v>
      </c>
      <c r="N605" t="s">
        <v>1260</v>
      </c>
      <c r="O605" s="59">
        <v>302700</v>
      </c>
      <c r="P605" s="59">
        <v>17500</v>
      </c>
      <c r="Q605" s="58" t="s">
        <v>1261</v>
      </c>
      <c r="R605" t="s">
        <v>1258</v>
      </c>
      <c r="S605" s="54" t="s">
        <v>1040</v>
      </c>
      <c r="T605" t="s">
        <v>1262</v>
      </c>
      <c r="U605" t="s">
        <v>1260</v>
      </c>
      <c r="V605" s="59">
        <v>2099800</v>
      </c>
      <c r="W605" s="59">
        <v>50800</v>
      </c>
      <c r="X605" s="58" t="s">
        <v>1263</v>
      </c>
      <c r="Y605" t="s">
        <v>1258</v>
      </c>
    </row>
    <row r="606" spans="1:25">
      <c r="A606" s="54" t="s">
        <v>1038</v>
      </c>
      <c r="B606" s="55">
        <v>29.733596479999999</v>
      </c>
      <c r="C606" s="55">
        <v>96.391768060000004</v>
      </c>
      <c r="D606" s="68">
        <v>4770.9004720159901</v>
      </c>
      <c r="E606" s="69" t="s">
        <v>1257</v>
      </c>
      <c r="F606" s="69">
        <v>1</v>
      </c>
      <c r="G606" s="69">
        <v>2.7</v>
      </c>
      <c r="H606" s="69">
        <v>1</v>
      </c>
      <c r="I606" s="69">
        <v>0</v>
      </c>
      <c r="J606" s="69">
        <v>2020</v>
      </c>
      <c r="K606" s="69" t="s">
        <v>1258</v>
      </c>
      <c r="L606" s="54" t="s">
        <v>1038</v>
      </c>
      <c r="M606" t="s">
        <v>1259</v>
      </c>
      <c r="N606" t="s">
        <v>1260</v>
      </c>
      <c r="O606" s="59">
        <v>49700</v>
      </c>
      <c r="P606" s="59">
        <v>2300</v>
      </c>
      <c r="Q606" s="58" t="s">
        <v>1261</v>
      </c>
      <c r="R606" t="s">
        <v>1258</v>
      </c>
      <c r="S606" s="54" t="s">
        <v>1038</v>
      </c>
      <c r="T606" t="s">
        <v>1262</v>
      </c>
      <c r="U606" t="s">
        <v>1260</v>
      </c>
      <c r="V606" s="59">
        <v>333200</v>
      </c>
      <c r="W606" s="59">
        <v>16900</v>
      </c>
      <c r="X606" s="58" t="s">
        <v>1263</v>
      </c>
      <c r="Y606" t="s">
        <v>1258</v>
      </c>
    </row>
    <row r="607" spans="1:25">
      <c r="A607" s="54" t="s">
        <v>1041</v>
      </c>
      <c r="B607" s="55">
        <v>29.601719360000001</v>
      </c>
      <c r="C607" s="55">
        <v>96.587501970000005</v>
      </c>
      <c r="D607" s="68">
        <v>4985.0453604344602</v>
      </c>
      <c r="E607" s="69" t="s">
        <v>1257</v>
      </c>
      <c r="F607" s="69">
        <v>1</v>
      </c>
      <c r="G607" s="69">
        <v>2.7</v>
      </c>
      <c r="H607" s="69">
        <v>1</v>
      </c>
      <c r="I607" s="69">
        <v>0</v>
      </c>
      <c r="J607" s="69">
        <v>2020</v>
      </c>
      <c r="K607" s="69" t="s">
        <v>1258</v>
      </c>
      <c r="L607" s="54" t="s">
        <v>1041</v>
      </c>
      <c r="M607" t="s">
        <v>1259</v>
      </c>
      <c r="N607" t="s">
        <v>1260</v>
      </c>
      <c r="O607" s="59">
        <v>352000</v>
      </c>
      <c r="P607" s="59">
        <v>12000</v>
      </c>
      <c r="Q607" s="58" t="s">
        <v>1261</v>
      </c>
      <c r="R607" t="s">
        <v>1258</v>
      </c>
      <c r="S607" s="54" t="s">
        <v>1041</v>
      </c>
      <c r="T607" t="s">
        <v>1262</v>
      </c>
      <c r="U607" t="s">
        <v>1260</v>
      </c>
      <c r="V607" s="59">
        <v>2700000</v>
      </c>
      <c r="W607" s="59">
        <v>80000</v>
      </c>
      <c r="X607" s="58" t="s">
        <v>1263</v>
      </c>
      <c r="Y607" t="s">
        <v>1258</v>
      </c>
    </row>
    <row r="608" spans="1:25">
      <c r="A608" s="54" t="s">
        <v>1042</v>
      </c>
      <c r="B608" s="55">
        <v>29.79986946</v>
      </c>
      <c r="C608" s="55">
        <v>94.662674109999998</v>
      </c>
      <c r="D608" s="68">
        <v>4309.9491945805994</v>
      </c>
      <c r="E608" s="69" t="s">
        <v>1257</v>
      </c>
      <c r="F608" s="69">
        <v>1</v>
      </c>
      <c r="G608" s="69">
        <v>2.7</v>
      </c>
      <c r="H608" s="69">
        <v>1</v>
      </c>
      <c r="I608" s="69">
        <v>0</v>
      </c>
      <c r="J608" s="69">
        <v>2020</v>
      </c>
      <c r="K608" s="69" t="s">
        <v>1258</v>
      </c>
      <c r="L608" s="54" t="s">
        <v>1042</v>
      </c>
      <c r="M608" t="s">
        <v>1259</v>
      </c>
      <c r="N608" t="s">
        <v>1260</v>
      </c>
      <c r="O608" s="59">
        <v>238400</v>
      </c>
      <c r="P608" s="59">
        <v>8000</v>
      </c>
      <c r="Q608" s="58" t="s">
        <v>1261</v>
      </c>
      <c r="R608" t="s">
        <v>1258</v>
      </c>
      <c r="S608" s="54" t="s">
        <v>1042</v>
      </c>
      <c r="T608" t="s">
        <v>1262</v>
      </c>
      <c r="U608" t="s">
        <v>1260</v>
      </c>
      <c r="V608" s="59">
        <v>1838300.0000000002</v>
      </c>
      <c r="W608" s="59">
        <v>53000</v>
      </c>
      <c r="X608" s="58" t="s">
        <v>1263</v>
      </c>
      <c r="Y608" t="s">
        <v>1258</v>
      </c>
    </row>
    <row r="609" spans="1:25">
      <c r="A609" s="54" t="s">
        <v>1032</v>
      </c>
      <c r="B609" s="61">
        <v>30.037053629999999</v>
      </c>
      <c r="C609" s="61">
        <v>94.542472410000002</v>
      </c>
      <c r="D609" s="68">
        <v>4319.689424950383</v>
      </c>
      <c r="E609" s="69" t="s">
        <v>1257</v>
      </c>
      <c r="F609" s="69">
        <v>1</v>
      </c>
      <c r="G609" s="69">
        <v>2.7</v>
      </c>
      <c r="H609" s="69">
        <v>1</v>
      </c>
      <c r="I609" s="69">
        <v>0</v>
      </c>
      <c r="J609" s="69">
        <v>2020</v>
      </c>
      <c r="K609" s="69" t="s">
        <v>1258</v>
      </c>
      <c r="L609" s="54" t="s">
        <v>1032</v>
      </c>
      <c r="M609" t="s">
        <v>1259</v>
      </c>
      <c r="N609" t="s">
        <v>1260</v>
      </c>
      <c r="O609" s="59">
        <v>38300</v>
      </c>
      <c r="P609" s="59">
        <v>2700</v>
      </c>
      <c r="Q609" s="58" t="s">
        <v>1261</v>
      </c>
      <c r="R609" t="s">
        <v>1258</v>
      </c>
      <c r="S609" s="54" t="s">
        <v>1032</v>
      </c>
      <c r="T609" t="s">
        <v>1262</v>
      </c>
      <c r="U609" t="s">
        <v>1260</v>
      </c>
      <c r="V609" s="59">
        <v>215200</v>
      </c>
      <c r="W609" s="59">
        <v>15100</v>
      </c>
      <c r="X609" s="58" t="s">
        <v>1263</v>
      </c>
      <c r="Y609" t="s">
        <v>1258</v>
      </c>
    </row>
    <row r="610" spans="1:25">
      <c r="A610" s="54" t="s">
        <v>1044</v>
      </c>
      <c r="B610" s="61">
        <v>29.971261640000002</v>
      </c>
      <c r="C610" s="61">
        <v>95.419299989999999</v>
      </c>
      <c r="D610" s="68">
        <v>4195.0270219982531</v>
      </c>
      <c r="E610" s="69" t="s">
        <v>1257</v>
      </c>
      <c r="F610" s="69">
        <v>1</v>
      </c>
      <c r="G610" s="69">
        <v>2.7</v>
      </c>
      <c r="H610" s="69">
        <v>1</v>
      </c>
      <c r="I610" s="69">
        <v>0</v>
      </c>
      <c r="J610" s="69">
        <v>2020</v>
      </c>
      <c r="K610" s="69" t="s">
        <v>1258</v>
      </c>
      <c r="L610" s="54" t="s">
        <v>1044</v>
      </c>
      <c r="M610" t="s">
        <v>1259</v>
      </c>
      <c r="N610" t="s">
        <v>1260</v>
      </c>
      <c r="O610" s="59">
        <v>17200</v>
      </c>
      <c r="P610" s="59">
        <v>1600</v>
      </c>
      <c r="Q610" s="58" t="s">
        <v>1261</v>
      </c>
      <c r="R610" t="s">
        <v>1258</v>
      </c>
      <c r="S610" s="54" t="s">
        <v>1044</v>
      </c>
      <c r="T610" t="s">
        <v>1262</v>
      </c>
      <c r="U610" t="s">
        <v>1260</v>
      </c>
      <c r="V610" s="59">
        <v>113000</v>
      </c>
      <c r="W610" s="59">
        <v>11900</v>
      </c>
      <c r="X610" s="58" t="s">
        <v>1263</v>
      </c>
      <c r="Y610" t="s">
        <v>1258</v>
      </c>
    </row>
    <row r="611" spans="1:25">
      <c r="A611" s="54" t="s">
        <v>1045</v>
      </c>
      <c r="B611" s="61">
        <v>29.935404680000001</v>
      </c>
      <c r="C611" s="61">
        <v>95.521186979999996</v>
      </c>
      <c r="D611" s="68">
        <v>4082.3674328351831</v>
      </c>
      <c r="E611" s="69" t="s">
        <v>1257</v>
      </c>
      <c r="F611" s="69">
        <v>1</v>
      </c>
      <c r="G611" s="69">
        <v>2.7</v>
      </c>
      <c r="H611" s="69">
        <v>1</v>
      </c>
      <c r="I611" s="69">
        <v>0</v>
      </c>
      <c r="J611" s="69">
        <v>2020</v>
      </c>
      <c r="K611" s="69" t="s">
        <v>1258</v>
      </c>
      <c r="L611" s="54" t="s">
        <v>1045</v>
      </c>
      <c r="M611" t="s">
        <v>1259</v>
      </c>
      <c r="N611" t="s">
        <v>1260</v>
      </c>
      <c r="O611" s="59">
        <v>36900</v>
      </c>
      <c r="P611" s="59">
        <v>2100</v>
      </c>
      <c r="Q611" s="58" t="s">
        <v>1261</v>
      </c>
      <c r="R611" t="s">
        <v>1258</v>
      </c>
      <c r="S611" s="54" t="s">
        <v>1045</v>
      </c>
      <c r="T611" t="s">
        <v>1262</v>
      </c>
      <c r="U611" t="s">
        <v>1260</v>
      </c>
      <c r="V611" s="59">
        <v>243700</v>
      </c>
      <c r="W611" s="59">
        <v>10400</v>
      </c>
      <c r="X611" s="58" t="s">
        <v>1263</v>
      </c>
      <c r="Y611" t="s">
        <v>1258</v>
      </c>
    </row>
    <row r="612" spans="1:25">
      <c r="A612" s="54" t="s">
        <v>1039</v>
      </c>
      <c r="B612" s="61">
        <v>29.69699546</v>
      </c>
      <c r="C612" s="61">
        <v>95.651706759999996</v>
      </c>
      <c r="D612" s="68">
        <v>3954.335387772473</v>
      </c>
      <c r="E612" s="69" t="s">
        <v>1257</v>
      </c>
      <c r="F612" s="69">
        <v>1</v>
      </c>
      <c r="G612" s="69">
        <v>2.7</v>
      </c>
      <c r="H612" s="69">
        <v>1</v>
      </c>
      <c r="I612" s="69">
        <v>0</v>
      </c>
      <c r="J612" s="69">
        <v>2020</v>
      </c>
      <c r="K612" s="69" t="s">
        <v>1258</v>
      </c>
      <c r="L612" s="54" t="s">
        <v>1039</v>
      </c>
      <c r="M612" t="s">
        <v>1259</v>
      </c>
      <c r="N612" t="s">
        <v>1260</v>
      </c>
      <c r="O612" s="59">
        <v>23300</v>
      </c>
      <c r="P612" s="59">
        <v>1900</v>
      </c>
      <c r="Q612" s="58" t="s">
        <v>1261</v>
      </c>
      <c r="R612" t="s">
        <v>1258</v>
      </c>
      <c r="S612" s="54" t="s">
        <v>1039</v>
      </c>
      <c r="T612" t="s">
        <v>1262</v>
      </c>
      <c r="U612" t="s">
        <v>1260</v>
      </c>
      <c r="V612" s="59">
        <v>175600</v>
      </c>
      <c r="W612" s="59">
        <v>10300</v>
      </c>
      <c r="X612" s="58" t="s">
        <v>1263</v>
      </c>
      <c r="Y612" t="s">
        <v>1258</v>
      </c>
    </row>
    <row r="613" spans="1:25">
      <c r="A613" s="54" t="s">
        <v>1043</v>
      </c>
      <c r="B613" s="61">
        <v>29.858159730000001</v>
      </c>
      <c r="C613" s="61">
        <v>95.889926020000004</v>
      </c>
      <c r="D613" s="68">
        <v>4303.02448769491</v>
      </c>
      <c r="E613" s="69" t="s">
        <v>1257</v>
      </c>
      <c r="F613" s="69">
        <v>1</v>
      </c>
      <c r="G613" s="69">
        <v>2.7</v>
      </c>
      <c r="H613" s="69">
        <v>1</v>
      </c>
      <c r="I613" s="69">
        <v>0</v>
      </c>
      <c r="J613" s="69">
        <v>2020</v>
      </c>
      <c r="K613" s="69" t="s">
        <v>1258</v>
      </c>
      <c r="L613" s="54" t="s">
        <v>1043</v>
      </c>
      <c r="M613" t="s">
        <v>1259</v>
      </c>
      <c r="N613" t="s">
        <v>1260</v>
      </c>
      <c r="O613" s="59">
        <v>33200</v>
      </c>
      <c r="P613" s="59">
        <v>2200</v>
      </c>
      <c r="Q613" s="58" t="s">
        <v>1261</v>
      </c>
      <c r="R613" t="s">
        <v>1258</v>
      </c>
      <c r="S613" s="54" t="s">
        <v>1043</v>
      </c>
      <c r="T613" t="s">
        <v>1262</v>
      </c>
      <c r="U613" t="s">
        <v>1260</v>
      </c>
      <c r="V613" s="59">
        <v>236500</v>
      </c>
      <c r="W613" s="59">
        <v>12500</v>
      </c>
      <c r="X613" s="58" t="s">
        <v>1263</v>
      </c>
      <c r="Y613" t="s">
        <v>1258</v>
      </c>
    </row>
    <row r="614" spans="1:25">
      <c r="A614" s="54" t="s">
        <v>1033</v>
      </c>
      <c r="B614" s="61">
        <v>30.041493540000001</v>
      </c>
      <c r="C614" s="61">
        <v>96.073880320000001</v>
      </c>
      <c r="D614" s="68">
        <v>4548.9176481773002</v>
      </c>
      <c r="E614" s="69" t="s">
        <v>1257</v>
      </c>
      <c r="F614" s="69">
        <v>1</v>
      </c>
      <c r="G614" s="69">
        <v>2.7</v>
      </c>
      <c r="H614" s="69">
        <v>1</v>
      </c>
      <c r="I614" s="69">
        <v>0</v>
      </c>
      <c r="J614" s="69">
        <v>2020</v>
      </c>
      <c r="K614" s="69" t="s">
        <v>1258</v>
      </c>
      <c r="L614" s="54" t="s">
        <v>1033</v>
      </c>
      <c r="M614" t="s">
        <v>1259</v>
      </c>
      <c r="N614" t="s">
        <v>1260</v>
      </c>
      <c r="O614" s="59">
        <v>52900</v>
      </c>
      <c r="P614" s="59">
        <v>4500</v>
      </c>
      <c r="Q614" s="58" t="s">
        <v>1261</v>
      </c>
      <c r="R614" t="s">
        <v>1258</v>
      </c>
      <c r="S614" s="54" t="s">
        <v>1033</v>
      </c>
      <c r="T614" t="s">
        <v>1262</v>
      </c>
      <c r="U614" t="s">
        <v>1260</v>
      </c>
      <c r="V614" s="59">
        <v>265100</v>
      </c>
      <c r="W614" s="59">
        <v>15600</v>
      </c>
      <c r="X614" s="58" t="s">
        <v>1263</v>
      </c>
      <c r="Y614" t="s">
        <v>1258</v>
      </c>
    </row>
    <row r="615" spans="1:25">
      <c r="A615" s="54" t="s">
        <v>1037</v>
      </c>
      <c r="B615" s="61">
        <v>29.797914460000001</v>
      </c>
      <c r="C615" s="61">
        <v>96.305042900000004</v>
      </c>
      <c r="D615" s="68">
        <v>4737.4469607313667</v>
      </c>
      <c r="E615" s="69" t="s">
        <v>1257</v>
      </c>
      <c r="F615" s="69">
        <v>1</v>
      </c>
      <c r="G615" s="69">
        <v>2.7</v>
      </c>
      <c r="H615" s="69">
        <v>1</v>
      </c>
      <c r="I615" s="69">
        <v>0</v>
      </c>
      <c r="J615" s="69">
        <v>2020</v>
      </c>
      <c r="K615" s="69" t="s">
        <v>1258</v>
      </c>
      <c r="L615" s="54" t="s">
        <v>1037</v>
      </c>
      <c r="M615" t="s">
        <v>1259</v>
      </c>
      <c r="N615" t="s">
        <v>1260</v>
      </c>
      <c r="O615" s="59">
        <v>48000</v>
      </c>
      <c r="P615" s="59">
        <v>5500</v>
      </c>
      <c r="Q615" s="58" t="s">
        <v>1261</v>
      </c>
      <c r="R615" t="s">
        <v>1258</v>
      </c>
      <c r="S615" s="54" t="s">
        <v>1037</v>
      </c>
      <c r="T615" t="s">
        <v>1262</v>
      </c>
      <c r="U615" t="s">
        <v>1260</v>
      </c>
      <c r="V615" s="59">
        <v>273000</v>
      </c>
      <c r="W615" s="59">
        <v>14200</v>
      </c>
      <c r="X615" s="58" t="s">
        <v>1263</v>
      </c>
      <c r="Y615" t="s">
        <v>1258</v>
      </c>
    </row>
    <row r="616" spans="1:25">
      <c r="A616" s="54" t="s">
        <v>1019</v>
      </c>
      <c r="B616" s="61">
        <v>29.751988789999999</v>
      </c>
      <c r="C616" s="61">
        <v>84.449178079999996</v>
      </c>
      <c r="D616" s="68">
        <v>5077.0347377455973</v>
      </c>
      <c r="E616" s="69" t="s">
        <v>1257</v>
      </c>
      <c r="F616" s="69">
        <v>1</v>
      </c>
      <c r="G616" s="69">
        <v>2.7</v>
      </c>
      <c r="H616" s="69">
        <v>1</v>
      </c>
      <c r="I616" s="69">
        <v>0</v>
      </c>
      <c r="J616" s="69">
        <v>2020</v>
      </c>
      <c r="K616" s="69" t="s">
        <v>1258</v>
      </c>
      <c r="L616" s="54" t="s">
        <v>1019</v>
      </c>
      <c r="M616" t="s">
        <v>1259</v>
      </c>
      <c r="N616" t="s">
        <v>1260</v>
      </c>
      <c r="O616" s="59">
        <v>1501000</v>
      </c>
      <c r="P616" s="59">
        <v>49000</v>
      </c>
      <c r="Q616" s="58" t="s">
        <v>1261</v>
      </c>
      <c r="R616" t="s">
        <v>1258</v>
      </c>
      <c r="S616" s="54" t="s">
        <v>1019</v>
      </c>
      <c r="T616" t="s">
        <v>1262</v>
      </c>
      <c r="U616" t="s">
        <v>1260</v>
      </c>
      <c r="V616" s="59">
        <v>10560000</v>
      </c>
      <c r="W616" s="59">
        <v>310000</v>
      </c>
      <c r="X616" s="58" t="s">
        <v>1263</v>
      </c>
      <c r="Y616" t="s">
        <v>1258</v>
      </c>
    </row>
    <row r="617" spans="1:25">
      <c r="A617" s="54" t="s">
        <v>1018</v>
      </c>
      <c r="B617" s="61">
        <v>29.74973507</v>
      </c>
      <c r="C617" s="61">
        <v>85.240117720000001</v>
      </c>
      <c r="D617" s="68">
        <v>5089.9271683814632</v>
      </c>
      <c r="E617" s="69" t="s">
        <v>1257</v>
      </c>
      <c r="F617" s="69">
        <v>1</v>
      </c>
      <c r="G617" s="69">
        <v>2.7</v>
      </c>
      <c r="H617" s="69">
        <v>1</v>
      </c>
      <c r="I617" s="69">
        <v>0</v>
      </c>
      <c r="J617" s="69">
        <v>2020</v>
      </c>
      <c r="K617" s="69" t="s">
        <v>1258</v>
      </c>
      <c r="L617" s="54" t="s">
        <v>1018</v>
      </c>
      <c r="M617" t="s">
        <v>1259</v>
      </c>
      <c r="N617" t="s">
        <v>1260</v>
      </c>
      <c r="O617" s="59">
        <v>1327000</v>
      </c>
      <c r="P617" s="59">
        <v>39000</v>
      </c>
      <c r="Q617" s="58" t="s">
        <v>1261</v>
      </c>
      <c r="R617" t="s">
        <v>1258</v>
      </c>
      <c r="S617" s="54" t="s">
        <v>1018</v>
      </c>
      <c r="T617" t="s">
        <v>1262</v>
      </c>
      <c r="U617" t="s">
        <v>1260</v>
      </c>
      <c r="V617" s="59">
        <v>8970000</v>
      </c>
      <c r="W617" s="59">
        <v>240000</v>
      </c>
      <c r="X617" s="58" t="s">
        <v>1263</v>
      </c>
      <c r="Y617" t="s">
        <v>1258</v>
      </c>
    </row>
    <row r="618" spans="1:25">
      <c r="A618" s="54" t="s">
        <v>1017</v>
      </c>
      <c r="B618" s="61">
        <v>29.484545789999999</v>
      </c>
      <c r="C618" s="61">
        <v>87.028671329999995</v>
      </c>
      <c r="D618" s="68">
        <v>4984.8831668137063</v>
      </c>
      <c r="E618" s="69" t="s">
        <v>1257</v>
      </c>
      <c r="F618" s="69">
        <v>1</v>
      </c>
      <c r="G618" s="69">
        <v>2.7</v>
      </c>
      <c r="H618" s="69">
        <v>1</v>
      </c>
      <c r="I618" s="69">
        <v>0</v>
      </c>
      <c r="J618" s="69">
        <v>2020</v>
      </c>
      <c r="K618" s="69" t="s">
        <v>1258</v>
      </c>
      <c r="L618" s="54" t="s">
        <v>1017</v>
      </c>
      <c r="M618" t="s">
        <v>1259</v>
      </c>
      <c r="N618" t="s">
        <v>1260</v>
      </c>
      <c r="O618" s="59">
        <v>653000</v>
      </c>
      <c r="P618" s="59">
        <v>22000</v>
      </c>
      <c r="Q618" s="58" t="s">
        <v>1261</v>
      </c>
      <c r="R618" t="s">
        <v>1258</v>
      </c>
      <c r="S618" s="54" t="s">
        <v>1017</v>
      </c>
      <c r="T618" t="s">
        <v>1262</v>
      </c>
      <c r="U618" t="s">
        <v>1260</v>
      </c>
      <c r="V618" s="59">
        <v>4400000</v>
      </c>
      <c r="W618" s="59">
        <v>130000</v>
      </c>
      <c r="X618" s="58" t="s">
        <v>1263</v>
      </c>
      <c r="Y618" t="s">
        <v>1258</v>
      </c>
    </row>
    <row r="619" spans="1:25">
      <c r="A619" s="54" t="s">
        <v>1027</v>
      </c>
      <c r="B619" s="61">
        <v>29.59483908</v>
      </c>
      <c r="C619" s="61">
        <v>93.802596660000006</v>
      </c>
      <c r="D619" s="68">
        <v>4617.9113866579564</v>
      </c>
      <c r="E619" s="69" t="s">
        <v>1257</v>
      </c>
      <c r="F619" s="69">
        <v>1</v>
      </c>
      <c r="G619" s="69">
        <v>2.7</v>
      </c>
      <c r="H619" s="69">
        <v>1</v>
      </c>
      <c r="I619" s="69">
        <v>0</v>
      </c>
      <c r="J619" s="69">
        <v>2020</v>
      </c>
      <c r="K619" s="69" t="s">
        <v>1258</v>
      </c>
      <c r="L619" s="54" t="s">
        <v>1027</v>
      </c>
      <c r="M619" t="s">
        <v>1259</v>
      </c>
      <c r="N619" t="s">
        <v>1260</v>
      </c>
      <c r="O619" s="59">
        <v>199800</v>
      </c>
      <c r="P619" s="59">
        <v>6800.0000000000009</v>
      </c>
      <c r="Q619" s="58" t="s">
        <v>1261</v>
      </c>
      <c r="R619" t="s">
        <v>1258</v>
      </c>
      <c r="S619" s="54" t="s">
        <v>1027</v>
      </c>
      <c r="T619" t="s">
        <v>1262</v>
      </c>
      <c r="U619" t="s">
        <v>1260</v>
      </c>
      <c r="V619" s="59">
        <v>1442400</v>
      </c>
      <c r="W619" s="59">
        <v>42800</v>
      </c>
      <c r="X619" s="58" t="s">
        <v>1263</v>
      </c>
      <c r="Y619" t="s">
        <v>1258</v>
      </c>
    </row>
    <row r="620" spans="1:25">
      <c r="A620" s="54" t="s">
        <v>1021</v>
      </c>
      <c r="B620" s="61">
        <v>29.958921870000001</v>
      </c>
      <c r="C620" s="61">
        <v>93.324195509999996</v>
      </c>
      <c r="D620" s="68">
        <v>4745.8370832199134</v>
      </c>
      <c r="E620" s="69" t="s">
        <v>1257</v>
      </c>
      <c r="F620" s="69">
        <v>1</v>
      </c>
      <c r="G620" s="69">
        <v>2.7</v>
      </c>
      <c r="H620" s="69">
        <v>1</v>
      </c>
      <c r="I620" s="69">
        <v>0</v>
      </c>
      <c r="J620" s="69">
        <v>2020</v>
      </c>
      <c r="K620" s="69" t="s">
        <v>1258</v>
      </c>
      <c r="L620" s="54" t="s">
        <v>1021</v>
      </c>
      <c r="M620" t="s">
        <v>1259</v>
      </c>
      <c r="N620" t="s">
        <v>1260</v>
      </c>
      <c r="O620" s="59">
        <v>983000</v>
      </c>
      <c r="P620" s="59">
        <v>32000</v>
      </c>
      <c r="Q620" s="58" t="s">
        <v>1261</v>
      </c>
      <c r="R620" t="s">
        <v>1258</v>
      </c>
      <c r="S620" s="54" t="s">
        <v>1021</v>
      </c>
      <c r="T620" t="s">
        <v>1262</v>
      </c>
      <c r="U620" t="s">
        <v>1260</v>
      </c>
      <c r="V620" s="59">
        <v>6860000</v>
      </c>
      <c r="W620" s="59">
        <v>170000</v>
      </c>
      <c r="X620" s="58" t="s">
        <v>1263</v>
      </c>
      <c r="Y620" t="s">
        <v>1258</v>
      </c>
    </row>
    <row r="621" spans="1:25">
      <c r="A621" s="54" t="s">
        <v>1020</v>
      </c>
      <c r="B621" s="55">
        <v>30.406053450000002</v>
      </c>
      <c r="C621" s="55">
        <v>91.946108629999998</v>
      </c>
      <c r="D621" s="68">
        <v>5155.0448458276906</v>
      </c>
      <c r="E621" s="69" t="s">
        <v>1257</v>
      </c>
      <c r="F621" s="69">
        <v>1</v>
      </c>
      <c r="G621" s="69">
        <v>2.7</v>
      </c>
      <c r="H621" s="69">
        <v>1</v>
      </c>
      <c r="I621" s="69">
        <v>0</v>
      </c>
      <c r="J621" s="69">
        <v>2020</v>
      </c>
      <c r="K621" s="69" t="s">
        <v>1258</v>
      </c>
      <c r="L621" s="54" t="s">
        <v>1020</v>
      </c>
      <c r="M621" t="s">
        <v>1259</v>
      </c>
      <c r="N621" t="s">
        <v>1260</v>
      </c>
      <c r="O621" s="59">
        <v>1495000</v>
      </c>
      <c r="P621" s="59">
        <v>44000</v>
      </c>
      <c r="Q621" s="58" t="s">
        <v>1261</v>
      </c>
      <c r="R621" t="s">
        <v>1258</v>
      </c>
      <c r="S621" s="54" t="s">
        <v>1020</v>
      </c>
      <c r="T621" t="s">
        <v>1262</v>
      </c>
      <c r="U621" t="s">
        <v>1260</v>
      </c>
      <c r="V621" s="59">
        <v>9850000</v>
      </c>
      <c r="W621" s="59">
        <v>180000</v>
      </c>
      <c r="X621" s="58" t="s">
        <v>1263</v>
      </c>
      <c r="Y621" t="s">
        <v>1258</v>
      </c>
    </row>
    <row r="622" spans="1:25">
      <c r="A622" s="54" t="s">
        <v>1023</v>
      </c>
      <c r="B622" s="55">
        <v>29.69887409</v>
      </c>
      <c r="C622" s="55">
        <v>88.561420440000006</v>
      </c>
      <c r="D622" s="68">
        <v>5021.681548139697</v>
      </c>
      <c r="E622" s="69" t="s">
        <v>1257</v>
      </c>
      <c r="F622" s="69">
        <v>1</v>
      </c>
      <c r="G622" s="69">
        <v>2.7</v>
      </c>
      <c r="H622" s="69">
        <v>1</v>
      </c>
      <c r="I622" s="69">
        <v>0</v>
      </c>
      <c r="J622" s="69">
        <v>2020</v>
      </c>
      <c r="K622" s="69" t="s">
        <v>1258</v>
      </c>
      <c r="L622" s="54" t="s">
        <v>1023</v>
      </c>
      <c r="M622" t="s">
        <v>1259</v>
      </c>
      <c r="N622" t="s">
        <v>1260</v>
      </c>
      <c r="O622" s="59">
        <v>1081000</v>
      </c>
      <c r="P622" s="59">
        <v>33000</v>
      </c>
      <c r="Q622" s="58" t="s">
        <v>1261</v>
      </c>
      <c r="R622" t="s">
        <v>1258</v>
      </c>
      <c r="S622" s="54" t="s">
        <v>1023</v>
      </c>
      <c r="T622" t="s">
        <v>1262</v>
      </c>
      <c r="U622" t="s">
        <v>1260</v>
      </c>
      <c r="V622" s="59">
        <v>7280000</v>
      </c>
      <c r="W622" s="59">
        <v>190000</v>
      </c>
      <c r="X622" s="58" t="s">
        <v>1263</v>
      </c>
      <c r="Y622" t="s">
        <v>1258</v>
      </c>
    </row>
    <row r="623" spans="1:25">
      <c r="A623" s="54" t="s">
        <v>1022</v>
      </c>
      <c r="B623" s="55">
        <v>29.941369940000001</v>
      </c>
      <c r="C623" s="55">
        <v>89.193357500000005</v>
      </c>
      <c r="D623" s="68">
        <v>5083.8748736090129</v>
      </c>
      <c r="E623" s="69" t="s">
        <v>1257</v>
      </c>
      <c r="F623" s="69">
        <v>1</v>
      </c>
      <c r="G623" s="69">
        <v>2.7</v>
      </c>
      <c r="H623" s="69">
        <v>1</v>
      </c>
      <c r="I623" s="69">
        <v>0</v>
      </c>
      <c r="J623" s="69">
        <v>2020</v>
      </c>
      <c r="K623" s="69" t="s">
        <v>1258</v>
      </c>
      <c r="L623" s="54" t="s">
        <v>1022</v>
      </c>
      <c r="M623" t="s">
        <v>1259</v>
      </c>
      <c r="N623" t="s">
        <v>1260</v>
      </c>
      <c r="O623" s="59">
        <v>1042000</v>
      </c>
      <c r="P623" s="59">
        <v>32000</v>
      </c>
      <c r="Q623" s="58" t="s">
        <v>1261</v>
      </c>
      <c r="R623" t="s">
        <v>1258</v>
      </c>
      <c r="S623" s="54" t="s">
        <v>1022</v>
      </c>
      <c r="T623" t="s">
        <v>1262</v>
      </c>
      <c r="U623" t="s">
        <v>1260</v>
      </c>
      <c r="V623" s="59">
        <v>7220000</v>
      </c>
      <c r="W623" s="59">
        <v>190000</v>
      </c>
      <c r="X623" s="58" t="s">
        <v>1263</v>
      </c>
      <c r="Y623" t="s">
        <v>1258</v>
      </c>
    </row>
    <row r="624" spans="1:25">
      <c r="A624" s="54" t="s">
        <v>1026</v>
      </c>
      <c r="B624" s="55">
        <v>29.66202157</v>
      </c>
      <c r="C624" s="55">
        <v>89.681544220000006</v>
      </c>
      <c r="D624" s="68">
        <v>4962.79086455165</v>
      </c>
      <c r="E624" s="69" t="s">
        <v>1257</v>
      </c>
      <c r="F624" s="69">
        <v>1</v>
      </c>
      <c r="G624" s="69">
        <v>2.7</v>
      </c>
      <c r="H624" s="69">
        <v>1</v>
      </c>
      <c r="I624" s="69">
        <v>0</v>
      </c>
      <c r="J624" s="69">
        <v>2020</v>
      </c>
      <c r="K624" s="69" t="s">
        <v>1258</v>
      </c>
      <c r="L624" s="54" t="s">
        <v>1026</v>
      </c>
      <c r="M624" t="s">
        <v>1259</v>
      </c>
      <c r="N624" t="s">
        <v>1260</v>
      </c>
      <c r="O624" s="59">
        <v>1077000</v>
      </c>
      <c r="P624" s="59">
        <v>32000</v>
      </c>
      <c r="Q624" s="58" t="s">
        <v>1261</v>
      </c>
      <c r="R624" t="s">
        <v>1258</v>
      </c>
      <c r="S624" s="54" t="s">
        <v>1026</v>
      </c>
      <c r="T624" t="s">
        <v>1262</v>
      </c>
      <c r="U624" t="s">
        <v>1260</v>
      </c>
      <c r="V624" s="59">
        <v>6890000</v>
      </c>
      <c r="W624" s="59">
        <v>190000</v>
      </c>
      <c r="X624" s="58" t="s">
        <v>1263</v>
      </c>
      <c r="Y624" t="s">
        <v>1258</v>
      </c>
    </row>
    <row r="625" spans="1:25">
      <c r="A625" s="54" t="s">
        <v>1024</v>
      </c>
      <c r="B625" s="55">
        <v>29.632871269999999</v>
      </c>
      <c r="C625" s="55">
        <v>90.107006330000004</v>
      </c>
      <c r="D625" s="68">
        <v>4960.6398944400471</v>
      </c>
      <c r="E625" s="69" t="s">
        <v>1257</v>
      </c>
      <c r="F625" s="69">
        <v>1</v>
      </c>
      <c r="G625" s="69">
        <v>2.7</v>
      </c>
      <c r="H625" s="69">
        <v>1</v>
      </c>
      <c r="I625" s="69">
        <v>0</v>
      </c>
      <c r="J625" s="69">
        <v>2020</v>
      </c>
      <c r="K625" s="69" t="s">
        <v>1258</v>
      </c>
      <c r="L625" s="54" t="s">
        <v>1024</v>
      </c>
      <c r="M625" t="s">
        <v>1259</v>
      </c>
      <c r="N625" t="s">
        <v>1260</v>
      </c>
      <c r="O625" s="59">
        <v>1155000</v>
      </c>
      <c r="P625" s="59">
        <v>31000</v>
      </c>
      <c r="Q625" s="58" t="s">
        <v>1261</v>
      </c>
      <c r="R625" t="s">
        <v>1258</v>
      </c>
      <c r="S625" s="54" t="s">
        <v>1024</v>
      </c>
      <c r="T625" t="s">
        <v>1262</v>
      </c>
      <c r="U625" t="s">
        <v>1260</v>
      </c>
      <c r="V625" s="59">
        <v>7740000</v>
      </c>
      <c r="W625" s="59">
        <v>170000</v>
      </c>
      <c r="X625" s="58" t="s">
        <v>1263</v>
      </c>
      <c r="Y625" t="s">
        <v>1258</v>
      </c>
    </row>
    <row r="626" spans="1:25">
      <c r="A626" s="54" t="s">
        <v>1025</v>
      </c>
      <c r="B626" s="55">
        <v>30.305941170000001</v>
      </c>
      <c r="C626" s="55">
        <v>93.045574279999997</v>
      </c>
      <c r="D626" s="68">
        <v>4929.8587349007103</v>
      </c>
      <c r="E626" s="69" t="s">
        <v>1257</v>
      </c>
      <c r="F626" s="69">
        <v>1</v>
      </c>
      <c r="G626" s="69">
        <v>2.7</v>
      </c>
      <c r="H626" s="69">
        <v>1</v>
      </c>
      <c r="I626" s="69">
        <v>0</v>
      </c>
      <c r="J626" s="69">
        <v>2020</v>
      </c>
      <c r="K626" s="69" t="s">
        <v>1258</v>
      </c>
      <c r="L626" s="54" t="s">
        <v>1025</v>
      </c>
      <c r="M626" t="s">
        <v>1259</v>
      </c>
      <c r="N626" t="s">
        <v>1260</v>
      </c>
      <c r="O626" s="59">
        <v>274000</v>
      </c>
      <c r="P626" s="59">
        <v>9000</v>
      </c>
      <c r="Q626" s="58" t="s">
        <v>1261</v>
      </c>
      <c r="R626" t="s">
        <v>1258</v>
      </c>
      <c r="S626" s="54" t="s">
        <v>1025</v>
      </c>
      <c r="T626" t="s">
        <v>1262</v>
      </c>
      <c r="U626" t="s">
        <v>1260</v>
      </c>
      <c r="V626" s="59">
        <v>2000000</v>
      </c>
      <c r="W626" s="59">
        <v>60000</v>
      </c>
      <c r="X626" s="58" t="s">
        <v>1263</v>
      </c>
      <c r="Y626" t="s">
        <v>1258</v>
      </c>
    </row>
  </sheetData>
  <sortState xmlns:xlrd2="http://schemas.microsoft.com/office/spreadsheetml/2017/richdata2" ref="A2:Y626">
    <sortCondition ref="A2:A62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Basin and Sample Data</vt:lpstr>
      <vt:lpstr>Standard Corrections</vt:lpstr>
      <vt:lpstr>CRONUS V3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T Codilean</dc:creator>
  <cp:lastModifiedBy>Chris Halsted</cp:lastModifiedBy>
  <dcterms:created xsi:type="dcterms:W3CDTF">2022-06-10T08:23:32Z</dcterms:created>
  <dcterms:modified xsi:type="dcterms:W3CDTF">2024-08-19T14:34:58Z</dcterms:modified>
</cp:coreProperties>
</file>