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u\Documents\"/>
    </mc:Choice>
  </mc:AlternateContent>
  <bookViews>
    <workbookView xWindow="0" yWindow="0" windowWidth="19560" windowHeight="8340" activeTab="1"/>
  </bookViews>
  <sheets>
    <sheet name="ReporteInventario" sheetId="3" r:id="rId1"/>
    <sheet name="ReporteInventarioImprimir" sheetId="4" r:id="rId2"/>
    <sheet name="Receta" sheetId="1" r:id="rId3"/>
    <sheet name="Hoja2" sheetId="5" r:id="rId4"/>
  </sheet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>Receta!$J$7</definedName>
    <definedName name="COSTO_TOTAL_MATERIA_PRIMA">Receta!$J$5</definedName>
    <definedName name="FECHA_FIN_IMP">ReporteInventarioImprimir!$I$2</definedName>
    <definedName name="FECHA_INI_IMP">ReporteInventarioImprimir!$I$1</definedName>
    <definedName name="LITROS_A_ELABORAR">Receta!$J$3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>Receta!$J$8</definedName>
    <definedName name="TITULOCANTIDAD">Receta!$A$1</definedName>
    <definedName name="TOLERANCIA_ERROR">Receta!$J$6</definedName>
    <definedName name="UNIDAD_RECETA">Receta!$A$3</definedName>
  </definedNames>
  <calcPr calcId="152511"/>
  <customWorkbookViews>
    <customWorkbookView name="Receta" guid="{144E6047-E10B-4E01-8FEF-AAF3A3213ABE}" maximized="1" xWindow="-8" yWindow="-8" windowWidth="1320" windowHeight="784" activeSheetId="1" showFormulaBar="0"/>
  </customWorkbookViews>
</workbook>
</file>

<file path=xl/calcChain.xml><?xml version="1.0" encoding="utf-8"?>
<calcChain xmlns="http://schemas.openxmlformats.org/spreadsheetml/2006/main">
  <c r="T2" i="3" l="1"/>
  <c r="J9" i="1" l="1"/>
  <c r="J5" i="1" l="1"/>
  <c r="J10" i="1" l="1"/>
  <c r="J12" i="1"/>
  <c r="J6" i="1" l="1"/>
</calcChain>
</file>

<file path=xl/sharedStrings.xml><?xml version="1.0" encoding="utf-8"?>
<sst xmlns="http://schemas.openxmlformats.org/spreadsheetml/2006/main" count="81" uniqueCount="59">
  <si>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</si>
  <si>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</si>
  <si>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</si>
  <si>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</si>
  <si>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</si>
  <si>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</si>
  <si>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</si>
  <si>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Costo Total Materia Prima</t>
  </si>
  <si>
    <t>Peso X Litro</t>
  </si>
  <si>
    <t>Tolerancia Error 5%</t>
  </si>
  <si>
    <t>Litros a Elaborar</t>
  </si>
  <si>
    <t>Costo Total de Preparación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</si>
  <si>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</si>
  <si>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</si>
  <si>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</si>
  <si>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</si>
  <si>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</si>
  <si>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</si>
  <si>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</si>
  <si>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</si>
  <si>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</si>
  <si>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</si>
  <si>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</si>
  <si>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</si>
  <si>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</si>
  <si>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</si>
  <si>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</si>
  <si>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</si>
  <si>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</si>
  <si>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</si>
  <si>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</si>
  <si>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</si>
  <si>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</si>
  <si>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</si>
  <si>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</si>
  <si>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</si>
  <si>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</si>
  <si>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</si>
  <si>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</si>
  <si>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Inv. 
Min.</t>
  </si>
  <si>
    <t>Inv. Máx.</t>
  </si>
  <si>
    <t>Factor Compra</t>
  </si>
  <si>
    <t>Almacenes Mercatto S. de R.L. de C.V.</t>
  </si>
  <si>
    <t>Inv. Min</t>
  </si>
  <si>
    <t>Inv. Max</t>
  </si>
  <si>
    <t>Factor</t>
  </si>
  <si>
    <t>CEBICHE</t>
  </si>
  <si>
    <t>ce001</t>
  </si>
  <si>
    <t>Inventario CEDIS</t>
  </si>
  <si>
    <t>0</t>
  </si>
  <si>
    <t>1</t>
  </si>
  <si>
    <t>2</t>
  </si>
  <si>
    <t>3</t>
  </si>
  <si>
    <t>4</t>
  </si>
  <si>
    <t>Fecha I:</t>
  </si>
  <si>
    <t>Fecha F:</t>
  </si>
  <si>
    <t>PEDIDO DE COMPRA</t>
  </si>
  <si>
    <t>Radio Inventario</t>
  </si>
  <si>
    <t>Punto de 
Re-Orden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</si>
</sst>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10" fillId="6" borderId="4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12" fillId="0" borderId="21" xfId="0" applyFont="1" applyFill="1" applyBorder="1" applyAlignment="1" applyProtection="1">
      <alignment horizontal="center" vertical="center" wrapText="1"/>
      <protection locked="0"/>
    </xf>
    <xf numFmtId="0" fontId="12" fillId="0" borderId="24" xfId="0" applyFont="1" applyFill="1" applyBorder="1" applyAlignment="1" applyProtection="1">
      <alignment horizontal="center" vertical="center" wrapText="1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28" xfId="0" applyFont="1" applyBorder="1" applyAlignment="1" applyProtection="1">
      <alignment horizontal="center"/>
      <protection locked="0"/>
    </xf>
    <xf numFmtId="0" fontId="12" fillId="0" borderId="29" xfId="0" applyFont="1" applyBorder="1" applyAlignment="1" applyProtection="1">
      <alignment horizontal="center"/>
      <protection locked="0"/>
    </xf>
    <xf numFmtId="0" fontId="12" fillId="0" borderId="31" xfId="0" applyFont="1" applyFill="1" applyBorder="1" applyAlignment="1" applyProtection="1">
      <alignment horizontal="center" vertical="center" wrapText="1"/>
      <protection locked="0"/>
    </xf>
    <xf numFmtId="0" fontId="12" fillId="0" borderId="32" xfId="0" applyFont="1" applyFill="1" applyBorder="1" applyAlignment="1" applyProtection="1">
      <alignment horizontal="center" vertical="center" wrapText="1"/>
      <protection locked="0"/>
    </xf>
    <xf numFmtId="0" fontId="12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164" fontId="5" fillId="0" borderId="12" xfId="1" applyNumberFormat="1" applyFont="1" applyBorder="1" applyAlignment="1" applyProtection="1">
      <alignment horizontal="center" vertical="center"/>
      <protection locked="0"/>
    </xf>
    <xf numFmtId="44" fontId="6" fillId="0" borderId="8" xfId="1" applyFont="1" applyBorder="1" applyAlignment="1" applyProtection="1">
      <alignment horizontal="center" vertical="center"/>
      <protection locked="0"/>
    </xf>
    <xf numFmtId="44" fontId="6" fillId="0" borderId="4" xfId="1" applyFont="1" applyBorder="1" applyAlignment="1" applyProtection="1">
      <alignment horizontal="center" vertical="center"/>
      <protection locked="0"/>
    </xf>
    <xf numFmtId="44" fontId="6" fillId="0" borderId="13" xfId="1" applyFont="1" applyBorder="1" applyAlignment="1" applyProtection="1">
      <alignment horizontal="center" vertical="center"/>
      <protection locked="0"/>
    </xf>
    <xf numFmtId="44" fontId="6" fillId="0" borderId="8" xfId="0" applyNumberFormat="1" applyFont="1" applyBorder="1" applyProtection="1">
      <protection locked="0"/>
    </xf>
    <xf numFmtId="44" fontId="5" fillId="0" borderId="4" xfId="0" applyNumberFormat="1" applyFont="1" applyBorder="1" applyProtection="1">
      <protection locked="0"/>
    </xf>
    <xf numFmtId="9" fontId="7" fillId="0" borderId="11" xfId="2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9" borderId="12" xfId="0" applyNumberFormat="1" applyFill="1" applyBorder="1" applyProtection="1">
      <protection locked="0"/>
    </xf>
    <xf numFmtId="2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2" fontId="0" fillId="9" borderId="12" xfId="0" applyNumberFormat="1" applyFill="1" applyBorder="1" applyProtection="1">
      <protection locked="0"/>
    </xf>
    <xf numFmtId="2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0" fillId="9" borderId="12" xfId="0" applyNumberFormat="1" applyFill="1" applyBorder="1" applyProtection="1">
      <protection locked="0"/>
    </xf>
    <xf numFmtId="10" fontId="10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3" xfId="0" applyNumberFormat="1" applyFont="1" applyFill="1" applyBorder="1" applyAlignment="1" applyProtection="1">
      <alignment horizontal="center" vertical="center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 vertical="center"/>
      <protection locked="0"/>
    </xf>
    <xf numFmtId="2" fontId="12" fillId="0" borderId="26" xfId="0" applyNumberFormat="1" applyFont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/>
      <protection locked="0"/>
    </xf>
    <xf numFmtId="2" fontId="12" fillId="0" borderId="26" xfId="0" applyNumberFormat="1" applyFont="1" applyBorder="1" applyAlignment="1" applyProtection="1">
      <alignment horizontal="center"/>
      <protection locked="0"/>
    </xf>
    <xf numFmtId="2" fontId="12" fillId="0" borderId="30" xfId="0" applyNumberFormat="1" applyFont="1" applyBorder="1" applyAlignment="1" applyProtection="1">
      <alignment horizontal="center"/>
      <protection locked="0"/>
    </xf>
    <xf numFmtId="2" fontId="12" fillId="0" borderId="29" xfId="0" applyNumberFormat="1" applyFont="1" applyBorder="1" applyAlignment="1" applyProtection="1">
      <alignment horizontal="center"/>
      <protection locked="0"/>
    </xf>
    <xf numFmtId="2" fontId="12" fillId="0" borderId="32" xfId="0" applyNumberFormat="1" applyFont="1" applyFill="1" applyBorder="1" applyAlignment="1" applyProtection="1">
      <alignment horizontal="center" vertical="center"/>
      <protection locked="0"/>
    </xf>
    <xf numFmtId="2" fontId="12" fillId="0" borderId="2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4" xfId="0" applyFont="1" applyFill="1" applyBorder="1" applyAlignment="1" applyProtection="1">
      <alignment horizontal="center" vertical="top" wrapText="1"/>
      <protection locked="0"/>
    </xf>
    <xf numFmtId="0" fontId="11" fillId="7" borderId="3" xfId="0" applyFont="1" applyFill="1" applyBorder="1" applyAlignment="1" applyProtection="1">
      <alignment horizontal="center" vertical="top" wrapText="1"/>
      <protection locked="0"/>
    </xf>
    <xf numFmtId="0" fontId="11" fillId="7" borderId="7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11" fillId="7" borderId="8" xfId="0" applyFont="1" applyFill="1" applyBorder="1" applyAlignment="1" applyProtection="1">
      <alignment horizontal="center" vertical="top" wrapText="1"/>
      <protection locked="0"/>
    </xf>
    <xf numFmtId="0" fontId="9" fillId="6" borderId="8" xfId="0" applyFont="1" applyFill="1" applyBorder="1" applyAlignment="1" applyProtection="1">
      <alignment horizontal="center" vertical="top" wrapText="1"/>
      <protection locked="0"/>
    </xf>
    <xf numFmtId="14" fontId="8" fillId="7" borderId="15" xfId="0" applyNumberFormat="1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 wrapText="1"/>
      <protection locked="0"/>
    </xf>
    <xf numFmtId="0" fontId="8" fillId="7" borderId="15" xfId="0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top" wrapText="1"/>
      <protection locked="0"/>
    </xf>
    <xf numFmtId="0" fontId="13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14" fontId="8" fillId="7" borderId="0" xfId="0" applyNumberFormat="1" applyFont="1" applyFill="1" applyAlignment="1" applyProtection="1">
      <alignment horizontal="right" vertical="center" wrapText="1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6" fillId="5" borderId="16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2" fontId="12" fillId="0" borderId="3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5" xfId="0" applyNumberFormat="1" applyFont="1" applyBorder="1" applyAlignment="1" applyProtection="1">
      <alignment horizontal="center"/>
      <protection locked="0"/>
    </xf>
    <xf numFmtId="2" fontId="12" fillId="0" borderId="28" xfId="0" applyNumberFormat="1" applyFont="1" applyBorder="1" applyAlignment="1" applyProtection="1">
      <alignment horizontal="center"/>
      <protection locked="0"/>
    </xf>
    <xf numFmtId="2" fontId="12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2" fillId="8" borderId="35" xfId="0" applyFont="1" applyFill="1" applyBorder="1" applyAlignment="1" applyProtection="1">
      <alignment horizontal="center" vertical="center" wrapText="1"/>
      <protection locked="0"/>
    </xf>
    <xf numFmtId="2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6" xfId="0" applyNumberFormat="1" applyFont="1" applyBorder="1" applyAlignment="1" applyProtection="1">
      <alignment horizontal="center"/>
      <protection locked="0"/>
    </xf>
    <xf numFmtId="2" fontId="12" fillId="0" borderId="37" xfId="0" applyNumberFormat="1" applyFont="1" applyBorder="1" applyAlignment="1" applyProtection="1">
      <alignment horizont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4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Moneda" xfId="1" builtinId="4"/>
    <cellStyle name="Normal" xfId="0" builtinId="0"/>
    <cellStyle name="Porcentaje" xfId="2" builtinId="5"/>
  </cellStyles>
  <dxfs count="2">
    <dxf>
      <font>
        <color rgb="FF9C0006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0</xdr:col>
      <xdr:colOff>1704975</xdr:colOff>
      <xdr:row>2</xdr:row>
      <xdr:rowOff>177396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0"/>
          <a:ext cx="1276350" cy="634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zoomScale="70" zoomScaleNormal="70" workbookViewId="0">
      <selection activeCell="D6" sqref="D6"/>
    </sheetView>
  </sheetViews>
  <sheetFormatPr baseColWidth="10" defaultRowHeight="15" x14ac:dyDescent="0.25"/>
  <cols>
    <col min="1" max="4" width="11.42578125" style="45"/>
    <col min="5" max="5" width="11.42578125" style="24"/>
    <col min="6" max="6" width="11.42578125" style="48"/>
    <col min="7" max="7" width="12.140625" style="48" customWidth="1"/>
    <col min="8" max="9" width="11.42578125" style="48"/>
    <col min="10" max="11" width="11.42578125" style="25"/>
    <col min="12" max="14" width="11.42578125" style="48"/>
    <col min="15" max="15" width="11.42578125" style="52"/>
    <col min="16" max="18" width="11.42578125" style="48"/>
    <col min="19" max="19" width="11.42578125" style="25"/>
    <col min="20" max="20" width="11.42578125" style="48"/>
    <col min="21" max="16384" width="11.42578125" style="11"/>
  </cols>
  <sheetData>
    <row r="1" spans="1:20" ht="52.5" customHeight="1" thickBot="1" x14ac:dyDescent="0.3">
      <c r="A1" s="42" t="s">
        <v>21</v>
      </c>
      <c r="B1" s="43" t="s">
        <v>22</v>
      </c>
      <c r="C1" s="44" t="s">
        <v>23</v>
      </c>
      <c r="D1" s="44" t="s">
        <v>24</v>
      </c>
      <c r="E1" s="21" t="s">
        <v>25</v>
      </c>
      <c r="F1" s="46" t="s">
        <v>26</v>
      </c>
      <c r="G1" s="46" t="s">
        <v>48</v>
      </c>
      <c r="H1" s="46" t="s">
        <v>27</v>
      </c>
      <c r="I1" s="47" t="s">
        <v>28</v>
      </c>
      <c r="J1" s="22" t="s">
        <v>43</v>
      </c>
      <c r="K1" s="23" t="s">
        <v>44</v>
      </c>
      <c r="L1" s="46" t="s">
        <v>45</v>
      </c>
      <c r="M1" s="49" t="s">
        <v>29</v>
      </c>
      <c r="N1" s="50" t="s">
        <v>30</v>
      </c>
      <c r="O1" s="51" t="s">
        <v>31</v>
      </c>
      <c r="P1" s="47" t="s">
        <v>32</v>
      </c>
      <c r="Q1" s="47" t="s">
        <v>36</v>
      </c>
      <c r="R1" s="46" t="s">
        <v>33</v>
      </c>
      <c r="S1" s="23" t="s">
        <v>34</v>
      </c>
      <c r="T1" s="53" t="s">
        <v>35</v>
      </c>
    </row>
    <row r="2" spans="1:20" x14ac:dyDescent="0.25">
      <c r="A2" s="45" t="s">
        <v>49</v>
      </c>
      <c r="B2" s="45" t="s">
        <v>50</v>
      </c>
      <c r="C2" s="45" t="s">
        <v>51</v>
      </c>
      <c r="D2" s="45" t="s">
        <v>52</v>
      </c>
      <c r="E2" s="24" t="s">
        <v>53</v>
      </c>
      <c r="F2" s="48">
        <v>5</v>
      </c>
      <c r="G2" s="48">
        <v>6</v>
      </c>
      <c r="H2" s="48">
        <v>7</v>
      </c>
      <c r="I2" s="48">
        <v>8</v>
      </c>
      <c r="J2" s="25">
        <v>9</v>
      </c>
      <c r="K2" s="25">
        <v>10</v>
      </c>
      <c r="L2" s="48">
        <v>11</v>
      </c>
      <c r="M2" s="48">
        <v>12</v>
      </c>
      <c r="N2" s="48">
        <v>13</v>
      </c>
      <c r="O2" s="52">
        <v>14</v>
      </c>
      <c r="P2" s="48">
        <v>15</v>
      </c>
      <c r="Q2" s="48">
        <v>16</v>
      </c>
      <c r="R2" s="48">
        <v>17</v>
      </c>
      <c r="S2" s="25">
        <v>18</v>
      </c>
      <c r="T2" s="48">
        <f>((R2/L2)/S2)*-1</f>
        <v>-8.5858585858585856E-2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Normal="100" workbookViewId="0">
      <selection activeCell="I5" sqref="I5"/>
    </sheetView>
  </sheetViews>
  <sheetFormatPr baseColWidth="10" defaultRowHeight="15" x14ac:dyDescent="0.25"/>
  <cols>
    <col min="1" max="1" width="32.28515625" style="11" customWidth="1"/>
    <col min="2" max="2" width="5.7109375" style="11" customWidth="1"/>
    <col min="3" max="3" width="6.5703125" style="25" customWidth="1"/>
    <col min="4" max="4" width="8" style="25" customWidth="1"/>
    <col min="5" max="5" width="7.7109375" style="11" customWidth="1"/>
    <col min="6" max="6" width="8.140625" style="25" customWidth="1"/>
    <col min="7" max="7" width="8" style="25" customWidth="1"/>
    <col min="8" max="8" width="6" style="25" customWidth="1"/>
    <col min="9" max="9" width="8.28515625" style="25" customWidth="1"/>
    <col min="10" max="10" width="8" style="11" customWidth="1"/>
    <col min="11" max="16384" width="11.42578125" style="11"/>
  </cols>
  <sheetData>
    <row r="1" spans="1:10" ht="15" customHeight="1" x14ac:dyDescent="0.25">
      <c r="B1" s="77" t="s">
        <v>42</v>
      </c>
      <c r="C1" s="77"/>
      <c r="D1" s="77"/>
      <c r="E1" s="77"/>
      <c r="F1" s="77"/>
      <c r="G1" s="73" t="s">
        <v>54</v>
      </c>
      <c r="H1" s="73"/>
      <c r="I1" s="78">
        <v>42491</v>
      </c>
      <c r="J1" s="78"/>
    </row>
    <row r="2" spans="1:10" ht="21" customHeight="1" x14ac:dyDescent="0.25">
      <c r="B2" s="77"/>
      <c r="C2" s="77"/>
      <c r="D2" s="77"/>
      <c r="E2" s="77"/>
      <c r="F2" s="77"/>
      <c r="G2" s="75" t="s">
        <v>55</v>
      </c>
      <c r="H2" s="75"/>
      <c r="I2" s="78">
        <v>42639</v>
      </c>
      <c r="J2" s="78"/>
    </row>
    <row r="3" spans="1:10" ht="21.75" customHeight="1" thickBot="1" x14ac:dyDescent="0.3">
      <c r="B3" s="76" t="s">
        <v>56</v>
      </c>
      <c r="C3" s="76"/>
      <c r="D3" s="76"/>
      <c r="E3" s="76"/>
      <c r="F3" s="76"/>
      <c r="G3" s="74"/>
      <c r="H3" s="74"/>
      <c r="I3" s="72"/>
      <c r="J3" s="72"/>
    </row>
    <row r="4" spans="1:10" ht="34.5" thickBot="1" x14ac:dyDescent="0.3">
      <c r="A4" s="66" t="s">
        <v>24</v>
      </c>
      <c r="B4" s="67" t="s">
        <v>25</v>
      </c>
      <c r="C4" s="68" t="s">
        <v>37</v>
      </c>
      <c r="D4" s="69" t="s">
        <v>27</v>
      </c>
      <c r="E4" s="70" t="s">
        <v>58</v>
      </c>
      <c r="F4" s="68" t="s">
        <v>39</v>
      </c>
      <c r="G4" s="70" t="s">
        <v>40</v>
      </c>
      <c r="H4" s="68" t="s">
        <v>41</v>
      </c>
      <c r="I4" s="68" t="s">
        <v>57</v>
      </c>
      <c r="J4" s="71" t="s">
        <v>38</v>
      </c>
    </row>
    <row r="5" spans="1:10" ht="15.75" thickBot="1" x14ac:dyDescent="0.3">
      <c r="A5" s="12"/>
      <c r="B5" s="20"/>
      <c r="C5" s="54"/>
      <c r="D5" s="55"/>
      <c r="E5" s="13"/>
      <c r="F5" s="63"/>
      <c r="G5" s="101"/>
      <c r="H5" s="64"/>
      <c r="I5" s="106"/>
      <c r="J5" s="105"/>
    </row>
    <row r="6" spans="1:10" ht="15.75" thickBot="1" x14ac:dyDescent="0.3">
      <c r="A6" s="14"/>
      <c r="B6" s="15"/>
      <c r="C6" s="56"/>
      <c r="D6" s="57"/>
      <c r="E6" s="13"/>
      <c r="F6" s="58"/>
      <c r="G6" s="102"/>
      <c r="H6" s="59"/>
      <c r="I6" s="107"/>
      <c r="J6" s="105"/>
    </row>
    <row r="7" spans="1:10" ht="15.75" thickBot="1" x14ac:dyDescent="0.3">
      <c r="A7" s="14"/>
      <c r="B7" s="15"/>
      <c r="C7" s="58"/>
      <c r="D7" s="59"/>
      <c r="E7" s="13"/>
      <c r="F7" s="58"/>
      <c r="G7" s="102"/>
      <c r="H7" s="59"/>
      <c r="I7" s="107"/>
      <c r="J7" s="105"/>
    </row>
    <row r="8" spans="1:10" ht="15.75" thickBot="1" x14ac:dyDescent="0.3">
      <c r="A8" s="14"/>
      <c r="B8" s="15"/>
      <c r="C8" s="58"/>
      <c r="D8" s="59"/>
      <c r="E8" s="13"/>
      <c r="F8" s="58"/>
      <c r="G8" s="102"/>
      <c r="H8" s="59"/>
      <c r="I8" s="107"/>
      <c r="J8" s="105"/>
    </row>
    <row r="9" spans="1:10" ht="15.75" thickBot="1" x14ac:dyDescent="0.3">
      <c r="A9" s="14"/>
      <c r="B9" s="15"/>
      <c r="C9" s="58"/>
      <c r="D9" s="59"/>
      <c r="E9" s="13"/>
      <c r="F9" s="58"/>
      <c r="G9" s="102"/>
      <c r="H9" s="59"/>
      <c r="I9" s="107"/>
      <c r="J9" s="105"/>
    </row>
    <row r="10" spans="1:10" ht="15.75" thickBot="1" x14ac:dyDescent="0.3">
      <c r="A10" s="16"/>
      <c r="B10" s="17"/>
      <c r="C10" s="60"/>
      <c r="D10" s="61"/>
      <c r="E10" s="13"/>
      <c r="F10" s="60"/>
      <c r="G10" s="103"/>
      <c r="H10" s="61"/>
      <c r="I10" s="108"/>
      <c r="J10" s="105"/>
    </row>
    <row r="11" spans="1:10" ht="15.75" thickBot="1" x14ac:dyDescent="0.3">
      <c r="A11" s="18"/>
      <c r="B11" s="19"/>
      <c r="C11" s="62"/>
      <c r="D11" s="62"/>
      <c r="E11" s="13"/>
      <c r="F11" s="65"/>
      <c r="G11" s="104"/>
      <c r="H11" s="110"/>
      <c r="I11" s="109"/>
      <c r="J11" s="105"/>
    </row>
  </sheetData>
  <mergeCells count="4">
    <mergeCell ref="B3:F3"/>
    <mergeCell ref="B1:F2"/>
    <mergeCell ref="I1:J1"/>
    <mergeCell ref="I2:J2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0" zoomScaleNormal="90" workbookViewId="0">
      <selection activeCell="G18" sqref="G18"/>
    </sheetView>
  </sheetViews>
  <sheetFormatPr baseColWidth="10" defaultColWidth="11.42578125" defaultRowHeight="15" zeroHeight="1" x14ac:dyDescent="0.25"/>
  <cols>
    <col min="1" max="1" width="15.85546875" style="11" customWidth="1"/>
    <col min="2" max="2" width="9.7109375" style="11" customWidth="1"/>
    <col min="3" max="4" width="11.42578125" style="11" customWidth="1"/>
    <col min="5" max="5" width="29" style="11" customWidth="1"/>
    <col min="6" max="6" width="11.42578125" style="11" customWidth="1"/>
    <col min="7" max="7" width="19.28515625" style="11" customWidth="1"/>
    <col min="8" max="8" width="17.42578125" style="11" customWidth="1"/>
    <col min="9" max="9" width="14.85546875" style="11" customWidth="1"/>
    <col min="10" max="10" width="14.42578125" style="11" bestFit="1" customWidth="1"/>
    <col min="11" max="16384" width="11.42578125" style="11"/>
  </cols>
  <sheetData>
    <row r="1" spans="1:10" ht="16.5" customHeight="1" thickBot="1" x14ac:dyDescent="0.3">
      <c r="A1" s="98" t="s">
        <v>18</v>
      </c>
      <c r="B1" s="89" t="s">
        <v>0</v>
      </c>
      <c r="C1" s="90"/>
      <c r="D1" s="90"/>
      <c r="E1" s="90"/>
      <c r="F1" s="91"/>
      <c r="G1" s="1" t="s">
        <v>1</v>
      </c>
    </row>
    <row r="2" spans="1:10" ht="16.5" customHeight="1" thickBot="1" x14ac:dyDescent="0.3">
      <c r="A2" s="99"/>
      <c r="B2" s="92" t="s">
        <v>46</v>
      </c>
      <c r="C2" s="93"/>
      <c r="D2" s="93"/>
      <c r="E2" s="93"/>
      <c r="F2" s="94"/>
      <c r="G2" s="81" t="s">
        <v>47</v>
      </c>
      <c r="H2" s="85" t="s">
        <v>8</v>
      </c>
      <c r="I2" s="86"/>
      <c r="J2" s="26">
        <v>0.85</v>
      </c>
    </row>
    <row r="3" spans="1:10" ht="16.5" customHeight="1" thickBot="1" x14ac:dyDescent="0.3">
      <c r="A3" s="100"/>
      <c r="B3" s="95"/>
      <c r="C3" s="96"/>
      <c r="D3" s="96"/>
      <c r="E3" s="96"/>
      <c r="F3" s="97"/>
      <c r="G3" s="82"/>
      <c r="H3" s="85" t="s">
        <v>10</v>
      </c>
      <c r="I3" s="86"/>
      <c r="J3" s="27">
        <v>10</v>
      </c>
    </row>
    <row r="4" spans="1:10" ht="38.25" thickBot="1" x14ac:dyDescent="0.3">
      <c r="A4" s="28" t="s">
        <v>2</v>
      </c>
      <c r="B4" s="29" t="s">
        <v>12</v>
      </c>
      <c r="C4" s="2" t="s">
        <v>13</v>
      </c>
      <c r="D4" s="2" t="s">
        <v>3</v>
      </c>
      <c r="E4" s="2" t="s">
        <v>4</v>
      </c>
      <c r="F4" s="2" t="s">
        <v>5</v>
      </c>
      <c r="G4" s="3" t="s">
        <v>6</v>
      </c>
      <c r="H4" s="87" t="s">
        <v>17</v>
      </c>
      <c r="I4" s="88"/>
      <c r="J4" s="30">
        <v>8.5</v>
      </c>
    </row>
    <row r="5" spans="1:10" ht="19.5" thickBot="1" x14ac:dyDescent="0.3">
      <c r="A5" s="31"/>
      <c r="B5" s="31"/>
      <c r="C5" s="32"/>
      <c r="D5" s="31"/>
      <c r="E5" s="31"/>
      <c r="F5" s="33"/>
      <c r="G5" s="33"/>
      <c r="H5" s="83" t="s">
        <v>7</v>
      </c>
      <c r="I5" s="84"/>
      <c r="J5" s="34">
        <f>SUM(G5:G100)</f>
        <v>0</v>
      </c>
    </row>
    <row r="6" spans="1:10" ht="19.5" thickBot="1" x14ac:dyDescent="0.3">
      <c r="A6" s="31"/>
      <c r="B6" s="31"/>
      <c r="C6" s="32"/>
      <c r="D6" s="31"/>
      <c r="E6" s="31"/>
      <c r="F6" s="33"/>
      <c r="G6" s="33"/>
      <c r="H6" s="83" t="s">
        <v>9</v>
      </c>
      <c r="I6" s="84"/>
      <c r="J6" s="35">
        <f>J5*0.05</f>
        <v>0</v>
      </c>
    </row>
    <row r="7" spans="1:10" ht="19.5" thickBot="1" x14ac:dyDescent="0.3">
      <c r="A7" s="31"/>
      <c r="B7" s="31"/>
      <c r="C7" s="32"/>
      <c r="D7" s="31"/>
      <c r="E7" s="31"/>
      <c r="F7" s="33"/>
      <c r="G7" s="33"/>
      <c r="H7" s="83" t="s">
        <v>11</v>
      </c>
      <c r="I7" s="84"/>
      <c r="J7" s="35">
        <v>110</v>
      </c>
    </row>
    <row r="8" spans="1:10" ht="19.5" thickBot="1" x14ac:dyDescent="0.3">
      <c r="A8" s="31"/>
      <c r="B8" s="31"/>
      <c r="C8" s="32"/>
      <c r="D8" s="31"/>
      <c r="E8" s="31"/>
      <c r="F8" s="33"/>
      <c r="G8" s="33"/>
      <c r="H8" s="83" t="s">
        <v>14</v>
      </c>
      <c r="I8" s="84"/>
      <c r="J8" s="36">
        <v>150</v>
      </c>
    </row>
    <row r="9" spans="1:10" ht="19.5" thickBot="1" x14ac:dyDescent="0.35">
      <c r="A9" s="31"/>
      <c r="B9" s="31"/>
      <c r="C9" s="31"/>
      <c r="D9" s="31"/>
      <c r="E9" s="31"/>
      <c r="F9" s="33"/>
      <c r="G9" s="33"/>
      <c r="H9" s="83" t="s">
        <v>15</v>
      </c>
      <c r="I9" s="83"/>
      <c r="J9" s="37">
        <f>(PRECIO_VENTA*LITROS_A_ELABORAR)</f>
        <v>1500</v>
      </c>
    </row>
    <row r="10" spans="1:10" ht="19.5" thickBot="1" x14ac:dyDescent="0.3">
      <c r="A10" s="31"/>
      <c r="B10" s="31"/>
      <c r="C10" s="31"/>
      <c r="D10" s="31"/>
      <c r="E10" s="31"/>
      <c r="F10" s="33"/>
      <c r="G10" s="33"/>
      <c r="H10" s="83" t="s">
        <v>16</v>
      </c>
      <c r="I10" s="83"/>
      <c r="J10" s="38">
        <f>J9-COSTO_TOTAL_MATERIA_PRIMA</f>
        <v>1500</v>
      </c>
    </row>
    <row r="11" spans="1:10" ht="24" thickBot="1" x14ac:dyDescent="0.3">
      <c r="A11" s="31"/>
      <c r="B11" s="31"/>
      <c r="C11" s="31"/>
      <c r="D11" s="31"/>
      <c r="E11" s="31"/>
      <c r="F11" s="33"/>
      <c r="G11" s="33"/>
      <c r="H11" s="79" t="s">
        <v>19</v>
      </c>
      <c r="I11" s="80"/>
      <c r="J11" s="39">
        <v>0.27</v>
      </c>
    </row>
    <row r="12" spans="1:10" ht="24" thickBot="1" x14ac:dyDescent="0.3">
      <c r="A12" s="31"/>
      <c r="B12" s="31"/>
      <c r="C12" s="31"/>
      <c r="D12" s="31"/>
      <c r="E12" s="31"/>
      <c r="F12" s="33"/>
      <c r="G12" s="33"/>
      <c r="H12" s="79" t="s">
        <v>20</v>
      </c>
      <c r="I12" s="80"/>
      <c r="J12" s="39">
        <f>((J5+COSTO_PREPARACION)/J9-1)*(-1)</f>
        <v>0.92666666666666664</v>
      </c>
    </row>
    <row r="13" spans="1:10" ht="15.75" x14ac:dyDescent="0.25">
      <c r="A13" s="40"/>
      <c r="B13" s="40"/>
      <c r="C13" s="40"/>
      <c r="D13" s="40"/>
      <c r="E13" s="40"/>
      <c r="F13" s="40"/>
      <c r="G13" s="33"/>
    </row>
    <row r="14" spans="1:10" ht="15.75" x14ac:dyDescent="0.25">
      <c r="A14" s="40"/>
      <c r="B14" s="40"/>
      <c r="C14" s="40"/>
      <c r="D14" s="40"/>
      <c r="E14" s="40"/>
      <c r="F14" s="40"/>
      <c r="G14" s="33"/>
    </row>
    <row r="15" spans="1:10" ht="15.75" x14ac:dyDescent="0.25">
      <c r="A15" s="40"/>
      <c r="B15" s="40"/>
      <c r="C15" s="40"/>
      <c r="D15" s="40"/>
      <c r="E15" s="40"/>
      <c r="F15" s="40"/>
      <c r="G15" s="33"/>
    </row>
    <row r="16" spans="1:10" s="41" customFormat="1" ht="29.25" customHeight="1" x14ac:dyDescent="0.25">
      <c r="A16" s="40"/>
      <c r="B16" s="40"/>
      <c r="C16" s="40"/>
      <c r="D16" s="40"/>
      <c r="E16" s="40"/>
      <c r="F16" s="40"/>
      <c r="G16" s="33"/>
    </row>
    <row r="17" spans="1:7" ht="32.25" customHeight="1" x14ac:dyDescent="0.25">
      <c r="A17" s="40"/>
      <c r="B17" s="40"/>
      <c r="C17" s="40"/>
      <c r="D17" s="40"/>
      <c r="E17" s="40"/>
      <c r="F17" s="40"/>
      <c r="G17" s="33"/>
    </row>
    <row r="18" spans="1:7" ht="15.75" x14ac:dyDescent="0.25">
      <c r="A18" s="40"/>
      <c r="B18" s="40"/>
      <c r="C18" s="40"/>
      <c r="D18" s="40"/>
      <c r="E18" s="40"/>
      <c r="F18" s="40"/>
      <c r="G18" s="33"/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B1:F1"/>
    <mergeCell ref="B2:F3"/>
    <mergeCell ref="H9:I9"/>
    <mergeCell ref="H10:I10"/>
    <mergeCell ref="A1:A3"/>
    <mergeCell ref="H7:I7"/>
    <mergeCell ref="H8:I8"/>
    <mergeCell ref="H12:I12"/>
    <mergeCell ref="G2:G3"/>
    <mergeCell ref="H5:I5"/>
    <mergeCell ref="H6:I6"/>
    <mergeCell ref="H2:I2"/>
    <mergeCell ref="H3:I3"/>
    <mergeCell ref="H4:I4"/>
    <mergeCell ref="H11:I11"/>
  </mergeCells>
  <conditionalFormatting sqref="J12">
    <cfRule type="cellIs" dxfId="1" priority="1" operator="greaterThan">
      <formula>$J$11</formula>
    </cfRule>
    <cfRule type="cellIs" dxfId="0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workbookViewId="0">
      <selection sqref="A1:S1"/>
    </sheetView>
  </sheetViews>
  <sheetFormatPr baseColWidth="10" defaultRowHeight="15" x14ac:dyDescent="0.25"/>
  <sheetData>
    <row r="1" spans="1:19" ht="39" thickBot="1" x14ac:dyDescent="0.3">
      <c r="A1" s="4" t="s">
        <v>21</v>
      </c>
      <c r="B1" s="5" t="s">
        <v>22</v>
      </c>
      <c r="C1" s="6" t="s">
        <v>23</v>
      </c>
      <c r="D1" s="6" t="s">
        <v>24</v>
      </c>
      <c r="E1" s="6" t="s">
        <v>25</v>
      </c>
      <c r="F1" s="7" t="s">
        <v>26</v>
      </c>
      <c r="G1" s="7" t="s">
        <v>27</v>
      </c>
      <c r="H1" s="6" t="s">
        <v>28</v>
      </c>
      <c r="I1" s="7" t="s">
        <v>43</v>
      </c>
      <c r="J1" s="6" t="s">
        <v>44</v>
      </c>
      <c r="K1" s="7" t="s">
        <v>45</v>
      </c>
      <c r="L1" s="8" t="s">
        <v>29</v>
      </c>
      <c r="M1" s="9" t="s">
        <v>30</v>
      </c>
      <c r="N1" s="7" t="s">
        <v>31</v>
      </c>
      <c r="O1" s="6" t="s">
        <v>32</v>
      </c>
      <c r="P1" s="6" t="s">
        <v>36</v>
      </c>
      <c r="Q1" s="7" t="s">
        <v>33</v>
      </c>
      <c r="R1" s="6" t="s">
        <v>34</v>
      </c>
      <c r="S1" s="10" t="s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17</vt:i4>
      </vt:variant>
    </vt:vector>
  </HeadingPairs>
  <TitlesOfParts>
    <vt:vector size="21" baseType="lpstr">
      <vt:lpstr>ReporteInventario</vt:lpstr>
      <vt:lpstr>ReporteInventarioImprimir</vt:lpstr>
      <vt:lpstr>Receta</vt:lpstr>
      <vt:lpstr>Hoja2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FECHA_FIN_IMP</vt:lpstr>
      <vt:lpstr>FECHA_INI_IMP</vt:lpstr>
      <vt:lpstr>LITROS_A_ELABORAR</vt:lpstr>
      <vt:lpstr>MARGEN_ANTERIOR</vt:lpstr>
      <vt:lpstr>MARGEN_PRODUCTO</vt:lpstr>
      <vt:lpstr>NOMBRE</vt:lpstr>
      <vt:lpstr>PESO_LITRO</vt:lpstr>
      <vt:lpstr>PRECIO_VENTA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Ryu</cp:lastModifiedBy>
  <cp:lastPrinted>2016-10-19T19:54:16Z</cp:lastPrinted>
  <dcterms:created xsi:type="dcterms:W3CDTF">2016-09-08T15:25:12Z</dcterms:created>
  <dcterms:modified xsi:type="dcterms:W3CDTF">2016-10-19T21:02:44Z</dcterms:modified>
</cp:coreProperties>
</file>