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u\Documents\"/>
    </mc:Choice>
  </mc:AlternateContent>
  <bookViews>
    <workbookView xWindow="0" yWindow="0" windowWidth="19560" windowHeight="8340" activeTab="1"/>
  </bookViews>
  <sheets>
    <sheet name="Receta" sheetId="1" r:id="rId1"/>
    <sheet name="ReporteInventario" sheetId="3" r:id="rId2"/>
    <sheet name="ReporteInventarioImprimir" sheetId="4" r:id="rId3"/>
    <sheet name="Hoja1" sheetId="2" r:id="rId4"/>
  </sheets>
  <definedNames>
    <definedName name="CANTIDAD_A_ELABORAR">Receta!$J$4</definedName>
    <definedName name="CANTIDAD_A_ELABORAR_KG">Receta!$J$4</definedName>
    <definedName name="CANTIDAD_RECETA">Receta!$A$2</definedName>
    <definedName name="CODIGO">Receta!$G$2</definedName>
    <definedName name="COSTO_PREPARACION">Receta!$J$7</definedName>
    <definedName name="COSTO_TOTAL_MATERIA_PRIMA">Receta!$J$5</definedName>
    <definedName name="LITROS_A_ELABORAR">Receta!$J$3</definedName>
    <definedName name="MARGEN_ANTERIOR">Receta!$J$11</definedName>
    <definedName name="MARGEN_PRODUCTO">Receta!$J$12</definedName>
    <definedName name="NOMBRE">Receta!$B$2</definedName>
    <definedName name="PESO_LITRO">Receta!$J$2</definedName>
    <definedName name="PRECIO_VENTA">Receta!$J$8</definedName>
    <definedName name="TITULOCANTIDAD">Receta!$A$1</definedName>
    <definedName name="TOLERANCIA_ERROR">Receta!$J$6</definedName>
    <definedName name="UNIDAD_RECETA">Receta!$A$3</definedName>
  </definedNames>
  <calcPr calcId="152511"/>
  <customWorkbookViews>
    <customWorkbookView name="Receta" guid="{144E6047-E10B-4E01-8FEF-AAF3A3213ABE}" maximized="1" xWindow="-8" yWindow="-8" windowWidth="1320" windowHeight="784" activeSheetId="1" showFormulaBar="0"/>
  </customWorkbookViews>
</workbook>
</file>

<file path=xl/calcChain.xml><?xml version="1.0" encoding="utf-8"?>
<calcChain xmlns="http://schemas.openxmlformats.org/spreadsheetml/2006/main">
  <c r="J9" i="1" l="1"/>
  <c r="J10" i="1" s="1"/>
  <c r="G5" i="1" l="1"/>
  <c r="G6" i="1"/>
  <c r="G7" i="1"/>
  <c r="G8" i="1"/>
  <c r="G9" i="1"/>
  <c r="G10" i="1"/>
  <c r="G11" i="1"/>
  <c r="G7" i="2" l="1"/>
  <c r="G6" i="2"/>
  <c r="G5" i="2"/>
  <c r="C4" i="2"/>
  <c r="G4" i="2" s="1"/>
  <c r="C3" i="2"/>
  <c r="G3" i="2" s="1"/>
  <c r="C2" i="2"/>
  <c r="G2" i="2" s="1"/>
  <c r="C1" i="2"/>
  <c r="G1" i="2" s="1"/>
  <c r="J5" i="1"/>
  <c r="G18" i="1"/>
  <c r="G17" i="1"/>
  <c r="G16" i="1"/>
  <c r="G15" i="1"/>
  <c r="G13" i="1"/>
  <c r="G14" i="1"/>
  <c r="J12" i="1" l="1"/>
  <c r="G12" i="1"/>
  <c r="J6" i="1" l="1"/>
</calcChain>
</file>

<file path=xl/sharedStrings.xml><?xml version="1.0" encoding="utf-8"?>
<sst xmlns="http://schemas.openxmlformats.org/spreadsheetml/2006/main" count="67" uniqueCount="61">
  <si>
    <t>Receta</t>
  </si>
  <si>
    <t>Codigo  Receta</t>
  </si>
  <si>
    <t>CLAVE Ingrediente</t>
  </si>
  <si>
    <t>Unidad</t>
  </si>
  <si>
    <t>Ingrediente</t>
  </si>
  <si>
    <t>V. Unitario</t>
  </si>
  <si>
    <t>Valor Total</t>
  </si>
  <si>
    <t>kg</t>
  </si>
  <si>
    <t xml:space="preserve">Camaron Fresco </t>
  </si>
  <si>
    <t>Pimiento Verde</t>
  </si>
  <si>
    <t xml:space="preserve">Cebolla </t>
  </si>
  <si>
    <t>Cilandro</t>
  </si>
  <si>
    <t>Aceite de Oliva</t>
  </si>
  <si>
    <t>Limon</t>
  </si>
  <si>
    <t>Lechu</t>
  </si>
  <si>
    <t>Costo Total Materia Prima</t>
  </si>
  <si>
    <t>Peso X Litro</t>
  </si>
  <si>
    <t>Tolerancia Error 5%</t>
  </si>
  <si>
    <t>Litros a Elaborar</t>
  </si>
  <si>
    <t>Costo Total de Preparación</t>
  </si>
  <si>
    <t>[NOMBRE]</t>
  </si>
  <si>
    <t>Cantidad Unitaria</t>
  </si>
  <si>
    <t>Cantidad total</t>
  </si>
  <si>
    <t>Precio individual de Venta</t>
  </si>
  <si>
    <t>Suma total de Venta</t>
  </si>
  <si>
    <t>Ganancia neta</t>
  </si>
  <si>
    <t>Cantidad  a Elaborar en Kgs</t>
  </si>
  <si>
    <t>Receta para 4 personas ó 1 Lt</t>
  </si>
  <si>
    <t>Margen anterior</t>
  </si>
  <si>
    <t>Margen actual</t>
  </si>
  <si>
    <t>-</t>
  </si>
  <si>
    <t>Clave</t>
  </si>
  <si>
    <t>Departamento</t>
  </si>
  <si>
    <t>Categoria</t>
  </si>
  <si>
    <t xml:space="preserve">Producto     </t>
  </si>
  <si>
    <t>Tipo</t>
  </si>
  <si>
    <t>Inventario Sistema</t>
  </si>
  <si>
    <t>Consumo Diario Promedio</t>
  </si>
  <si>
    <t>Punto de 
Re-ORDEN</t>
  </si>
  <si>
    <t>Cantidad Articulos
Vendidos</t>
  </si>
  <si>
    <t>Ventas</t>
  </si>
  <si>
    <t>Fecha  Ultima Compra</t>
  </si>
  <si>
    <t>Cantidad Comprada</t>
  </si>
  <si>
    <t>Precio de Compra</t>
  </si>
  <si>
    <t>Precio Venta</t>
  </si>
  <si>
    <t>Margen</t>
  </si>
  <si>
    <t>Radio
Inventario</t>
  </si>
  <si>
    <t>Existencia Sistema</t>
  </si>
  <si>
    <t>Cantidad a PEDIR</t>
  </si>
  <si>
    <t>Coca Cola 600 ml</t>
  </si>
  <si>
    <t xml:space="preserve">P-1  </t>
  </si>
  <si>
    <t>Semanal</t>
  </si>
  <si>
    <t>Inv. 
Min.</t>
  </si>
  <si>
    <t>Inv. Máx.</t>
  </si>
  <si>
    <t>Factor Compra</t>
  </si>
  <si>
    <t>Fecha:</t>
  </si>
  <si>
    <t>Almacenes Mercatto S. de R.L. de C.V.</t>
  </si>
  <si>
    <t>Pedido</t>
  </si>
  <si>
    <t>Inv. Min</t>
  </si>
  <si>
    <t>Inv. Max</t>
  </si>
  <si>
    <t>FACTOR(Presentación de Compra)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</si>
</sst>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5" fillId="0" borderId="13" xfId="1" applyNumberFormat="1" applyFont="1" applyBorder="1" applyAlignment="1">
      <alignment horizontal="center" vertical="center"/>
    </xf>
    <xf numFmtId="164" fontId="5" fillId="0" borderId="14" xfId="1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4" fontId="5" fillId="0" borderId="16" xfId="1" applyNumberFormat="1" applyFont="1" applyBorder="1" applyAlignment="1">
      <alignment horizontal="center" vertical="center"/>
    </xf>
    <xf numFmtId="164" fontId="5" fillId="0" borderId="17" xfId="1" applyNumberFormat="1" applyFont="1" applyBorder="1" applyAlignment="1">
      <alignment horizontal="center" vertical="center"/>
    </xf>
    <xf numFmtId="44" fontId="6" fillId="0" borderId="8" xfId="1" applyFont="1" applyBorder="1" applyAlignment="1">
      <alignment horizontal="center" vertical="center"/>
    </xf>
    <xf numFmtId="44" fontId="6" fillId="0" borderId="4" xfId="1" applyFont="1" applyBorder="1" applyAlignment="1">
      <alignment horizontal="center" vertical="center"/>
    </xf>
    <xf numFmtId="44" fontId="6" fillId="0" borderId="18" xfId="1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hidden="1"/>
    </xf>
    <xf numFmtId="0" fontId="5" fillId="0" borderId="20" xfId="0" applyFont="1" applyBorder="1" applyAlignment="1">
      <alignment horizontal="center" vertical="center"/>
    </xf>
    <xf numFmtId="9" fontId="7" fillId="0" borderId="11" xfId="2" applyFont="1" applyBorder="1" applyAlignment="1">
      <alignment horizontal="center" vertical="center"/>
    </xf>
    <xf numFmtId="44" fontId="6" fillId="0" borderId="8" xfId="0" applyNumberFormat="1" applyFont="1" applyBorder="1"/>
    <xf numFmtId="44" fontId="5" fillId="0" borderId="4" xfId="0" applyNumberFormat="1" applyFont="1" applyBorder="1"/>
    <xf numFmtId="0" fontId="4" fillId="3" borderId="23" xfId="0" applyFont="1" applyFill="1" applyBorder="1" applyAlignment="1" applyProtection="1">
      <alignment horizontal="center" vertical="center" wrapText="1"/>
      <protection locked="0"/>
    </xf>
    <xf numFmtId="0" fontId="0" fillId="0" borderId="16" xfId="0" applyBorder="1"/>
    <xf numFmtId="0" fontId="4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 applyProtection="1">
      <alignment horizontal="center" vertical="center" wrapText="1"/>
      <protection locked="0"/>
    </xf>
    <xf numFmtId="0" fontId="0" fillId="0" borderId="16" xfId="0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8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0" fontId="12" fillId="8" borderId="30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center"/>
    </xf>
    <xf numFmtId="0" fontId="12" fillId="8" borderId="32" xfId="0" applyFont="1" applyFill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35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12" fillId="8" borderId="35" xfId="0" applyFont="1" applyFill="1" applyBorder="1" applyAlignment="1">
      <alignment horizontal="center"/>
    </xf>
    <xf numFmtId="0" fontId="12" fillId="0" borderId="37" xfId="0" applyFont="1" applyFill="1" applyBorder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/>
    </xf>
    <xf numFmtId="0" fontId="12" fillId="8" borderId="39" xfId="0" applyFont="1" applyFill="1" applyBorder="1" applyAlignment="1">
      <alignment horizontal="center"/>
    </xf>
    <xf numFmtId="0" fontId="11" fillId="7" borderId="4" xfId="0" applyFont="1" applyFill="1" applyBorder="1" applyAlignment="1">
      <alignment horizontal="center" vertical="center" wrapText="1"/>
    </xf>
    <xf numFmtId="0" fontId="0" fillId="7" borderId="0" xfId="0" applyFill="1"/>
    <xf numFmtId="0" fontId="4" fillId="5" borderId="2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11" xfId="0" applyFont="1" applyFill="1" applyBorder="1" applyAlignment="1" applyProtection="1">
      <alignment horizontal="center" vertical="center"/>
      <protection locked="0"/>
    </xf>
    <xf numFmtId="0" fontId="6" fillId="5" borderId="2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14" fontId="8" fillId="7" borderId="0" xfId="0" applyNumberFormat="1" applyFont="1" applyFill="1" applyAlignment="1">
      <alignment horizontal="center" vertical="center" wrapText="1"/>
    </xf>
    <xf numFmtId="14" fontId="8" fillId="7" borderId="21" xfId="0" applyNumberFormat="1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21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9" fontId="0" fillId="0" borderId="0" xfId="2" applyFont="1"/>
  </cellXfs>
  <cellStyles count="3">
    <cellStyle name="Moneda" xfId="1" builtinId="4"/>
    <cellStyle name="Normal" xfId="0" builtinId="0"/>
    <cellStyle name="Porcentaje" xfId="2" builtinId="5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color rgb="FF9C0006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0</xdr:rowOff>
    </xdr:from>
    <xdr:to>
      <xdr:col>0</xdr:col>
      <xdr:colOff>1704975</xdr:colOff>
      <xdr:row>2</xdr:row>
      <xdr:rowOff>253596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0"/>
          <a:ext cx="1276350" cy="63459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S1048576" totalsRowShown="0" headerRowDxfId="0" headerRowBorderDxfId="1" tableBorderDxfId="2">
  <autoFilter ref="A1:S1048576"/>
  <tableColumns count="19">
    <tableColumn id="1" name="Clave"/>
    <tableColumn id="2" name="Departamento"/>
    <tableColumn id="3" name="Categoria"/>
    <tableColumn id="4" name="Producto     "/>
    <tableColumn id="5" name="Tipo"/>
    <tableColumn id="6" name="Inventario Sistema"/>
    <tableColumn id="7" name="Consumo Diario Promedio"/>
    <tableColumn id="8" name="Punto de _x000a_Re-ORDEN"/>
    <tableColumn id="9" name="Inv. Min"/>
    <tableColumn id="10" name="Inv. Max"/>
    <tableColumn id="11" name="FACTOR(Presentación de Compra)"/>
    <tableColumn id="12" name="Cantidad Articulos_x000a_Vendidos"/>
    <tableColumn id="13" name="Ventas"/>
    <tableColumn id="14" name="Fecha  Ultima Compra"/>
    <tableColumn id="15" name="Cantidad Comprada"/>
    <tableColumn id="16" name="Radio_x000a_Inventario"/>
    <tableColumn id="17" name="Precio de Compra"/>
    <tableColumn id="18" name="Precio Venta"/>
    <tableColumn id="19" name="Margen" dataCellStyle="Porcentaj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90" zoomScaleNormal="90" workbookViewId="0">
      <selection activeCell="F8" sqref="F8"/>
    </sheetView>
  </sheetViews>
  <sheetFormatPr baseColWidth="10" defaultColWidth="11.42578125" defaultRowHeight="15" zeroHeight="1" x14ac:dyDescent="0.25"/>
  <cols>
    <col min="1" max="1" width="15.85546875" customWidth="1"/>
    <col min="2" max="2" width="9.7109375" customWidth="1"/>
    <col min="3" max="4" width="11.42578125" customWidth="1"/>
    <col min="5" max="5" width="29" customWidth="1"/>
    <col min="6" max="6" width="11.42578125" customWidth="1"/>
    <col min="7" max="7" width="19.28515625" customWidth="1"/>
    <col min="8" max="8" width="17.42578125" customWidth="1"/>
    <col min="9" max="9" width="14.85546875" customWidth="1"/>
    <col min="10" max="10" width="14.42578125" bestFit="1" customWidth="1"/>
  </cols>
  <sheetData>
    <row r="1" spans="1:10" ht="16.5" customHeight="1" thickBot="1" x14ac:dyDescent="0.3">
      <c r="A1" s="74" t="s">
        <v>27</v>
      </c>
      <c r="B1" s="65" t="s">
        <v>0</v>
      </c>
      <c r="C1" s="66"/>
      <c r="D1" s="66"/>
      <c r="E1" s="66"/>
      <c r="F1" s="67"/>
      <c r="G1" s="15" t="s">
        <v>1</v>
      </c>
    </row>
    <row r="2" spans="1:10" ht="16.5" customHeight="1" thickBot="1" x14ac:dyDescent="0.3">
      <c r="A2" s="75"/>
      <c r="B2" s="68" t="s">
        <v>20</v>
      </c>
      <c r="C2" s="69"/>
      <c r="D2" s="69"/>
      <c r="E2" s="69"/>
      <c r="F2" s="70"/>
      <c r="G2" s="57" t="s">
        <v>30</v>
      </c>
      <c r="H2" s="61" t="s">
        <v>16</v>
      </c>
      <c r="I2" s="62"/>
      <c r="J2" s="12"/>
    </row>
    <row r="3" spans="1:10" ht="16.5" customHeight="1" thickBot="1" x14ac:dyDescent="0.3">
      <c r="A3" s="76"/>
      <c r="B3" s="71"/>
      <c r="C3" s="72"/>
      <c r="D3" s="72"/>
      <c r="E3" s="72"/>
      <c r="F3" s="73"/>
      <c r="G3" s="58"/>
      <c r="H3" s="61" t="s">
        <v>18</v>
      </c>
      <c r="I3" s="62"/>
      <c r="J3" s="13"/>
    </row>
    <row r="4" spans="1:10" ht="38.25" thickBot="1" x14ac:dyDescent="0.3">
      <c r="A4" s="23" t="s">
        <v>2</v>
      </c>
      <c r="B4" s="24" t="s">
        <v>21</v>
      </c>
      <c r="C4" s="21" t="s">
        <v>22</v>
      </c>
      <c r="D4" s="21" t="s">
        <v>3</v>
      </c>
      <c r="E4" s="21" t="s">
        <v>4</v>
      </c>
      <c r="F4" s="21" t="s">
        <v>5</v>
      </c>
      <c r="G4" s="25" t="s">
        <v>6</v>
      </c>
      <c r="H4" s="63" t="s">
        <v>26</v>
      </c>
      <c r="I4" s="64"/>
      <c r="J4" s="14"/>
    </row>
    <row r="5" spans="1:10" ht="19.5" thickBot="1" x14ac:dyDescent="0.3">
      <c r="A5" s="6"/>
      <c r="B5" s="6"/>
      <c r="C5" s="22"/>
      <c r="D5" s="6"/>
      <c r="E5" s="6"/>
      <c r="F5" s="7"/>
      <c r="G5" s="7">
        <f t="shared" ref="G5:G11" si="0">C5*F5</f>
        <v>0</v>
      </c>
      <c r="H5" s="59" t="s">
        <v>15</v>
      </c>
      <c r="I5" s="60"/>
      <c r="J5" s="9">
        <f>SUM(G5:G100)</f>
        <v>0</v>
      </c>
    </row>
    <row r="6" spans="1:10" ht="19.5" thickBot="1" x14ac:dyDescent="0.3">
      <c r="A6" s="6"/>
      <c r="B6" s="6"/>
      <c r="C6" s="22"/>
      <c r="D6" s="6"/>
      <c r="E6" s="6"/>
      <c r="F6" s="7"/>
      <c r="G6" s="7">
        <f t="shared" si="0"/>
        <v>0</v>
      </c>
      <c r="H6" s="59" t="s">
        <v>17</v>
      </c>
      <c r="I6" s="60"/>
      <c r="J6" s="10">
        <f>J5*0.05</f>
        <v>0</v>
      </c>
    </row>
    <row r="7" spans="1:10" ht="19.5" thickBot="1" x14ac:dyDescent="0.3">
      <c r="A7" s="6"/>
      <c r="B7" s="6"/>
      <c r="C7" s="22"/>
      <c r="D7" s="6"/>
      <c r="E7" s="6"/>
      <c r="F7" s="7"/>
      <c r="G7" s="7">
        <f t="shared" si="0"/>
        <v>0</v>
      </c>
      <c r="H7" s="59" t="s">
        <v>19</v>
      </c>
      <c r="I7" s="60"/>
      <c r="J7" s="10"/>
    </row>
    <row r="8" spans="1:10" ht="19.5" thickBot="1" x14ac:dyDescent="0.3">
      <c r="A8" s="6"/>
      <c r="B8" s="6"/>
      <c r="C8" s="22"/>
      <c r="D8" s="6"/>
      <c r="E8" s="6"/>
      <c r="F8" s="7"/>
      <c r="G8" s="7">
        <f t="shared" si="0"/>
        <v>0</v>
      </c>
      <c r="H8" s="59" t="s">
        <v>23</v>
      </c>
      <c r="I8" s="60"/>
      <c r="J8" s="11"/>
    </row>
    <row r="9" spans="1:10" ht="19.5" thickBot="1" x14ac:dyDescent="0.35">
      <c r="A9" s="6"/>
      <c r="B9" s="6"/>
      <c r="C9" s="6"/>
      <c r="D9" s="6"/>
      <c r="E9" s="6"/>
      <c r="F9" s="7"/>
      <c r="G9" s="7">
        <f t="shared" si="0"/>
        <v>0</v>
      </c>
      <c r="H9" s="59" t="s">
        <v>24</v>
      </c>
      <c r="I9" s="59"/>
      <c r="J9" s="19">
        <f>(PRECIO_VENTA*LITROS_A_ELABORAR)</f>
        <v>0</v>
      </c>
    </row>
    <row r="10" spans="1:10" ht="19.5" thickBot="1" x14ac:dyDescent="0.3">
      <c r="A10" s="6"/>
      <c r="B10" s="6"/>
      <c r="C10" s="6"/>
      <c r="D10" s="6"/>
      <c r="E10" s="6"/>
      <c r="F10" s="7"/>
      <c r="G10" s="7">
        <f t="shared" si="0"/>
        <v>0</v>
      </c>
      <c r="H10" s="59" t="s">
        <v>25</v>
      </c>
      <c r="I10" s="59"/>
      <c r="J10" s="20">
        <f>J9-COSTO_TOTAL_MATERIA_PRIMA</f>
        <v>0</v>
      </c>
    </row>
    <row r="11" spans="1:10" ht="24" thickBot="1" x14ac:dyDescent="0.3">
      <c r="A11" s="6"/>
      <c r="B11" s="6"/>
      <c r="C11" s="6"/>
      <c r="D11" s="6"/>
      <c r="E11" s="6"/>
      <c r="F11" s="7"/>
      <c r="G11" s="7">
        <f t="shared" si="0"/>
        <v>0</v>
      </c>
      <c r="H11" s="55" t="s">
        <v>28</v>
      </c>
      <c r="I11" s="56"/>
      <c r="J11" s="18"/>
    </row>
    <row r="12" spans="1:10" ht="24" thickBot="1" x14ac:dyDescent="0.3">
      <c r="A12" s="6"/>
      <c r="B12" s="6"/>
      <c r="C12" s="6"/>
      <c r="D12" s="6"/>
      <c r="E12" s="6"/>
      <c r="F12" s="7"/>
      <c r="G12" s="7">
        <f t="shared" ref="G12:G18" si="1">C12*F12</f>
        <v>0</v>
      </c>
      <c r="H12" s="55" t="s">
        <v>29</v>
      </c>
      <c r="I12" s="56"/>
      <c r="J12" s="18" t="e">
        <f>(J5/J9-1)*(-1)</f>
        <v>#DIV/0!</v>
      </c>
    </row>
    <row r="13" spans="1:10" ht="15.75" x14ac:dyDescent="0.25">
      <c r="A13" s="26"/>
      <c r="B13" s="26"/>
      <c r="C13" s="26"/>
      <c r="D13" s="26"/>
      <c r="E13" s="26"/>
      <c r="F13" s="26"/>
      <c r="G13" s="7">
        <f t="shared" si="1"/>
        <v>0</v>
      </c>
    </row>
    <row r="14" spans="1:10" ht="15.75" x14ac:dyDescent="0.25">
      <c r="A14" s="26"/>
      <c r="B14" s="26"/>
      <c r="C14" s="26"/>
      <c r="D14" s="26"/>
      <c r="E14" s="26"/>
      <c r="F14" s="26"/>
      <c r="G14" s="7">
        <f t="shared" si="1"/>
        <v>0</v>
      </c>
    </row>
    <row r="15" spans="1:10" ht="15.75" x14ac:dyDescent="0.25">
      <c r="A15" s="26"/>
      <c r="B15" s="26"/>
      <c r="C15" s="26"/>
      <c r="D15" s="26"/>
      <c r="E15" s="26"/>
      <c r="F15" s="26"/>
      <c r="G15" s="7">
        <f t="shared" si="1"/>
        <v>0</v>
      </c>
    </row>
    <row r="16" spans="1:10" s="16" customFormat="1" ht="29.25" customHeight="1" x14ac:dyDescent="0.25">
      <c r="A16" s="26"/>
      <c r="B16" s="26"/>
      <c r="C16" s="26"/>
      <c r="D16" s="26"/>
      <c r="E16" s="26"/>
      <c r="F16" s="26"/>
      <c r="G16" s="7">
        <f t="shared" si="1"/>
        <v>0</v>
      </c>
    </row>
    <row r="17" spans="1:7" ht="32.25" customHeight="1" x14ac:dyDescent="0.25">
      <c r="A17" s="26"/>
      <c r="B17" s="26"/>
      <c r="C17" s="26"/>
      <c r="D17" s="26"/>
      <c r="E17" s="26"/>
      <c r="F17" s="26"/>
      <c r="G17" s="7">
        <f t="shared" si="1"/>
        <v>0</v>
      </c>
    </row>
    <row r="18" spans="1:7" ht="15.75" x14ac:dyDescent="0.25">
      <c r="A18" s="26"/>
      <c r="B18" s="26"/>
      <c r="C18" s="26"/>
      <c r="D18" s="26"/>
      <c r="E18" s="26"/>
      <c r="F18" s="26"/>
      <c r="G18" s="7">
        <f t="shared" si="1"/>
        <v>0</v>
      </c>
    </row>
    <row r="19" spans="1:7" x14ac:dyDescent="0.25"/>
    <row r="20" spans="1:7" hidden="1" x14ac:dyDescent="0.25"/>
    <row r="21" spans="1:7" hidden="1" x14ac:dyDescent="0.25"/>
  </sheetData>
  <customSheetViews>
    <customSheetView guid="{144E6047-E10B-4E01-8FEF-AAF3A3213ABE}" scale="121" showPageBreaks="1" showGridLines="0" showRowCol="0">
      <selection activeCell="F18" sqref="A1:F18"/>
      <pageMargins left="0.7" right="0.7" top="0.75" bottom="0.75" header="0.3" footer="0.3"/>
      <pageSetup paperSize="9" orientation="portrait" r:id="rId1"/>
    </customSheetView>
  </customSheetViews>
  <mergeCells count="15">
    <mergeCell ref="B1:F1"/>
    <mergeCell ref="B2:F3"/>
    <mergeCell ref="H9:I9"/>
    <mergeCell ref="H10:I10"/>
    <mergeCell ref="A1:A3"/>
    <mergeCell ref="H7:I7"/>
    <mergeCell ref="H8:I8"/>
    <mergeCell ref="H12:I12"/>
    <mergeCell ref="G2:G3"/>
    <mergeCell ref="H5:I5"/>
    <mergeCell ref="H6:I6"/>
    <mergeCell ref="H2:I2"/>
    <mergeCell ref="H3:I3"/>
    <mergeCell ref="H4:I4"/>
    <mergeCell ref="H11:I11"/>
  </mergeCells>
  <conditionalFormatting sqref="J12">
    <cfRule type="cellIs" dxfId="4" priority="1" operator="greaterThan">
      <formula>$J$11</formula>
    </cfRule>
    <cfRule type="cellIs" dxfId="3" priority="2" operator="lessThan">
      <formula>$J$11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tabSelected="1" zoomScale="70" zoomScaleNormal="70" workbookViewId="0">
      <selection activeCell="D2" sqref="D2"/>
    </sheetView>
  </sheetViews>
  <sheetFormatPr baseColWidth="10" defaultRowHeight="15" x14ac:dyDescent="0.25"/>
  <cols>
    <col min="1" max="1" width="9.85546875" customWidth="1"/>
    <col min="2" max="2" width="16.140625" customWidth="1"/>
    <col min="3" max="3" width="11.5703125" customWidth="1"/>
    <col min="4" max="4" width="26.7109375" customWidth="1"/>
    <col min="5" max="5" width="8.140625" customWidth="1"/>
    <col min="6" max="6" width="12.28515625" customWidth="1"/>
    <col min="7" max="7" width="12.140625" customWidth="1"/>
    <col min="9" max="9" width="8.42578125" customWidth="1"/>
    <col min="10" max="10" width="8.140625" customWidth="1"/>
    <col min="14" max="14" width="13.140625" customWidth="1"/>
    <col min="15" max="15" width="15" customWidth="1"/>
    <col min="16" max="16" width="12.28515625" customWidth="1"/>
    <col min="17" max="17" width="14.28515625" customWidth="1"/>
    <col min="18" max="18" width="12.28515625" customWidth="1"/>
    <col min="19" max="19" width="11.42578125" style="90"/>
  </cols>
  <sheetData>
    <row r="1" spans="1:19" ht="84" customHeight="1" thickBot="1" x14ac:dyDescent="0.3">
      <c r="A1" s="83" t="s">
        <v>31</v>
      </c>
      <c r="B1" s="84" t="s">
        <v>32</v>
      </c>
      <c r="C1" s="85" t="s">
        <v>33</v>
      </c>
      <c r="D1" s="85" t="s">
        <v>34</v>
      </c>
      <c r="E1" s="85" t="s">
        <v>35</v>
      </c>
      <c r="F1" s="86" t="s">
        <v>36</v>
      </c>
      <c r="G1" s="86" t="s">
        <v>37</v>
      </c>
      <c r="H1" s="85" t="s">
        <v>38</v>
      </c>
      <c r="I1" s="86" t="s">
        <v>58</v>
      </c>
      <c r="J1" s="85" t="s">
        <v>59</v>
      </c>
      <c r="K1" s="86" t="s">
        <v>60</v>
      </c>
      <c r="L1" s="87" t="s">
        <v>39</v>
      </c>
      <c r="M1" s="88" t="s">
        <v>40</v>
      </c>
      <c r="N1" s="86" t="s">
        <v>41</v>
      </c>
      <c r="O1" s="85" t="s">
        <v>42</v>
      </c>
      <c r="P1" s="85" t="s">
        <v>46</v>
      </c>
      <c r="Q1" s="86" t="s">
        <v>43</v>
      </c>
      <c r="R1" s="85" t="s">
        <v>44</v>
      </c>
      <c r="S1" s="89" t="s">
        <v>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6" sqref="E16"/>
    </sheetView>
  </sheetViews>
  <sheetFormatPr baseColWidth="10" defaultRowHeight="15" x14ac:dyDescent="0.25"/>
  <cols>
    <col min="1" max="1" width="31.140625" customWidth="1"/>
    <col min="2" max="2" width="5.7109375" customWidth="1"/>
    <col min="3" max="3" width="7.7109375" customWidth="1"/>
    <col min="4" max="4" width="11" customWidth="1"/>
    <col min="5" max="5" width="9" customWidth="1"/>
    <col min="6" max="6" width="10.42578125" customWidth="1"/>
    <col min="7" max="7" width="6.5703125" customWidth="1"/>
    <col min="8" max="8" width="8.28515625" customWidth="1"/>
    <col min="9" max="9" width="8" customWidth="1"/>
  </cols>
  <sheetData>
    <row r="1" spans="1:9" ht="15" customHeight="1" x14ac:dyDescent="0.25">
      <c r="B1" s="77" t="s">
        <v>56</v>
      </c>
      <c r="C1" s="77"/>
      <c r="D1" s="77"/>
      <c r="E1" s="77"/>
      <c r="F1" s="77"/>
      <c r="G1" s="79" t="s">
        <v>55</v>
      </c>
      <c r="H1" s="81">
        <v>42491</v>
      </c>
      <c r="I1" s="81"/>
    </row>
    <row r="2" spans="1:9" x14ac:dyDescent="0.25">
      <c r="B2" s="77"/>
      <c r="C2" s="77"/>
      <c r="D2" s="77"/>
      <c r="E2" s="77"/>
      <c r="F2" s="77"/>
      <c r="G2" s="79"/>
      <c r="H2" s="81"/>
      <c r="I2" s="81"/>
    </row>
    <row r="3" spans="1:9" ht="21.75" customHeight="1" thickBot="1" x14ac:dyDescent="0.3">
      <c r="B3" s="54"/>
      <c r="C3" s="78" t="s">
        <v>57</v>
      </c>
      <c r="D3" s="78"/>
      <c r="E3" s="78"/>
      <c r="F3" s="54"/>
      <c r="G3" s="80"/>
      <c r="H3" s="82"/>
      <c r="I3" s="82"/>
    </row>
    <row r="4" spans="1:9" ht="34.5" thickBot="1" x14ac:dyDescent="0.3">
      <c r="A4" s="53" t="s">
        <v>34</v>
      </c>
      <c r="B4" s="27" t="s">
        <v>35</v>
      </c>
      <c r="C4" s="28" t="s">
        <v>47</v>
      </c>
      <c r="D4" s="29" t="s">
        <v>37</v>
      </c>
      <c r="E4" s="30" t="s">
        <v>38</v>
      </c>
      <c r="F4" s="28" t="s">
        <v>52</v>
      </c>
      <c r="G4" s="30" t="s">
        <v>53</v>
      </c>
      <c r="H4" s="28" t="s">
        <v>54</v>
      </c>
      <c r="I4" s="31" t="s">
        <v>48</v>
      </c>
    </row>
    <row r="5" spans="1:9" x14ac:dyDescent="0.25">
      <c r="A5" s="32" t="s">
        <v>49</v>
      </c>
      <c r="B5" s="33" t="s">
        <v>50</v>
      </c>
      <c r="C5" s="34">
        <v>15</v>
      </c>
      <c r="D5" s="35">
        <v>5.8</v>
      </c>
      <c r="E5" s="36" t="s">
        <v>51</v>
      </c>
      <c r="F5" s="37">
        <v>41</v>
      </c>
      <c r="G5" s="36">
        <v>59</v>
      </c>
      <c r="H5" s="37">
        <v>24</v>
      </c>
      <c r="I5" s="38">
        <v>2</v>
      </c>
    </row>
    <row r="6" spans="1:9" x14ac:dyDescent="0.25">
      <c r="A6" s="39"/>
      <c r="B6" s="40"/>
      <c r="C6" s="41"/>
      <c r="D6" s="42"/>
      <c r="E6" s="40"/>
      <c r="F6" s="43"/>
      <c r="G6" s="40"/>
      <c r="H6" s="43"/>
      <c r="I6" s="44"/>
    </row>
    <row r="7" spans="1:9" x14ac:dyDescent="0.25">
      <c r="A7" s="39"/>
      <c r="B7" s="40"/>
      <c r="C7" s="43"/>
      <c r="D7" s="40"/>
      <c r="E7" s="40"/>
      <c r="F7" s="43"/>
      <c r="G7" s="40"/>
      <c r="H7" s="43"/>
      <c r="I7" s="44"/>
    </row>
    <row r="8" spans="1:9" x14ac:dyDescent="0.25">
      <c r="A8" s="39"/>
      <c r="B8" s="40"/>
      <c r="C8" s="43"/>
      <c r="D8" s="40"/>
      <c r="E8" s="40"/>
      <c r="F8" s="43"/>
      <c r="G8" s="40"/>
      <c r="H8" s="43"/>
      <c r="I8" s="44"/>
    </row>
    <row r="9" spans="1:9" x14ac:dyDescent="0.25">
      <c r="A9" s="39"/>
      <c r="B9" s="40"/>
      <c r="C9" s="43"/>
      <c r="D9" s="40"/>
      <c r="E9" s="40"/>
      <c r="F9" s="43"/>
      <c r="G9" s="40"/>
      <c r="H9" s="43"/>
      <c r="I9" s="44"/>
    </row>
    <row r="10" spans="1:9" ht="15.75" thickBot="1" x14ac:dyDescent="0.3">
      <c r="A10" s="45"/>
      <c r="B10" s="46"/>
      <c r="C10" s="47"/>
      <c r="D10" s="46"/>
      <c r="E10" s="46"/>
      <c r="F10" s="47"/>
      <c r="G10" s="46"/>
      <c r="H10" s="47"/>
      <c r="I10" s="48"/>
    </row>
    <row r="11" spans="1:9" ht="15.75" thickBot="1" x14ac:dyDescent="0.3">
      <c r="A11" s="49"/>
      <c r="B11" s="50"/>
      <c r="C11" s="51"/>
      <c r="D11" s="51"/>
      <c r="E11" s="50"/>
      <c r="F11" s="50"/>
      <c r="G11" s="50"/>
      <c r="H11" s="50"/>
      <c r="I11" s="52"/>
    </row>
  </sheetData>
  <mergeCells count="4">
    <mergeCell ref="B1:F2"/>
    <mergeCell ref="C3:E3"/>
    <mergeCell ref="G1:G3"/>
    <mergeCell ref="H1:I3"/>
  </mergeCells>
  <pageMargins left="0.23622047244094491" right="0.23622047244094491" top="0.19685039370078741" bottom="0.19685039370078741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" sqref="E2"/>
    </sheetView>
  </sheetViews>
  <sheetFormatPr baseColWidth="10" defaultRowHeight="15" x14ac:dyDescent="0.25"/>
  <cols>
    <col min="5" max="5" width="16.5703125" bestFit="1" customWidth="1"/>
  </cols>
  <sheetData>
    <row r="1" spans="1:7" ht="15.75" x14ac:dyDescent="0.25">
      <c r="A1" s="1">
        <v>178</v>
      </c>
      <c r="B1" s="2">
        <v>0.4</v>
      </c>
      <c r="C1" t="e">
        <f>B1*LITROS_ELABORAR</f>
        <v>#NAME?</v>
      </c>
      <c r="D1" s="2" t="s">
        <v>7</v>
      </c>
      <c r="E1" s="2" t="s">
        <v>8</v>
      </c>
      <c r="F1" s="3">
        <v>276</v>
      </c>
      <c r="G1" s="4" t="e">
        <f t="shared" ref="G1:G7" si="0">C1*F1</f>
        <v>#NAME?</v>
      </c>
    </row>
    <row r="2" spans="1:7" ht="15.75" x14ac:dyDescent="0.25">
      <c r="A2" s="5">
        <v>16</v>
      </c>
      <c r="B2" s="6">
        <v>0.1</v>
      </c>
      <c r="C2" t="e">
        <f>B2*LITROS_ELABORAR</f>
        <v>#NAME?</v>
      </c>
      <c r="D2" s="6" t="s">
        <v>7</v>
      </c>
      <c r="E2" s="6" t="s">
        <v>9</v>
      </c>
      <c r="F2" s="7">
        <v>31.5</v>
      </c>
      <c r="G2" s="8" t="e">
        <f t="shared" si="0"/>
        <v>#NAME?</v>
      </c>
    </row>
    <row r="3" spans="1:7" ht="15.75" x14ac:dyDescent="0.25">
      <c r="A3" s="5"/>
      <c r="B3" s="6">
        <v>0.4</v>
      </c>
      <c r="C3" t="e">
        <f>B3*LITROS_ELABORAR</f>
        <v>#NAME?</v>
      </c>
      <c r="D3" s="6" t="s">
        <v>7</v>
      </c>
      <c r="E3" s="6" t="s">
        <v>10</v>
      </c>
      <c r="F3" s="7"/>
      <c r="G3" s="8" t="e">
        <f t="shared" si="0"/>
        <v>#NAME?</v>
      </c>
    </row>
    <row r="4" spans="1:7" ht="15.75" x14ac:dyDescent="0.25">
      <c r="A4" s="5"/>
      <c r="B4" s="6">
        <v>0.1</v>
      </c>
      <c r="C4">
        <f>B4*CANTIDAD_RECETA</f>
        <v>0</v>
      </c>
      <c r="D4" s="6"/>
      <c r="E4" s="6" t="s">
        <v>11</v>
      </c>
      <c r="F4" s="7"/>
      <c r="G4" s="8">
        <f t="shared" si="0"/>
        <v>0</v>
      </c>
    </row>
    <row r="5" spans="1:7" ht="15.75" x14ac:dyDescent="0.25">
      <c r="A5" s="5"/>
      <c r="B5" s="17"/>
      <c r="C5" s="6"/>
      <c r="D5" s="6"/>
      <c r="E5" s="6" t="s">
        <v>12</v>
      </c>
      <c r="F5" s="7"/>
      <c r="G5" s="8">
        <f t="shared" si="0"/>
        <v>0</v>
      </c>
    </row>
    <row r="6" spans="1:7" ht="15.75" x14ac:dyDescent="0.25">
      <c r="A6" s="5"/>
      <c r="B6" s="17"/>
      <c r="C6" s="6"/>
      <c r="D6" s="6"/>
      <c r="E6" s="6" t="s">
        <v>13</v>
      </c>
      <c r="F6" s="7"/>
      <c r="G6" s="8">
        <f t="shared" si="0"/>
        <v>0</v>
      </c>
    </row>
    <row r="7" spans="1:7" ht="15.75" x14ac:dyDescent="0.25">
      <c r="A7" s="5"/>
      <c r="B7" s="17"/>
      <c r="C7" s="6"/>
      <c r="D7" s="6"/>
      <c r="E7" s="6" t="s">
        <v>14</v>
      </c>
      <c r="F7" s="7"/>
      <c r="G7" s="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15</vt:i4>
      </vt:variant>
    </vt:vector>
  </HeadingPairs>
  <TitlesOfParts>
    <vt:vector size="19" baseType="lpstr">
      <vt:lpstr>Receta</vt:lpstr>
      <vt:lpstr>ReporteInventario</vt:lpstr>
      <vt:lpstr>ReporteInventarioImprimir</vt:lpstr>
      <vt:lpstr>Hoja1</vt:lpstr>
      <vt:lpstr>CANTIDAD_A_ELABORAR</vt:lpstr>
      <vt:lpstr>CANTIDAD_A_ELABORAR_KG</vt:lpstr>
      <vt:lpstr>CANTIDAD_RECETA</vt:lpstr>
      <vt:lpstr>CODIGO</vt:lpstr>
      <vt:lpstr>COSTO_PREPARACION</vt:lpstr>
      <vt:lpstr>COSTO_TOTAL_MATERIA_PRIMA</vt:lpstr>
      <vt:lpstr>LITROS_A_ELABORAR</vt:lpstr>
      <vt:lpstr>MARGEN_ANTERIOR</vt:lpstr>
      <vt:lpstr>MARGEN_PRODUCTO</vt:lpstr>
      <vt:lpstr>NOMBRE</vt:lpstr>
      <vt:lpstr>PESO_LITRO</vt:lpstr>
      <vt:lpstr>PRECIO_VENTA</vt:lpstr>
      <vt:lpstr>TITULOCANTIDAD</vt:lpstr>
      <vt:lpstr>TOLERANCIA_ERROR</vt:lpstr>
      <vt:lpstr>UNIDAD_RECETA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Ryu</cp:lastModifiedBy>
  <cp:lastPrinted>2016-09-14T14:25:11Z</cp:lastPrinted>
  <dcterms:created xsi:type="dcterms:W3CDTF">2016-09-08T15:25:12Z</dcterms:created>
  <dcterms:modified xsi:type="dcterms:W3CDTF">2016-09-19T16:49:18Z</dcterms:modified>
</cp:coreProperties>
</file>