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MMA UV" sheetId="1" r:id="rId1"/>
    <sheet name="PMMA" sheetId="2" r:id="rId2"/>
  </sheets>
  <calcPr calcId="152511"/>
</workbook>
</file>

<file path=xl/calcChain.xml><?xml version="1.0" encoding="utf-8"?>
<calcChain xmlns="http://schemas.openxmlformats.org/spreadsheetml/2006/main">
  <c r="D63" i="2" l="1"/>
  <c r="D64" i="2"/>
  <c r="E64" i="2"/>
  <c r="E63" i="2"/>
  <c r="E6" i="2"/>
  <c r="D6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7" i="2"/>
  <c r="D9" i="2"/>
  <c r="D13" i="2"/>
  <c r="D17" i="2"/>
  <c r="F17" i="2" s="1"/>
  <c r="D21" i="2"/>
  <c r="F21" i="2" s="1"/>
  <c r="D25" i="2"/>
  <c r="F25" i="2" s="1"/>
  <c r="D29" i="2"/>
  <c r="F29" i="2" s="1"/>
  <c r="D33" i="2"/>
  <c r="F33" i="2" s="1"/>
  <c r="D37" i="2"/>
  <c r="F37" i="2" s="1"/>
  <c r="D41" i="2"/>
  <c r="F41" i="2" s="1"/>
  <c r="D45" i="2"/>
  <c r="D49" i="2"/>
  <c r="D53" i="2"/>
  <c r="D57" i="2"/>
  <c r="D61" i="2"/>
  <c r="C2" i="2"/>
  <c r="D11" i="2" s="1"/>
  <c r="E61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4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6" i="1"/>
  <c r="F57" i="1"/>
  <c r="F58" i="1"/>
  <c r="F59" i="1"/>
  <c r="F60" i="1"/>
  <c r="F61" i="1"/>
  <c r="F11" i="1"/>
  <c r="F5" i="1"/>
  <c r="F6" i="1"/>
  <c r="F7" i="1"/>
  <c r="F8" i="1"/>
  <c r="F9" i="1"/>
  <c r="F10" i="1"/>
  <c r="F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4" i="1"/>
  <c r="M2" i="1"/>
  <c r="C5" i="1"/>
  <c r="C9" i="1"/>
  <c r="C13" i="1"/>
  <c r="C17" i="1"/>
  <c r="C21" i="1"/>
  <c r="C25" i="1"/>
  <c r="C28" i="1"/>
  <c r="C29" i="1"/>
  <c r="C32" i="1"/>
  <c r="C33" i="1"/>
  <c r="C36" i="1"/>
  <c r="C37" i="1"/>
  <c r="C40" i="1"/>
  <c r="C41" i="1"/>
  <c r="C44" i="1"/>
  <c r="C45" i="1"/>
  <c r="C48" i="1"/>
  <c r="C49" i="1"/>
  <c r="C52" i="1"/>
  <c r="C53" i="1"/>
  <c r="C56" i="1"/>
  <c r="C57" i="1"/>
  <c r="C60" i="1"/>
  <c r="C61" i="1"/>
  <c r="I2" i="1"/>
  <c r="L2" i="1" s="1"/>
  <c r="C6" i="1" s="1"/>
  <c r="D62" i="2" l="1"/>
  <c r="D58" i="2"/>
  <c r="D54" i="2"/>
  <c r="D50" i="2"/>
  <c r="D46" i="2"/>
  <c r="D42" i="2"/>
  <c r="D38" i="2"/>
  <c r="F38" i="2" s="1"/>
  <c r="D34" i="2"/>
  <c r="F34" i="2" s="1"/>
  <c r="D30" i="2"/>
  <c r="F30" i="2" s="1"/>
  <c r="D26" i="2"/>
  <c r="F26" i="2" s="1"/>
  <c r="D22" i="2"/>
  <c r="F22" i="2" s="1"/>
  <c r="D18" i="2"/>
  <c r="F18" i="2" s="1"/>
  <c r="D14" i="2"/>
  <c r="D10" i="2"/>
  <c r="D60" i="2"/>
  <c r="D56" i="2"/>
  <c r="D52" i="2"/>
  <c r="D48" i="2"/>
  <c r="D44" i="2"/>
  <c r="D40" i="2"/>
  <c r="F40" i="2" s="1"/>
  <c r="D36" i="2"/>
  <c r="F36" i="2" s="1"/>
  <c r="D32" i="2"/>
  <c r="F32" i="2" s="1"/>
  <c r="D28" i="2"/>
  <c r="F28" i="2" s="1"/>
  <c r="D24" i="2"/>
  <c r="F24" i="2" s="1"/>
  <c r="D20" i="2"/>
  <c r="F20" i="2" s="1"/>
  <c r="D16" i="2"/>
  <c r="F16" i="2" s="1"/>
  <c r="D12" i="2"/>
  <c r="D8" i="2"/>
  <c r="D7" i="2"/>
  <c r="D59" i="2"/>
  <c r="D55" i="2"/>
  <c r="D51" i="2"/>
  <c r="D47" i="2"/>
  <c r="D43" i="2"/>
  <c r="D39" i="2"/>
  <c r="F39" i="2" s="1"/>
  <c r="D35" i="2"/>
  <c r="F35" i="2" s="1"/>
  <c r="D31" i="2"/>
  <c r="F31" i="2" s="1"/>
  <c r="D27" i="2"/>
  <c r="F27" i="2" s="1"/>
  <c r="D23" i="2"/>
  <c r="F23" i="2" s="1"/>
  <c r="D19" i="2"/>
  <c r="F19" i="2" s="1"/>
  <c r="D15" i="2"/>
  <c r="C24" i="1"/>
  <c r="C20" i="1"/>
  <c r="C16" i="1"/>
  <c r="C12" i="1"/>
  <c r="C8" i="1"/>
  <c r="C59" i="1"/>
  <c r="C55" i="1"/>
  <c r="C51" i="1"/>
  <c r="C47" i="1"/>
  <c r="C43" i="1"/>
  <c r="C39" i="1"/>
  <c r="C35" i="1"/>
  <c r="C31" i="1"/>
  <c r="C27" i="1"/>
  <c r="C23" i="1"/>
  <c r="C19" i="1"/>
  <c r="C15" i="1"/>
  <c r="C11" i="1"/>
  <c r="C7" i="1"/>
  <c r="C4" i="1"/>
  <c r="C58" i="1"/>
  <c r="C54" i="1"/>
  <c r="C50" i="1"/>
  <c r="C46" i="1"/>
  <c r="C42" i="1"/>
  <c r="C38" i="1"/>
  <c r="C34" i="1"/>
  <c r="C30" i="1"/>
  <c r="C26" i="1"/>
  <c r="C22" i="1"/>
  <c r="C18" i="1"/>
  <c r="C14" i="1"/>
  <c r="C10" i="1"/>
</calcChain>
</file>

<file path=xl/sharedStrings.xml><?xml version="1.0" encoding="utf-8"?>
<sst xmlns="http://schemas.openxmlformats.org/spreadsheetml/2006/main" count="19" uniqueCount="15">
  <si>
    <t>Wavelangth (nm)</t>
  </si>
  <si>
    <t>Acrylic plate, 4 mm</t>
  </si>
  <si>
    <t xml:space="preserve">transmittance </t>
  </si>
  <si>
    <t>R</t>
  </si>
  <si>
    <t>n1</t>
  </si>
  <si>
    <t>n2</t>
  </si>
  <si>
    <t>(1 - R)^2</t>
  </si>
  <si>
    <t>T / (1 - R)^2</t>
  </si>
  <si>
    <t>T / T_max</t>
  </si>
  <si>
    <t>T_max</t>
  </si>
  <si>
    <t>L, mm</t>
  </si>
  <si>
    <t>lambda, mm</t>
  </si>
  <si>
    <t>E, eV</t>
  </si>
  <si>
    <t>Acrylic plate, 1.4 mm</t>
  </si>
  <si>
    <t>T/T_max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</si>
</sst>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40" zoomScale="115" zoomScaleNormal="115" workbookViewId="0">
      <selection activeCell="K56" sqref="K56"/>
    </sheetView>
  </sheetViews>
  <sheetFormatPr defaultRowHeight="15" x14ac:dyDescent="0.25"/>
  <cols>
    <col min="1" max="1" width="16.42578125" bestFit="1" customWidth="1"/>
    <col min="2" max="2" width="18" bestFit="1" customWidth="1"/>
    <col min="3" max="3" width="11.140625" bestFit="1" customWidth="1"/>
    <col min="4" max="4" width="9.5703125" bestFit="1" customWidth="1"/>
    <col min="5" max="5" width="12.85546875" style="1" customWidth="1"/>
    <col min="6" max="6" width="14" style="1" bestFit="1" customWidth="1"/>
  </cols>
  <sheetData>
    <row r="1" spans="1:14" x14ac:dyDescent="0.25">
      <c r="A1" t="s">
        <v>0</v>
      </c>
      <c r="B1" t="s">
        <v>1</v>
      </c>
      <c r="C1" t="s">
        <v>7</v>
      </c>
      <c r="D1" t="s">
        <v>8</v>
      </c>
      <c r="E1" s="1" t="s">
        <v>12</v>
      </c>
      <c r="F1" s="1" t="s">
        <v>11</v>
      </c>
      <c r="I1" t="s">
        <v>3</v>
      </c>
      <c r="J1" t="s">
        <v>4</v>
      </c>
      <c r="K1" t="s">
        <v>5</v>
      </c>
      <c r="L1" t="s">
        <v>6</v>
      </c>
      <c r="M1" t="s">
        <v>9</v>
      </c>
      <c r="N1" t="s">
        <v>10</v>
      </c>
    </row>
    <row r="2" spans="1:14" x14ac:dyDescent="0.25">
      <c r="B2" t="s">
        <v>2</v>
      </c>
      <c r="I2">
        <f>((J2-K2)/(J2+K2))^2</f>
        <v>4.0000000000000008E-2</v>
      </c>
      <c r="J2">
        <v>1</v>
      </c>
      <c r="K2">
        <v>1.5</v>
      </c>
      <c r="L2">
        <f>(1 - I2)^2</f>
        <v>0.92159999999999997</v>
      </c>
      <c r="M2">
        <f>MAX(B4:B61)</f>
        <v>0.92805000000000004</v>
      </c>
      <c r="N2">
        <v>4</v>
      </c>
    </row>
    <row r="4" spans="1:14" x14ac:dyDescent="0.25">
      <c r="A4">
        <v>260</v>
      </c>
      <c r="B4">
        <v>1.5900000000000001E-3</v>
      </c>
      <c r="C4">
        <f>B4/$L$2</f>
        <v>1.7252604166666668E-3</v>
      </c>
      <c r="D4">
        <f>B4/$M$2</f>
        <v>1.7132697591724583E-3</v>
      </c>
      <c r="E4" s="1">
        <f>1240/A4</f>
        <v>4.7692307692307692</v>
      </c>
      <c r="F4" s="1">
        <f>-$N$2/LN(D4)</f>
        <v>0.62800741028469798</v>
      </c>
      <c r="H4" s="1">
        <v>1.24</v>
      </c>
      <c r="I4" s="1">
        <v>3533.4281940803744</v>
      </c>
    </row>
    <row r="5" spans="1:14" x14ac:dyDescent="0.25">
      <c r="A5">
        <v>270</v>
      </c>
      <c r="B5">
        <v>7.3300000000000004E-2</v>
      </c>
      <c r="C5">
        <f>B5/$L$2</f>
        <v>7.953559027777779E-2</v>
      </c>
      <c r="D5">
        <f>B5/$M$2</f>
        <v>7.8982813426000761E-2</v>
      </c>
      <c r="E5" s="1">
        <f t="shared" ref="E5:E60" si="0">1240/A5</f>
        <v>4.5925925925925926</v>
      </c>
      <c r="F5" s="1">
        <f>-$N$2/LN(D5)</f>
        <v>1.5757181817151895</v>
      </c>
      <c r="H5" s="1">
        <v>1.3777777777777778</v>
      </c>
      <c r="I5" s="1">
        <v>3533.4281940803744</v>
      </c>
    </row>
    <row r="6" spans="1:14" x14ac:dyDescent="0.25">
      <c r="A6">
        <v>280</v>
      </c>
      <c r="B6">
        <v>0.28982000000000002</v>
      </c>
      <c r="C6">
        <f>B6/$L$2</f>
        <v>0.31447482638888891</v>
      </c>
      <c r="D6">
        <f>B6/$M$2</f>
        <v>0.31228920855557352</v>
      </c>
      <c r="E6" s="1">
        <f t="shared" si="0"/>
        <v>4.4285714285714288</v>
      </c>
      <c r="F6" s="1">
        <f>-$N$2/LN(D6)</f>
        <v>3.4369411559724283</v>
      </c>
      <c r="H6" s="1">
        <v>1.4588235294117646</v>
      </c>
      <c r="I6" s="1">
        <v>3533.4281940803744</v>
      </c>
    </row>
    <row r="7" spans="1:14" x14ac:dyDescent="0.25">
      <c r="A7">
        <v>290</v>
      </c>
      <c r="B7">
        <v>0.52471000000000001</v>
      </c>
      <c r="C7">
        <f>B7/$L$2</f>
        <v>0.56934678819444451</v>
      </c>
      <c r="D7">
        <f>B7/$M$2</f>
        <v>0.56538979580841553</v>
      </c>
      <c r="E7" s="1">
        <f t="shared" si="0"/>
        <v>4.2758620689655169</v>
      </c>
      <c r="F7" s="1">
        <f>-$N$2/LN(D7)</f>
        <v>7.0145918040760353</v>
      </c>
      <c r="H7" s="1">
        <v>1.55</v>
      </c>
      <c r="I7" s="1">
        <v>3533.4281940803744</v>
      </c>
    </row>
    <row r="8" spans="1:14" x14ac:dyDescent="0.25">
      <c r="A8">
        <v>300</v>
      </c>
      <c r="B8">
        <v>0.66522999999999999</v>
      </c>
      <c r="C8">
        <f>B8/$L$2</f>
        <v>0.72182074652777783</v>
      </c>
      <c r="D8">
        <f>B8/$M$2</f>
        <v>0.71680405150584559</v>
      </c>
      <c r="E8" s="1">
        <f t="shared" si="0"/>
        <v>4.1333333333333337</v>
      </c>
      <c r="F8" s="1">
        <f>-$N$2/LN(D8)</f>
        <v>12.013716115252443</v>
      </c>
      <c r="H8" s="1">
        <v>1.5696202531645569</v>
      </c>
      <c r="I8" s="1">
        <v>4580.9626719027465</v>
      </c>
    </row>
    <row r="9" spans="1:14" x14ac:dyDescent="0.25">
      <c r="A9">
        <v>310</v>
      </c>
      <c r="B9">
        <v>0.74722</v>
      </c>
      <c r="C9">
        <f>B9/$L$2</f>
        <v>0.81078559027777775</v>
      </c>
      <c r="D9">
        <f>B9/$M$2</f>
        <v>0.80515058455902155</v>
      </c>
      <c r="E9" s="1">
        <f t="shared" si="0"/>
        <v>4</v>
      </c>
      <c r="F9" s="1">
        <f>-$N$2/LN(D9)</f>
        <v>18.456487844201721</v>
      </c>
      <c r="H9" s="1">
        <v>1.5897435897435896</v>
      </c>
      <c r="I9" s="1">
        <v>24745.999946098465</v>
      </c>
    </row>
    <row r="10" spans="1:14" x14ac:dyDescent="0.25">
      <c r="A10">
        <v>320</v>
      </c>
      <c r="B10">
        <v>0.79140999999999995</v>
      </c>
      <c r="C10">
        <f>B10/$L$2</f>
        <v>0.85873480902777777</v>
      </c>
      <c r="D10">
        <f>B10/$M$2</f>
        <v>0.85276655352621078</v>
      </c>
      <c r="E10" s="1">
        <f t="shared" si="0"/>
        <v>3.875</v>
      </c>
      <c r="F10" s="1">
        <f>-$N$2/LN(D10)</f>
        <v>25.114672663251454</v>
      </c>
      <c r="H10" s="1">
        <v>1.6103896103896105</v>
      </c>
      <c r="I10" s="1">
        <v>30000</v>
      </c>
    </row>
    <row r="11" spans="1:14" x14ac:dyDescent="0.25">
      <c r="A11">
        <v>330</v>
      </c>
      <c r="B11">
        <v>0.79962</v>
      </c>
      <c r="C11">
        <f>B11/$L$2</f>
        <v>0.8676432291666667</v>
      </c>
      <c r="D11">
        <f>B11/$M$2</f>
        <v>0.86161305964118307</v>
      </c>
      <c r="E11" s="1">
        <f t="shared" si="0"/>
        <v>3.7575757575757578</v>
      </c>
      <c r="F11" s="1">
        <f>-$N$2/LN(D11)</f>
        <v>26.854830258059597</v>
      </c>
      <c r="H11" s="1">
        <v>1.631578947368421</v>
      </c>
      <c r="I11" s="1">
        <v>13255.857042270327</v>
      </c>
    </row>
    <row r="12" spans="1:14" x14ac:dyDescent="0.25">
      <c r="A12">
        <v>340</v>
      </c>
      <c r="B12">
        <v>0.80650999999999995</v>
      </c>
      <c r="C12">
        <f>B12/$L$2</f>
        <v>0.87511935763888882</v>
      </c>
      <c r="D12">
        <f>B12/$M$2</f>
        <v>0.86903722859759702</v>
      </c>
      <c r="E12" s="1">
        <f t="shared" si="0"/>
        <v>3.6470588235294117</v>
      </c>
      <c r="F12" s="1">
        <f>-$N$2/LN(D12)</f>
        <v>28.496256687772554</v>
      </c>
      <c r="H12" s="1">
        <v>1.6533333333333333</v>
      </c>
      <c r="I12" s="1">
        <v>2875.6739549452159</v>
      </c>
    </row>
    <row r="13" spans="1:14" x14ac:dyDescent="0.25">
      <c r="A13">
        <v>350</v>
      </c>
      <c r="B13">
        <v>0.81833</v>
      </c>
      <c r="C13">
        <f>B13/$L$2</f>
        <v>0.88794487847222225</v>
      </c>
      <c r="D13">
        <f>B13/$M$2</f>
        <v>0.88177361133559606</v>
      </c>
      <c r="E13" s="1">
        <f t="shared" si="0"/>
        <v>3.5428571428571427</v>
      </c>
      <c r="F13" s="1">
        <f>-$N$2/LN(D13)</f>
        <v>31.791465178039662</v>
      </c>
      <c r="H13" s="1">
        <v>1.6756756756756757</v>
      </c>
      <c r="I13" s="1">
        <v>1333.3227409994074</v>
      </c>
    </row>
    <row r="14" spans="1:14" x14ac:dyDescent="0.25">
      <c r="A14">
        <v>360</v>
      </c>
      <c r="B14">
        <v>0.84858999999999996</v>
      </c>
      <c r="C14">
        <f>B14/$L$2</f>
        <v>0.92077907986111107</v>
      </c>
      <c r="D14">
        <f>B14/$M$2</f>
        <v>0.91437961316739391</v>
      </c>
      <c r="E14" s="1">
        <f t="shared" si="0"/>
        <v>3.4444444444444446</v>
      </c>
      <c r="F14" s="1">
        <f>-$N$2/LN(D14)</f>
        <v>44.688012952857605</v>
      </c>
      <c r="H14" s="1">
        <v>1.6986301369863013</v>
      </c>
      <c r="I14" s="1">
        <v>1633.3295801474244</v>
      </c>
    </row>
    <row r="15" spans="1:14" x14ac:dyDescent="0.25">
      <c r="A15">
        <v>370</v>
      </c>
      <c r="B15">
        <v>0.87534999999999996</v>
      </c>
      <c r="C15">
        <f>B15/$L$2</f>
        <v>0.94981553819444442</v>
      </c>
      <c r="D15">
        <f>B15/$M$2</f>
        <v>0.94321426647271156</v>
      </c>
      <c r="E15" s="1">
        <f t="shared" si="0"/>
        <v>3.3513513513513513</v>
      </c>
      <c r="F15" s="1">
        <f>-$N$2/LN(D15)</f>
        <v>68.420741545859812</v>
      </c>
      <c r="H15" s="1">
        <v>1.7222222222222223</v>
      </c>
      <c r="I15" s="1">
        <v>3342.3239254001651</v>
      </c>
    </row>
    <row r="16" spans="1:14" x14ac:dyDescent="0.25">
      <c r="A16">
        <v>380</v>
      </c>
      <c r="B16">
        <v>0.89690000000000003</v>
      </c>
      <c r="C16">
        <f>B16/$L$2</f>
        <v>0.97319878472222232</v>
      </c>
      <c r="D16">
        <f>B16/$M$2</f>
        <v>0.96643499811432576</v>
      </c>
      <c r="E16" s="1">
        <f t="shared" si="0"/>
        <v>3.263157894736842</v>
      </c>
      <c r="F16" s="1">
        <f>-$N$2/LN(D16)</f>
        <v>117.16036940729083</v>
      </c>
      <c r="H16" s="1">
        <v>1.7464788732394365</v>
      </c>
      <c r="I16" s="1">
        <v>7276.8233461808131</v>
      </c>
    </row>
    <row r="17" spans="1:9" x14ac:dyDescent="0.25">
      <c r="A17">
        <v>390</v>
      </c>
      <c r="B17">
        <v>0.91132999999999997</v>
      </c>
      <c r="C17">
        <f>B17/$L$2</f>
        <v>0.98885633680555551</v>
      </c>
      <c r="D17">
        <f>B17/$M$2</f>
        <v>0.9819837293249285</v>
      </c>
      <c r="E17" s="1">
        <f t="shared" si="0"/>
        <v>3.1794871794871793</v>
      </c>
      <c r="F17" s="1">
        <f>-$N$2/LN(D17)</f>
        <v>220.01547095396802</v>
      </c>
      <c r="H17" s="1">
        <v>1.7714285714285714</v>
      </c>
      <c r="I17" s="1">
        <v>7002.1507529778373</v>
      </c>
    </row>
    <row r="18" spans="1:9" x14ac:dyDescent="0.25">
      <c r="A18">
        <v>400</v>
      </c>
      <c r="B18">
        <v>0.91593999999999998</v>
      </c>
      <c r="C18">
        <f>B18/$L$2</f>
        <v>0.99385850694444444</v>
      </c>
      <c r="D18">
        <f>B18/$M$2</f>
        <v>0.9869511340983782</v>
      </c>
      <c r="E18" s="1">
        <f t="shared" si="0"/>
        <v>3.1</v>
      </c>
      <c r="F18" s="1">
        <f>-$N$2/LN(D18)</f>
        <v>304.53567130831624</v>
      </c>
      <c r="H18" s="1">
        <v>1.7971014492753623</v>
      </c>
      <c r="I18" s="1">
        <v>5457.117402729803</v>
      </c>
    </row>
    <row r="19" spans="1:9" x14ac:dyDescent="0.25">
      <c r="A19">
        <v>410</v>
      </c>
      <c r="B19">
        <v>0.91542000000000001</v>
      </c>
      <c r="C19">
        <f>B19/$L$2</f>
        <v>0.99329427083333333</v>
      </c>
      <c r="D19">
        <f>B19/$M$2</f>
        <v>0.98639081946015839</v>
      </c>
      <c r="E19" s="1">
        <f t="shared" si="0"/>
        <v>3.024390243902439</v>
      </c>
      <c r="F19" s="1">
        <f>-$N$2/LN(D19)</f>
        <v>291.91467237451741</v>
      </c>
      <c r="H19" s="1">
        <v>1.8235294117647058</v>
      </c>
      <c r="I19" s="1">
        <v>5083.2052171502592</v>
      </c>
    </row>
    <row r="20" spans="1:9" x14ac:dyDescent="0.25">
      <c r="A20">
        <v>420</v>
      </c>
      <c r="B20">
        <v>0.91627999999999998</v>
      </c>
      <c r="C20">
        <f>B20/$L$2</f>
        <v>0.99422743055555551</v>
      </c>
      <c r="D20">
        <f>B20/$M$2</f>
        <v>0.98731749366952204</v>
      </c>
      <c r="E20" s="1">
        <f t="shared" si="0"/>
        <v>2.9523809523809526</v>
      </c>
      <c r="F20" s="1">
        <f>-$N$2/LN(D20)</f>
        <v>313.39081769044373</v>
      </c>
      <c r="H20" s="1">
        <v>1.8507462686567164</v>
      </c>
      <c r="I20" s="1">
        <v>4077.3403323297316</v>
      </c>
    </row>
    <row r="21" spans="1:9" x14ac:dyDescent="0.25">
      <c r="A21">
        <v>430</v>
      </c>
      <c r="B21">
        <v>0.91718</v>
      </c>
      <c r="C21">
        <f>B21/$L$2</f>
        <v>0.99520399305555562</v>
      </c>
      <c r="D21">
        <f>B21/$M$2</f>
        <v>0.98828726900490271</v>
      </c>
      <c r="E21" s="1">
        <f t="shared" si="0"/>
        <v>2.8837209302325579</v>
      </c>
      <c r="F21" s="1">
        <f>-$N$2/LN(D21)</f>
        <v>339.50481237103401</v>
      </c>
      <c r="H21" s="1">
        <v>1.8787878787878789</v>
      </c>
      <c r="I21" s="1">
        <v>5457.117402729803</v>
      </c>
    </row>
    <row r="22" spans="1:9" x14ac:dyDescent="0.25">
      <c r="A22">
        <v>440</v>
      </c>
      <c r="B22">
        <v>0.91900999999999999</v>
      </c>
      <c r="C22">
        <f>B22/$L$2</f>
        <v>0.99718967013888893</v>
      </c>
      <c r="D22">
        <f>B22/$M$2</f>
        <v>0.99025914552017669</v>
      </c>
      <c r="E22" s="1">
        <f t="shared" si="0"/>
        <v>2.8181818181818183</v>
      </c>
      <c r="F22" s="1">
        <f>-$N$2/LN(D22)</f>
        <v>408.63833005657818</v>
      </c>
      <c r="H22" s="1">
        <v>1.9076923076923078</v>
      </c>
      <c r="I22" s="1">
        <v>5153.8330746257197</v>
      </c>
    </row>
    <row r="23" spans="1:9" x14ac:dyDescent="0.25">
      <c r="A23">
        <v>450</v>
      </c>
      <c r="B23">
        <v>0.92164000000000001</v>
      </c>
      <c r="C23">
        <f>B23/$L$2</f>
        <v>1.0000434027777778</v>
      </c>
      <c r="D23">
        <f>B23/$M$2</f>
        <v>0.99309304455578895</v>
      </c>
      <c r="E23" s="1">
        <f t="shared" si="0"/>
        <v>2.7555555555555555</v>
      </c>
      <c r="F23" s="1">
        <f>-$N$2/LN(D23)</f>
        <v>577.12405475015692</v>
      </c>
      <c r="H23" s="1">
        <v>1.9375</v>
      </c>
      <c r="I23" s="1">
        <v>3435.2218340858826</v>
      </c>
    </row>
    <row r="24" spans="1:9" x14ac:dyDescent="0.25">
      <c r="A24">
        <v>460</v>
      </c>
      <c r="B24">
        <v>0.92132999999999998</v>
      </c>
      <c r="C24">
        <f>B24/$L$2</f>
        <v>0.99970703125000004</v>
      </c>
      <c r="D24">
        <f>B24/$M$2</f>
        <v>0.99275901082915785</v>
      </c>
      <c r="E24" s="1">
        <f t="shared" si="0"/>
        <v>2.6956521739130435</v>
      </c>
      <c r="F24" s="1">
        <f>-$N$2/LN(D24)</f>
        <v>550.40829184371614</v>
      </c>
      <c r="H24" s="1">
        <v>1.9682539682539681</v>
      </c>
      <c r="I24" s="1">
        <v>4417.2854124409723</v>
      </c>
    </row>
    <row r="25" spans="1:9" x14ac:dyDescent="0.25">
      <c r="A25">
        <v>470</v>
      </c>
      <c r="B25">
        <v>0.92203999999999997</v>
      </c>
      <c r="C25">
        <f>B25/$L$2</f>
        <v>1.0004774305555555</v>
      </c>
      <c r="D25">
        <f>B25/$M$2</f>
        <v>0.99352405581595815</v>
      </c>
      <c r="E25" s="1">
        <f t="shared" si="0"/>
        <v>2.6382978723404253</v>
      </c>
      <c r="F25" s="1">
        <f>-$N$2/LN(D25)</f>
        <v>615.66838341835114</v>
      </c>
      <c r="H25" s="1">
        <v>2</v>
      </c>
      <c r="I25" s="1">
        <v>2289.4808991077221</v>
      </c>
    </row>
    <row r="26" spans="1:9" x14ac:dyDescent="0.25">
      <c r="A26">
        <v>480</v>
      </c>
      <c r="B26">
        <v>0.92357</v>
      </c>
      <c r="C26">
        <f>B26/$L$2</f>
        <v>1.0021375868055555</v>
      </c>
      <c r="D26">
        <f>B26/$M$2</f>
        <v>0.9951726738861052</v>
      </c>
      <c r="E26" s="1">
        <f t="shared" si="0"/>
        <v>2.5833333333333335</v>
      </c>
      <c r="F26" s="1">
        <f>-$N$2/LN(D26)</f>
        <v>826.61445842409228</v>
      </c>
      <c r="H26" s="1">
        <v>2.0327868852459017</v>
      </c>
      <c r="I26" s="1">
        <v>3567.4227031705086</v>
      </c>
    </row>
    <row r="27" spans="1:9" x14ac:dyDescent="0.25">
      <c r="A27">
        <v>490</v>
      </c>
      <c r="B27">
        <v>0.92244000000000004</v>
      </c>
      <c r="C27">
        <f>B27/$L$2</f>
        <v>1.0009114583333334</v>
      </c>
      <c r="D27">
        <f>B27/$M$2</f>
        <v>0.99395506707612735</v>
      </c>
      <c r="E27" s="1">
        <f t="shared" si="0"/>
        <v>2.5306122448979593</v>
      </c>
      <c r="F27" s="1">
        <f>-$N$2/LN(D27)</f>
        <v>659.70920885526243</v>
      </c>
      <c r="H27" s="1">
        <v>2.0666666666666669</v>
      </c>
      <c r="I27" s="1">
        <v>3747.696613922632</v>
      </c>
    </row>
    <row r="28" spans="1:9" x14ac:dyDescent="0.25">
      <c r="A28">
        <v>500</v>
      </c>
      <c r="B28">
        <v>0.92330999999999996</v>
      </c>
      <c r="C28">
        <f>B28/$L$2</f>
        <v>1.0018554687500001</v>
      </c>
      <c r="D28">
        <f>B28/$M$2</f>
        <v>0.99489251656699518</v>
      </c>
      <c r="E28" s="1">
        <f t="shared" si="0"/>
        <v>2.48</v>
      </c>
      <c r="F28" s="1">
        <f>-$N$2/LN(D28)</f>
        <v>781.16285010568072</v>
      </c>
      <c r="H28" s="1">
        <v>2.1016949152542375</v>
      </c>
      <c r="I28" s="1">
        <v>3533.4281940803744</v>
      </c>
    </row>
    <row r="29" spans="1:9" x14ac:dyDescent="0.25">
      <c r="A29">
        <v>510</v>
      </c>
      <c r="B29">
        <v>0.92532000000000003</v>
      </c>
      <c r="C29">
        <f>B29/$L$2</f>
        <v>1.0040364583333334</v>
      </c>
      <c r="D29">
        <f>B29/$M$2</f>
        <v>0.99705834814934535</v>
      </c>
      <c r="E29" s="1">
        <f t="shared" si="0"/>
        <v>2.4313725490196076</v>
      </c>
      <c r="F29" s="1">
        <f>-$N$2/LN(D29)</f>
        <v>1357.7792377846683</v>
      </c>
      <c r="H29" s="1">
        <v>2.1379310344827585</v>
      </c>
      <c r="I29" s="1">
        <v>3602.0772997459271</v>
      </c>
    </row>
    <row r="30" spans="1:9" x14ac:dyDescent="0.25">
      <c r="A30">
        <v>520</v>
      </c>
      <c r="B30">
        <v>0.92449000000000003</v>
      </c>
      <c r="C30">
        <f>B30/$L$2</f>
        <v>1.0031358506944446</v>
      </c>
      <c r="D30">
        <f>B30/$M$2</f>
        <v>0.99616399978449433</v>
      </c>
      <c r="E30" s="1">
        <f t="shared" si="0"/>
        <v>2.3846153846153846</v>
      </c>
      <c r="F30" s="1">
        <f>-$N$2/LN(D30)</f>
        <v>1040.751527863556</v>
      </c>
      <c r="H30" s="1">
        <v>2.1754385964912282</v>
      </c>
      <c r="I30" s="1">
        <v>1972.5737921493596</v>
      </c>
    </row>
    <row r="31" spans="1:9" x14ac:dyDescent="0.25">
      <c r="A31">
        <v>530</v>
      </c>
      <c r="B31">
        <v>0.92518999999999996</v>
      </c>
      <c r="C31">
        <f>B31/$L$2</f>
        <v>1.0038953993055555</v>
      </c>
      <c r="D31">
        <f>B31/$M$2</f>
        <v>0.99691826948979034</v>
      </c>
      <c r="E31" s="1">
        <f t="shared" si="0"/>
        <v>2.3396226415094339</v>
      </c>
      <c r="F31" s="1">
        <f>-$N$2/LN(D31)</f>
        <v>1295.9709991425518</v>
      </c>
      <c r="H31" s="1">
        <v>2.2142857142857144</v>
      </c>
      <c r="I31" s="1">
        <v>1962.1263045920086</v>
      </c>
    </row>
    <row r="32" spans="1:9" x14ac:dyDescent="0.25">
      <c r="A32">
        <v>540</v>
      </c>
      <c r="B32">
        <v>0.92647000000000002</v>
      </c>
      <c r="C32">
        <f>B32/$L$2</f>
        <v>1.0052842881944446</v>
      </c>
      <c r="D32">
        <f>B32/$M$2</f>
        <v>0.99829750552233176</v>
      </c>
      <c r="E32" s="1">
        <f t="shared" si="0"/>
        <v>2.2962962962962963</v>
      </c>
      <c r="F32" s="1">
        <f>-$N$2/LN(D32)</f>
        <v>2347.4931029043028</v>
      </c>
      <c r="H32" s="1">
        <v>2.2545454545454544</v>
      </c>
      <c r="I32" s="1">
        <v>1951.7887905501821</v>
      </c>
    </row>
    <row r="33" spans="1:9" x14ac:dyDescent="0.25">
      <c r="A33">
        <v>550</v>
      </c>
      <c r="B33">
        <v>0.92615000000000003</v>
      </c>
      <c r="C33">
        <f>B33/$L$2</f>
        <v>1.0049370659722223</v>
      </c>
      <c r="D33">
        <f>B33/$M$2</f>
        <v>0.99795269651419638</v>
      </c>
      <c r="E33" s="1">
        <f t="shared" si="0"/>
        <v>2.2545454545454544</v>
      </c>
      <c r="F33" s="1">
        <f>-$N$2/LN(D33)</f>
        <v>1951.7887905501821</v>
      </c>
      <c r="H33" s="1">
        <v>2.2962962962962963</v>
      </c>
      <c r="I33" s="1">
        <v>2347.4931029043028</v>
      </c>
    </row>
    <row r="34" spans="1:9" x14ac:dyDescent="0.25">
      <c r="A34">
        <v>560</v>
      </c>
      <c r="B34">
        <v>0.92615999999999998</v>
      </c>
      <c r="C34">
        <f>B34/$L$2</f>
        <v>1.0049479166666666</v>
      </c>
      <c r="D34">
        <f>B34/$M$2</f>
        <v>0.99796347179570055</v>
      </c>
      <c r="E34" s="1">
        <f t="shared" si="0"/>
        <v>2.2142857142857144</v>
      </c>
      <c r="F34" s="1">
        <f>-$N$2/LN(D34)</f>
        <v>1962.1263045920086</v>
      </c>
      <c r="H34" s="1">
        <v>2.3396226415094339</v>
      </c>
      <c r="I34" s="1">
        <v>1295.9709991425518</v>
      </c>
    </row>
    <row r="35" spans="1:9" x14ac:dyDescent="0.25">
      <c r="A35">
        <v>570</v>
      </c>
      <c r="B35">
        <v>0.92617000000000005</v>
      </c>
      <c r="C35">
        <f>B35/$L$2</f>
        <v>1.0049587673611111</v>
      </c>
      <c r="D35">
        <f>B35/$M$2</f>
        <v>0.99797424707720495</v>
      </c>
      <c r="E35" s="1">
        <f t="shared" si="0"/>
        <v>2.1754385964912282</v>
      </c>
      <c r="F35" s="1">
        <f>-$N$2/LN(D35)</f>
        <v>1972.5737921493596</v>
      </c>
      <c r="H35" s="1">
        <v>2.3846153846153846</v>
      </c>
      <c r="I35" s="1">
        <v>1040.751527863556</v>
      </c>
    </row>
    <row r="36" spans="1:9" x14ac:dyDescent="0.25">
      <c r="A36">
        <v>580</v>
      </c>
      <c r="B36">
        <v>0.92701999999999996</v>
      </c>
      <c r="C36">
        <f>B36/$L$2</f>
        <v>1.0058810763888888</v>
      </c>
      <c r="D36">
        <f>B36/$M$2</f>
        <v>0.99889014600506432</v>
      </c>
      <c r="E36" s="1">
        <f t="shared" si="0"/>
        <v>2.1379310344827585</v>
      </c>
      <c r="F36" s="1">
        <f>-$N$2/LN(D36)</f>
        <v>3602.0772997459271</v>
      </c>
      <c r="H36" s="1">
        <v>2.4313725490196076</v>
      </c>
      <c r="I36" s="1">
        <v>1357.7792377846683</v>
      </c>
    </row>
    <row r="37" spans="1:9" x14ac:dyDescent="0.25">
      <c r="A37">
        <v>590</v>
      </c>
      <c r="B37">
        <v>0.92700000000000005</v>
      </c>
      <c r="C37">
        <f>B37/$L$2</f>
        <v>1.005859375</v>
      </c>
      <c r="D37">
        <f>B37/$M$2</f>
        <v>0.99886859544205597</v>
      </c>
      <c r="E37" s="1">
        <f t="shared" si="0"/>
        <v>2.1016949152542375</v>
      </c>
      <c r="F37" s="1">
        <f>-$N$2/LN(D37)</f>
        <v>3533.4281940803744</v>
      </c>
      <c r="H37" s="1">
        <v>2.48</v>
      </c>
      <c r="I37" s="1">
        <v>781.16285010568072</v>
      </c>
    </row>
    <row r="38" spans="1:9" x14ac:dyDescent="0.25">
      <c r="A38">
        <v>600</v>
      </c>
      <c r="B38">
        <v>0.92706</v>
      </c>
      <c r="C38">
        <f>B38/$L$2</f>
        <v>1.0059244791666666</v>
      </c>
      <c r="D38">
        <f>B38/$M$2</f>
        <v>0.99893324713108123</v>
      </c>
      <c r="E38" s="1">
        <f t="shared" si="0"/>
        <v>2.0666666666666669</v>
      </c>
      <c r="F38" s="1">
        <f>-$N$2/LN(D38)</f>
        <v>3747.696613922632</v>
      </c>
      <c r="H38" s="1">
        <v>2.5306122448979593</v>
      </c>
      <c r="I38" s="1">
        <v>659.70920885526243</v>
      </c>
    </row>
    <row r="39" spans="1:9" x14ac:dyDescent="0.25">
      <c r="A39">
        <v>610</v>
      </c>
      <c r="B39">
        <v>0.92701</v>
      </c>
      <c r="C39">
        <f>B39/$L$2</f>
        <v>1.0058702256944445</v>
      </c>
      <c r="D39">
        <f>B39/$M$2</f>
        <v>0.99887937072356014</v>
      </c>
      <c r="E39" s="1">
        <f t="shared" si="0"/>
        <v>2.0327868852459017</v>
      </c>
      <c r="F39" s="1">
        <f>-$N$2/LN(D39)</f>
        <v>3567.4227031705086</v>
      </c>
      <c r="H39" s="1">
        <v>2.5833333333333335</v>
      </c>
      <c r="I39" s="1">
        <v>826.61445842409228</v>
      </c>
    </row>
    <row r="40" spans="1:9" x14ac:dyDescent="0.25">
      <c r="A40">
        <v>620</v>
      </c>
      <c r="B40">
        <v>0.92642999999999998</v>
      </c>
      <c r="C40">
        <f>B40/$L$2</f>
        <v>1.0052408854166666</v>
      </c>
      <c r="D40">
        <f>B40/$M$2</f>
        <v>0.99825440439631474</v>
      </c>
      <c r="E40" s="1">
        <f t="shared" si="0"/>
        <v>2</v>
      </c>
      <c r="F40" s="1">
        <f>-$N$2/LN(D40)</f>
        <v>2289.4808991077221</v>
      </c>
      <c r="H40" s="1">
        <v>2.6382978723404253</v>
      </c>
      <c r="I40" s="1">
        <v>615.66838341835114</v>
      </c>
    </row>
    <row r="41" spans="1:9" x14ac:dyDescent="0.25">
      <c r="A41">
        <v>630</v>
      </c>
      <c r="B41">
        <v>0.92720999999999998</v>
      </c>
      <c r="C41">
        <f>B41/$L$2</f>
        <v>1.0060872395833333</v>
      </c>
      <c r="D41">
        <f>B41/$M$2</f>
        <v>0.99909487635364469</v>
      </c>
      <c r="E41" s="1">
        <f t="shared" si="0"/>
        <v>1.9682539682539681</v>
      </c>
      <c r="F41" s="1">
        <f>-$N$2/LN(D41)</f>
        <v>4417.2854124409723</v>
      </c>
      <c r="H41" s="1">
        <v>2.6956521739130435</v>
      </c>
      <c r="I41" s="1">
        <v>550.40829184371614</v>
      </c>
    </row>
    <row r="42" spans="1:9" x14ac:dyDescent="0.25">
      <c r="A42">
        <v>640</v>
      </c>
      <c r="B42">
        <v>0.92696999999999996</v>
      </c>
      <c r="C42">
        <f>B42/$L$2</f>
        <v>1.0058268229166667</v>
      </c>
      <c r="D42">
        <f>B42/$M$2</f>
        <v>0.99883626959754312</v>
      </c>
      <c r="E42" s="1">
        <f t="shared" si="0"/>
        <v>1.9375</v>
      </c>
      <c r="F42" s="1">
        <f>-$N$2/LN(D42)</f>
        <v>3435.2218340858826</v>
      </c>
      <c r="H42" s="1">
        <v>2.7555555555555555</v>
      </c>
      <c r="I42" s="1">
        <v>577.12405475015692</v>
      </c>
    </row>
    <row r="43" spans="1:9" x14ac:dyDescent="0.25">
      <c r="A43">
        <v>650</v>
      </c>
      <c r="B43">
        <v>0.92732999999999999</v>
      </c>
      <c r="C43">
        <f>B43/$L$2</f>
        <v>1.0062174479166668</v>
      </c>
      <c r="D43">
        <f>B43/$M$2</f>
        <v>0.99922417973169542</v>
      </c>
      <c r="E43" s="1">
        <f t="shared" si="0"/>
        <v>1.9076923076923078</v>
      </c>
      <c r="F43" s="1">
        <f>-$N$2/LN(D43)</f>
        <v>5153.8330746257197</v>
      </c>
      <c r="H43" s="1">
        <v>2.8181818181818183</v>
      </c>
      <c r="I43" s="1">
        <v>408.63833005657818</v>
      </c>
    </row>
    <row r="44" spans="1:9" x14ac:dyDescent="0.25">
      <c r="A44">
        <v>660</v>
      </c>
      <c r="B44">
        <v>0.92737000000000003</v>
      </c>
      <c r="C44">
        <f>B44/$L$2</f>
        <v>1.0062608506944446</v>
      </c>
      <c r="D44">
        <f>B44/$M$2</f>
        <v>0.99926728085771244</v>
      </c>
      <c r="E44" s="1">
        <f t="shared" si="0"/>
        <v>1.8787878787878789</v>
      </c>
      <c r="F44" s="1">
        <f>-$N$2/LN(D44)</f>
        <v>5457.117402729803</v>
      </c>
      <c r="H44" s="1">
        <v>2.8837209302325579</v>
      </c>
      <c r="I44" s="1">
        <v>339.50481237103401</v>
      </c>
    </row>
    <row r="45" spans="1:9" x14ac:dyDescent="0.25">
      <c r="A45">
        <v>670</v>
      </c>
      <c r="B45">
        <v>0.92713999999999996</v>
      </c>
      <c r="C45">
        <f>B45/$L$2</f>
        <v>1.0060112847222222</v>
      </c>
      <c r="D45">
        <f>B45/$M$2</f>
        <v>0.99901944938311504</v>
      </c>
      <c r="E45" s="1">
        <f t="shared" si="0"/>
        <v>1.8507462686567164</v>
      </c>
      <c r="F45" s="1">
        <f>-$N$2/LN(D45)</f>
        <v>4077.3403323297316</v>
      </c>
      <c r="H45" s="1">
        <v>2.9523809523809526</v>
      </c>
      <c r="I45" s="1">
        <v>313.39081769044373</v>
      </c>
    </row>
    <row r="46" spans="1:9" x14ac:dyDescent="0.25">
      <c r="A46">
        <v>680</v>
      </c>
      <c r="B46">
        <v>0.92732000000000003</v>
      </c>
      <c r="C46">
        <f>B46/$L$2</f>
        <v>1.0062065972222223</v>
      </c>
      <c r="D46">
        <f>B46/$M$2</f>
        <v>0.99921340445019124</v>
      </c>
      <c r="E46" s="1">
        <f t="shared" si="0"/>
        <v>1.8235294117647058</v>
      </c>
      <c r="F46" s="1">
        <f>-$N$2/LN(D46)</f>
        <v>5083.2052171502592</v>
      </c>
      <c r="H46" s="1">
        <v>3.024390243902439</v>
      </c>
      <c r="I46" s="1">
        <v>291.91467237451741</v>
      </c>
    </row>
    <row r="47" spans="1:9" x14ac:dyDescent="0.25">
      <c r="A47">
        <v>690</v>
      </c>
      <c r="B47">
        <v>0.92737000000000003</v>
      </c>
      <c r="C47">
        <f>B47/$L$2</f>
        <v>1.0062608506944446</v>
      </c>
      <c r="D47">
        <f>B47/$M$2</f>
        <v>0.99926728085771244</v>
      </c>
      <c r="E47" s="1">
        <f t="shared" si="0"/>
        <v>1.7971014492753623</v>
      </c>
      <c r="F47" s="1">
        <f>-$N$2/LN(D47)</f>
        <v>5457.117402729803</v>
      </c>
      <c r="H47" s="1">
        <v>3.1</v>
      </c>
      <c r="I47" s="1">
        <v>304.53567130831624</v>
      </c>
    </row>
    <row r="48" spans="1:9" x14ac:dyDescent="0.25">
      <c r="A48">
        <v>700</v>
      </c>
      <c r="B48">
        <v>0.92752000000000001</v>
      </c>
      <c r="C48">
        <f>B48/$L$2</f>
        <v>1.0064236111111111</v>
      </c>
      <c r="D48">
        <f>B48/$M$2</f>
        <v>0.99942891008027579</v>
      </c>
      <c r="E48" s="1">
        <f t="shared" si="0"/>
        <v>1.7714285714285714</v>
      </c>
      <c r="F48" s="1">
        <f>-$N$2/LN(D48)</f>
        <v>7002.1507529778373</v>
      </c>
      <c r="H48" s="1">
        <v>3.1794871794871793</v>
      </c>
      <c r="I48" s="1">
        <v>220.01547095396802</v>
      </c>
    </row>
    <row r="49" spans="1:9" x14ac:dyDescent="0.25">
      <c r="A49">
        <v>710</v>
      </c>
      <c r="B49">
        <v>0.92754000000000003</v>
      </c>
      <c r="C49">
        <f>B49/$L$2</f>
        <v>1.0064453125000001</v>
      </c>
      <c r="D49">
        <f>B49/$M$2</f>
        <v>0.99945046064328424</v>
      </c>
      <c r="E49" s="1">
        <f t="shared" si="0"/>
        <v>1.7464788732394365</v>
      </c>
      <c r="F49" s="1">
        <f>-$N$2/LN(D49)</f>
        <v>7276.8233461808131</v>
      </c>
      <c r="H49" s="1">
        <v>3.263157894736842</v>
      </c>
      <c r="I49" s="1">
        <v>117.16036940729083</v>
      </c>
    </row>
    <row r="50" spans="1:9" x14ac:dyDescent="0.25">
      <c r="A50">
        <v>720</v>
      </c>
      <c r="B50">
        <v>0.92693999999999999</v>
      </c>
      <c r="C50">
        <f>B50/$L$2</f>
        <v>1.0057942708333334</v>
      </c>
      <c r="D50">
        <f>B50/$M$2</f>
        <v>0.9988039437530305</v>
      </c>
      <c r="E50" s="1">
        <f t="shared" si="0"/>
        <v>1.7222222222222223</v>
      </c>
      <c r="F50" s="1">
        <f>-$N$2/LN(D50)</f>
        <v>3342.3239254001651</v>
      </c>
      <c r="H50" s="1">
        <v>3.3513513513513513</v>
      </c>
      <c r="I50" s="1">
        <v>68.420741545859812</v>
      </c>
    </row>
    <row r="51" spans="1:9" x14ac:dyDescent="0.25">
      <c r="A51">
        <v>730</v>
      </c>
      <c r="B51">
        <v>0.92578000000000005</v>
      </c>
      <c r="C51">
        <f>B51/$L$2</f>
        <v>1.0045355902777779</v>
      </c>
      <c r="D51">
        <f>B51/$M$2</f>
        <v>0.99755401109853992</v>
      </c>
      <c r="E51" s="1">
        <f t="shared" si="0"/>
        <v>1.6986301369863013</v>
      </c>
      <c r="F51" s="1">
        <f>-$N$2/LN(D51)</f>
        <v>1633.3295801474244</v>
      </c>
      <c r="H51" s="1">
        <v>3.4444444444444446</v>
      </c>
      <c r="I51" s="1">
        <v>44.688012952857605</v>
      </c>
    </row>
    <row r="52" spans="1:9" x14ac:dyDescent="0.25">
      <c r="A52">
        <v>740</v>
      </c>
      <c r="B52">
        <v>0.92527000000000004</v>
      </c>
      <c r="C52">
        <f>B52/$L$2</f>
        <v>1.0039822048611111</v>
      </c>
      <c r="D52">
        <f>B52/$M$2</f>
        <v>0.99700447174182427</v>
      </c>
      <c r="E52" s="1">
        <f t="shared" si="0"/>
        <v>1.6756756756756757</v>
      </c>
      <c r="F52" s="1">
        <f>-$N$2/LN(D52)</f>
        <v>1333.3227409994074</v>
      </c>
      <c r="H52" s="1">
        <v>3.5428571428571427</v>
      </c>
      <c r="I52" s="1">
        <v>31.791465178039662</v>
      </c>
    </row>
    <row r="53" spans="1:9" x14ac:dyDescent="0.25">
      <c r="A53">
        <v>750</v>
      </c>
      <c r="B53">
        <v>0.92676000000000003</v>
      </c>
      <c r="C53">
        <f>B53/$L$2</f>
        <v>1.0055989583333333</v>
      </c>
      <c r="D53">
        <f>B53/$M$2</f>
        <v>0.99860998868595441</v>
      </c>
      <c r="E53" s="1">
        <f t="shared" si="0"/>
        <v>1.6533333333333333</v>
      </c>
      <c r="F53" s="1">
        <f>-$N$2/LN(D53)</f>
        <v>2875.6739549452159</v>
      </c>
      <c r="H53" s="1">
        <v>3.6470588235294117</v>
      </c>
      <c r="I53" s="1">
        <v>28.496256687772554</v>
      </c>
    </row>
    <row r="54" spans="1:9" x14ac:dyDescent="0.25">
      <c r="A54">
        <v>760</v>
      </c>
      <c r="B54">
        <v>0.92776999999999998</v>
      </c>
      <c r="C54">
        <f>B54/$L$2</f>
        <v>1.0066948784722223</v>
      </c>
      <c r="D54">
        <f>B54/$M$2</f>
        <v>0.99969829211788153</v>
      </c>
      <c r="E54" s="1">
        <f t="shared" si="0"/>
        <v>1.631578947368421</v>
      </c>
      <c r="F54" s="1">
        <f>-$N$2/LN(D54)</f>
        <v>13255.857042270327</v>
      </c>
      <c r="H54" s="1">
        <v>3.7575757575757578</v>
      </c>
      <c r="I54" s="1">
        <v>26.854830258059597</v>
      </c>
    </row>
    <row r="55" spans="1:9" x14ac:dyDescent="0.25">
      <c r="A55">
        <v>770</v>
      </c>
      <c r="B55">
        <v>0.92805000000000004</v>
      </c>
      <c r="C55">
        <f>B55/$L$2</f>
        <v>1.0069986979166667</v>
      </c>
      <c r="D55">
        <f>B55/$M$2</f>
        <v>1</v>
      </c>
      <c r="E55" s="1">
        <f t="shared" si="0"/>
        <v>1.6103896103896105</v>
      </c>
      <c r="F55" s="1">
        <v>30000</v>
      </c>
      <c r="H55" s="1">
        <v>3.875</v>
      </c>
      <c r="I55" s="1">
        <v>25.114672663251454</v>
      </c>
    </row>
    <row r="56" spans="1:9" x14ac:dyDescent="0.25">
      <c r="A56">
        <v>780</v>
      </c>
      <c r="B56">
        <v>0.92789999999999995</v>
      </c>
      <c r="C56">
        <f>B56/$L$2</f>
        <v>1.0068359375</v>
      </c>
      <c r="D56">
        <f>B56/$M$2</f>
        <v>0.99983837077743642</v>
      </c>
      <c r="E56" s="1">
        <f t="shared" si="0"/>
        <v>1.5897435897435896</v>
      </c>
      <c r="F56" s="1">
        <f>-$N$2/LN(D56)</f>
        <v>24745.999946098465</v>
      </c>
      <c r="H56" s="1">
        <v>4</v>
      </c>
      <c r="I56" s="1">
        <v>18.456487844201721</v>
      </c>
    </row>
    <row r="57" spans="1:9" x14ac:dyDescent="0.25">
      <c r="A57">
        <v>790</v>
      </c>
      <c r="B57">
        <v>0.92723999999999995</v>
      </c>
      <c r="C57">
        <f>B57/$L$2</f>
        <v>1.0061197916666667</v>
      </c>
      <c r="D57">
        <f>B57/$M$2</f>
        <v>0.99912720219815732</v>
      </c>
      <c r="E57" s="1">
        <f t="shared" si="0"/>
        <v>1.5696202531645569</v>
      </c>
      <c r="F57" s="1">
        <f>-$N$2/LN(D57)</f>
        <v>4580.9626719027465</v>
      </c>
      <c r="H57" s="1">
        <v>4.1333333333333337</v>
      </c>
      <c r="I57" s="1">
        <v>12.013716115252443</v>
      </c>
    </row>
    <row r="58" spans="1:9" x14ac:dyDescent="0.25">
      <c r="A58">
        <v>800</v>
      </c>
      <c r="B58">
        <v>0.92700000000000005</v>
      </c>
      <c r="C58">
        <f>B58/$L$2</f>
        <v>1.005859375</v>
      </c>
      <c r="D58">
        <f>B58/$M$2</f>
        <v>0.99886859544205597</v>
      </c>
      <c r="E58" s="1">
        <f t="shared" si="0"/>
        <v>1.55</v>
      </c>
      <c r="F58" s="1">
        <f>-$N$2/LN(D58)</f>
        <v>3533.4281940803744</v>
      </c>
      <c r="H58" s="1">
        <v>4.2758620689655169</v>
      </c>
      <c r="I58" s="1">
        <v>7.0145918040760353</v>
      </c>
    </row>
    <row r="59" spans="1:9" x14ac:dyDescent="0.25">
      <c r="A59">
        <v>850</v>
      </c>
      <c r="B59">
        <v>0.92700000000000005</v>
      </c>
      <c r="C59">
        <f>B59/$L$2</f>
        <v>1.005859375</v>
      </c>
      <c r="D59">
        <f>B59/$M$2</f>
        <v>0.99886859544205597</v>
      </c>
      <c r="E59" s="1">
        <f t="shared" si="0"/>
        <v>1.4588235294117646</v>
      </c>
      <c r="F59" s="1">
        <f>-$N$2/LN(D59)</f>
        <v>3533.4281940803744</v>
      </c>
      <c r="H59" s="1">
        <v>4.4285714285714288</v>
      </c>
      <c r="I59" s="1">
        <v>3.4369411559724283</v>
      </c>
    </row>
    <row r="60" spans="1:9" x14ac:dyDescent="0.25">
      <c r="A60">
        <v>900</v>
      </c>
      <c r="B60">
        <v>0.92700000000000005</v>
      </c>
      <c r="C60">
        <f>B60/$L$2</f>
        <v>1.005859375</v>
      </c>
      <c r="D60">
        <f>B60/$M$2</f>
        <v>0.99886859544205597</v>
      </c>
      <c r="E60" s="1">
        <f t="shared" si="0"/>
        <v>1.3777777777777778</v>
      </c>
      <c r="F60" s="1">
        <f>-$N$2/LN(D60)</f>
        <v>3533.4281940803744</v>
      </c>
      <c r="H60" s="1">
        <v>4.5925925925925926</v>
      </c>
      <c r="I60" s="1">
        <v>1.5757181817151895</v>
      </c>
    </row>
    <row r="61" spans="1:9" x14ac:dyDescent="0.25">
      <c r="A61">
        <v>1000</v>
      </c>
      <c r="B61">
        <v>0.92700000000000005</v>
      </c>
      <c r="C61">
        <f>B61/$L$2</f>
        <v>1.005859375</v>
      </c>
      <c r="D61">
        <f>B61/$M$2</f>
        <v>0.99886859544205597</v>
      </c>
      <c r="E61" s="1">
        <f>1240/A61</f>
        <v>1.24</v>
      </c>
      <c r="F61" s="1">
        <f>-$N$2/LN(D61)</f>
        <v>3533.4281940803744</v>
      </c>
      <c r="H61" s="1">
        <v>4.7692307692307692</v>
      </c>
      <c r="I61" s="1">
        <v>0.62800741028469798</v>
      </c>
    </row>
  </sheetData>
  <sortState ref="H4:I61">
    <sortCondition ref="H4:H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zoomScale="115" zoomScaleNormal="115" workbookViewId="0">
      <selection activeCell="H6" sqref="H6:I35"/>
    </sheetView>
  </sheetViews>
  <sheetFormatPr defaultRowHeight="15" x14ac:dyDescent="0.25"/>
  <cols>
    <col min="1" max="1" width="16.42578125" bestFit="1" customWidth="1"/>
    <col min="2" max="2" width="19.7109375" bestFit="1" customWidth="1"/>
    <col min="6" max="6" width="12" style="1" bestFit="1" customWidth="1"/>
    <col min="8" max="8" width="9.140625" style="2"/>
    <col min="9" max="9" width="10.5703125" style="2" bestFit="1" customWidth="1"/>
  </cols>
  <sheetData>
    <row r="1" spans="1:9" x14ac:dyDescent="0.25">
      <c r="A1" t="s">
        <v>0</v>
      </c>
      <c r="B1" t="s">
        <v>13</v>
      </c>
      <c r="C1" t="s">
        <v>9</v>
      </c>
      <c r="D1" t="s">
        <v>14</v>
      </c>
      <c r="E1" s="1" t="s">
        <v>12</v>
      </c>
      <c r="F1" s="1" t="s">
        <v>11</v>
      </c>
    </row>
    <row r="2" spans="1:9" x14ac:dyDescent="0.25">
      <c r="C2">
        <f>MAX(B7:B62)</f>
        <v>0.91261999999999999</v>
      </c>
    </row>
    <row r="6" spans="1:9" x14ac:dyDescent="0.25">
      <c r="A6">
        <v>200</v>
      </c>
      <c r="B6">
        <v>0</v>
      </c>
      <c r="D6">
        <f>B6/$C$2</f>
        <v>0</v>
      </c>
      <c r="E6">
        <f>1240/A6</f>
        <v>6.2</v>
      </c>
      <c r="F6" s="1">
        <v>0</v>
      </c>
      <c r="H6" s="2">
        <v>1.24</v>
      </c>
      <c r="I6" s="2">
        <v>30000</v>
      </c>
    </row>
    <row r="7" spans="1:9" x14ac:dyDescent="0.25">
      <c r="A7">
        <v>250</v>
      </c>
      <c r="B7">
        <v>0</v>
      </c>
      <c r="D7">
        <f>B7/$C$2</f>
        <v>0</v>
      </c>
      <c r="E7">
        <f>1240/A7</f>
        <v>4.96</v>
      </c>
      <c r="F7" s="1">
        <v>0</v>
      </c>
      <c r="H7" s="2">
        <v>2.0666666666666669</v>
      </c>
      <c r="I7" s="2">
        <v>30000</v>
      </c>
    </row>
    <row r="8" spans="1:9" x14ac:dyDescent="0.25">
      <c r="A8">
        <v>260</v>
      </c>
      <c r="B8">
        <v>0</v>
      </c>
      <c r="D8">
        <f t="shared" ref="D8:D64" si="0">B8/$C$2</f>
        <v>0</v>
      </c>
      <c r="E8">
        <f t="shared" ref="E8:E64" si="1">1240/A8</f>
        <v>4.7692307692307692</v>
      </c>
      <c r="F8" s="1">
        <v>0</v>
      </c>
      <c r="H8" s="2">
        <v>2.1016949152542375</v>
      </c>
      <c r="I8" s="2">
        <v>2554.6359360640436</v>
      </c>
    </row>
    <row r="9" spans="1:9" x14ac:dyDescent="0.25">
      <c r="A9">
        <v>270</v>
      </c>
      <c r="B9">
        <v>0</v>
      </c>
      <c r="D9">
        <f t="shared" si="0"/>
        <v>0</v>
      </c>
      <c r="E9">
        <f t="shared" si="1"/>
        <v>4.5925925925925926</v>
      </c>
      <c r="F9" s="1">
        <v>0</v>
      </c>
      <c r="H9" s="2">
        <v>2.1379310344827585</v>
      </c>
      <c r="I9" s="2">
        <v>1344.2135627021082</v>
      </c>
    </row>
    <row r="10" spans="1:9" x14ac:dyDescent="0.25">
      <c r="A10">
        <v>280</v>
      </c>
      <c r="B10">
        <v>0</v>
      </c>
      <c r="D10">
        <f t="shared" si="0"/>
        <v>0</v>
      </c>
      <c r="E10">
        <f t="shared" si="1"/>
        <v>4.4285714285714288</v>
      </c>
      <c r="F10" s="1">
        <v>0</v>
      </c>
      <c r="H10" s="2">
        <v>2.1754385964912282</v>
      </c>
      <c r="I10" s="2">
        <v>713.08077653354974</v>
      </c>
    </row>
    <row r="11" spans="1:9" x14ac:dyDescent="0.25">
      <c r="A11">
        <v>290</v>
      </c>
      <c r="B11">
        <v>0</v>
      </c>
      <c r="D11">
        <f t="shared" si="0"/>
        <v>0</v>
      </c>
      <c r="E11">
        <f t="shared" si="1"/>
        <v>4.2758620689655169</v>
      </c>
      <c r="F11" s="1">
        <v>0</v>
      </c>
      <c r="H11" s="2">
        <v>2.2142857142857144</v>
      </c>
      <c r="I11" s="2">
        <v>818.31774912149831</v>
      </c>
    </row>
    <row r="12" spans="1:9" x14ac:dyDescent="0.25">
      <c r="A12">
        <v>300</v>
      </c>
      <c r="B12">
        <v>0</v>
      </c>
      <c r="D12">
        <f t="shared" si="0"/>
        <v>0</v>
      </c>
      <c r="E12">
        <f t="shared" si="1"/>
        <v>4.1333333333333337</v>
      </c>
      <c r="F12" s="1">
        <v>0</v>
      </c>
      <c r="H12" s="2">
        <v>2.2545454545454544</v>
      </c>
      <c r="I12" s="2">
        <v>463.9061933719243</v>
      </c>
    </row>
    <row r="13" spans="1:9" x14ac:dyDescent="0.25">
      <c r="A13">
        <v>310</v>
      </c>
      <c r="B13">
        <v>0</v>
      </c>
      <c r="D13">
        <f t="shared" si="0"/>
        <v>0</v>
      </c>
      <c r="E13">
        <f t="shared" si="1"/>
        <v>4</v>
      </c>
      <c r="F13" s="1">
        <v>0</v>
      </c>
      <c r="H13" s="2">
        <v>2.2962962962962963</v>
      </c>
      <c r="I13" s="2">
        <v>433.88057593335139</v>
      </c>
    </row>
    <row r="14" spans="1:9" x14ac:dyDescent="0.25">
      <c r="A14">
        <v>320</v>
      </c>
      <c r="B14">
        <v>0</v>
      </c>
      <c r="D14">
        <f t="shared" si="0"/>
        <v>0</v>
      </c>
      <c r="E14">
        <f t="shared" si="1"/>
        <v>3.875</v>
      </c>
      <c r="F14" s="1">
        <v>0</v>
      </c>
      <c r="H14" s="2">
        <v>2.3396226415094339</v>
      </c>
      <c r="I14" s="2">
        <v>337.30692317991407</v>
      </c>
    </row>
    <row r="15" spans="1:9" x14ac:dyDescent="0.25">
      <c r="A15">
        <v>330</v>
      </c>
      <c r="B15">
        <v>0</v>
      </c>
      <c r="D15">
        <f t="shared" si="0"/>
        <v>0</v>
      </c>
      <c r="E15">
        <f t="shared" si="1"/>
        <v>3.7575757575757578</v>
      </c>
      <c r="F15" s="1">
        <v>0</v>
      </c>
      <c r="H15" s="2">
        <v>2.3846153846153846</v>
      </c>
      <c r="I15" s="2">
        <v>281.96933224544932</v>
      </c>
    </row>
    <row r="16" spans="1:9" x14ac:dyDescent="0.25">
      <c r="A16">
        <v>340</v>
      </c>
      <c r="B16">
        <v>1.472E-2</v>
      </c>
      <c r="D16">
        <f t="shared" si="0"/>
        <v>1.6129385724617036E-2</v>
      </c>
      <c r="E16">
        <f t="shared" si="1"/>
        <v>3.6470588235294117</v>
      </c>
      <c r="F16" s="1">
        <f t="shared" ref="F8:F62" si="2">-1.4/LN(D16)</f>
        <v>0.33922021996125351</v>
      </c>
      <c r="H16" s="2">
        <v>2.4313725490196076</v>
      </c>
      <c r="I16" s="2">
        <v>211.53643717428588</v>
      </c>
    </row>
    <row r="17" spans="1:9" x14ac:dyDescent="0.25">
      <c r="A17">
        <v>350</v>
      </c>
      <c r="B17">
        <v>2.35E-2</v>
      </c>
      <c r="D17">
        <f t="shared" si="0"/>
        <v>2.5750038351120948E-2</v>
      </c>
      <c r="E17">
        <f t="shared" si="1"/>
        <v>3.5428571428571427</v>
      </c>
      <c r="F17" s="1">
        <f t="shared" si="2"/>
        <v>0.38258483008076077</v>
      </c>
      <c r="H17" s="2">
        <v>2.48</v>
      </c>
      <c r="I17" s="2">
        <v>193.76917229409347</v>
      </c>
    </row>
    <row r="18" spans="1:9" x14ac:dyDescent="0.25">
      <c r="A18">
        <v>360</v>
      </c>
      <c r="B18">
        <v>6.676E-2</v>
      </c>
      <c r="D18">
        <f t="shared" si="0"/>
        <v>7.3152023843439773E-2</v>
      </c>
      <c r="E18">
        <f t="shared" si="1"/>
        <v>3.4444444444444446</v>
      </c>
      <c r="F18" s="1">
        <f t="shared" si="2"/>
        <v>0.53532873604551257</v>
      </c>
      <c r="H18" s="2">
        <v>2.5306122448979593</v>
      </c>
      <c r="I18" s="2">
        <v>177.74433247472192</v>
      </c>
    </row>
    <row r="19" spans="1:9" x14ac:dyDescent="0.25">
      <c r="A19">
        <v>370</v>
      </c>
      <c r="B19">
        <v>0.30003999999999997</v>
      </c>
      <c r="D19">
        <f t="shared" si="0"/>
        <v>0.32876772369660973</v>
      </c>
      <c r="E19">
        <f t="shared" si="1"/>
        <v>3.3513513513513513</v>
      </c>
      <c r="F19" s="1">
        <f t="shared" si="2"/>
        <v>1.2585358117564722</v>
      </c>
      <c r="H19" s="2">
        <v>2.5833333333333335</v>
      </c>
      <c r="I19" s="2">
        <v>155.87591294369176</v>
      </c>
    </row>
    <row r="20" spans="1:9" x14ac:dyDescent="0.25">
      <c r="A20">
        <v>380</v>
      </c>
      <c r="B20">
        <v>0.64770000000000005</v>
      </c>
      <c r="D20">
        <f t="shared" si="0"/>
        <v>0.70971488680940598</v>
      </c>
      <c r="E20">
        <f t="shared" si="1"/>
        <v>3.263157894736842</v>
      </c>
      <c r="F20" s="1">
        <f t="shared" si="2"/>
        <v>4.0829187430537193</v>
      </c>
      <c r="H20" s="2">
        <v>2.6382978723404253</v>
      </c>
      <c r="I20" s="2">
        <v>134.64497337616496</v>
      </c>
    </row>
    <row r="21" spans="1:9" x14ac:dyDescent="0.25">
      <c r="A21">
        <v>390</v>
      </c>
      <c r="B21">
        <v>0.85482000000000002</v>
      </c>
      <c r="D21">
        <f t="shared" si="0"/>
        <v>0.93666586311937061</v>
      </c>
      <c r="E21">
        <f t="shared" si="1"/>
        <v>3.1794871794871793</v>
      </c>
      <c r="F21" s="1">
        <f t="shared" si="2"/>
        <v>21.397349899493783</v>
      </c>
      <c r="H21" s="2">
        <v>2.6956521739130435</v>
      </c>
      <c r="I21" s="2">
        <v>135.80178872182304</v>
      </c>
    </row>
    <row r="22" spans="1:9" x14ac:dyDescent="0.25">
      <c r="A22">
        <v>400</v>
      </c>
      <c r="B22">
        <v>0.89015</v>
      </c>
      <c r="D22">
        <f t="shared" si="0"/>
        <v>0.97537858035107716</v>
      </c>
      <c r="E22">
        <f t="shared" si="1"/>
        <v>3.1</v>
      </c>
      <c r="F22" s="1">
        <f t="shared" si="2"/>
        <v>56.158150767312428</v>
      </c>
      <c r="H22" s="2">
        <v>2.7555555555555555</v>
      </c>
      <c r="I22" s="2">
        <v>109.34742963617168</v>
      </c>
    </row>
    <row r="23" spans="1:9" x14ac:dyDescent="0.25">
      <c r="A23">
        <v>410</v>
      </c>
      <c r="B23">
        <v>0.89570000000000005</v>
      </c>
      <c r="D23">
        <f t="shared" si="0"/>
        <v>0.98145997238719296</v>
      </c>
      <c r="E23">
        <f t="shared" si="1"/>
        <v>3.024390243902439</v>
      </c>
      <c r="F23" s="1">
        <f t="shared" si="2"/>
        <v>74.810109851331063</v>
      </c>
      <c r="H23" s="2">
        <v>2.8181818181818183</v>
      </c>
      <c r="I23" s="2">
        <v>111.57164679214235</v>
      </c>
    </row>
    <row r="24" spans="1:9" x14ac:dyDescent="0.25">
      <c r="A24">
        <v>420</v>
      </c>
      <c r="B24">
        <v>0.89809000000000005</v>
      </c>
      <c r="D24">
        <f t="shared" si="0"/>
        <v>0.98407880607481768</v>
      </c>
      <c r="E24">
        <f t="shared" si="1"/>
        <v>2.9523809523809526</v>
      </c>
      <c r="F24" s="1">
        <f t="shared" si="2"/>
        <v>87.231231512896414</v>
      </c>
      <c r="H24" s="2">
        <v>2.8837209302325579</v>
      </c>
      <c r="I24" s="2">
        <v>89.848713674691808</v>
      </c>
    </row>
    <row r="25" spans="1:9" x14ac:dyDescent="0.25">
      <c r="A25">
        <v>430</v>
      </c>
      <c r="B25">
        <v>0.89851000000000003</v>
      </c>
      <c r="D25">
        <f t="shared" si="0"/>
        <v>0.98453901952619938</v>
      </c>
      <c r="E25">
        <f t="shared" si="1"/>
        <v>2.8837209302325579</v>
      </c>
      <c r="F25" s="1">
        <f t="shared" si="2"/>
        <v>89.848713674691808</v>
      </c>
      <c r="H25" s="2">
        <v>2.9523809523809526</v>
      </c>
      <c r="I25" s="2">
        <v>87.231231512896414</v>
      </c>
    </row>
    <row r="26" spans="1:9" x14ac:dyDescent="0.25">
      <c r="A26">
        <v>440</v>
      </c>
      <c r="B26">
        <v>0.90124000000000004</v>
      </c>
      <c r="D26">
        <f t="shared" si="0"/>
        <v>0.98753040696018068</v>
      </c>
      <c r="E26">
        <f t="shared" si="1"/>
        <v>2.8181818181818183</v>
      </c>
      <c r="F26" s="1">
        <f t="shared" si="2"/>
        <v>111.57164679214235</v>
      </c>
      <c r="H26" s="2">
        <v>3.024390243902439</v>
      </c>
      <c r="I26" s="2">
        <v>74.810109851331063</v>
      </c>
    </row>
    <row r="27" spans="1:9" x14ac:dyDescent="0.25">
      <c r="A27">
        <v>450</v>
      </c>
      <c r="B27">
        <v>0.90100999999999998</v>
      </c>
      <c r="D27">
        <f t="shared" si="0"/>
        <v>0.98727838530823342</v>
      </c>
      <c r="E27">
        <f t="shared" si="1"/>
        <v>2.7555555555555555</v>
      </c>
      <c r="F27" s="1">
        <f t="shared" si="2"/>
        <v>109.34742963617168</v>
      </c>
      <c r="H27" s="2">
        <v>3.1</v>
      </c>
      <c r="I27" s="2">
        <v>56.158150767312428</v>
      </c>
    </row>
    <row r="28" spans="1:9" x14ac:dyDescent="0.25">
      <c r="A28">
        <v>460</v>
      </c>
      <c r="B28">
        <v>0.90325999999999995</v>
      </c>
      <c r="D28">
        <f t="shared" si="0"/>
        <v>0.98974381451206417</v>
      </c>
      <c r="E28">
        <f t="shared" si="1"/>
        <v>2.6956521739130435</v>
      </c>
      <c r="F28" s="1">
        <f t="shared" si="2"/>
        <v>135.80178872182304</v>
      </c>
      <c r="H28" s="2">
        <v>3.1794871794871793</v>
      </c>
      <c r="I28" s="2">
        <v>21.397349899493783</v>
      </c>
    </row>
    <row r="29" spans="1:9" x14ac:dyDescent="0.25">
      <c r="A29">
        <v>470</v>
      </c>
      <c r="B29">
        <v>0.90317999999999998</v>
      </c>
      <c r="D29">
        <f t="shared" si="0"/>
        <v>0.98965615480703906</v>
      </c>
      <c r="E29">
        <f t="shared" si="1"/>
        <v>2.6382978723404253</v>
      </c>
      <c r="F29" s="1">
        <f t="shared" si="2"/>
        <v>134.64497337616496</v>
      </c>
      <c r="H29" s="2">
        <v>3.263157894736842</v>
      </c>
      <c r="I29" s="2">
        <v>4.0829187430537193</v>
      </c>
    </row>
    <row r="30" spans="1:9" x14ac:dyDescent="0.25">
      <c r="A30">
        <v>480</v>
      </c>
      <c r="B30">
        <v>0.90446000000000004</v>
      </c>
      <c r="D30">
        <f t="shared" si="0"/>
        <v>0.99105871008744062</v>
      </c>
      <c r="E30">
        <f t="shared" si="1"/>
        <v>2.5833333333333335</v>
      </c>
      <c r="F30" s="1">
        <f t="shared" si="2"/>
        <v>155.87591294369176</v>
      </c>
      <c r="H30" s="2">
        <v>3.3513513513513513</v>
      </c>
      <c r="I30" s="2">
        <v>1.2585358117564722</v>
      </c>
    </row>
    <row r="31" spans="1:9" x14ac:dyDescent="0.25">
      <c r="A31">
        <v>490</v>
      </c>
      <c r="B31">
        <v>0.90546000000000004</v>
      </c>
      <c r="D31">
        <f t="shared" si="0"/>
        <v>0.99215445640025424</v>
      </c>
      <c r="E31">
        <f t="shared" si="1"/>
        <v>2.5306122448979593</v>
      </c>
      <c r="F31" s="1">
        <f t="shared" si="2"/>
        <v>177.74433247472192</v>
      </c>
      <c r="H31" s="2">
        <v>3.4444444444444446</v>
      </c>
      <c r="I31" s="2">
        <v>0.53532873604551257</v>
      </c>
    </row>
    <row r="32" spans="1:9" x14ac:dyDescent="0.25">
      <c r="A32">
        <v>500</v>
      </c>
      <c r="B32">
        <v>0.90605000000000002</v>
      </c>
      <c r="D32">
        <f t="shared" si="0"/>
        <v>0.99280094672481434</v>
      </c>
      <c r="E32">
        <f t="shared" si="1"/>
        <v>2.48</v>
      </c>
      <c r="F32" s="1">
        <f t="shared" si="2"/>
        <v>193.76917229409347</v>
      </c>
      <c r="H32" s="2">
        <v>3.5428571428571427</v>
      </c>
      <c r="I32" s="2">
        <v>0.38258483008076077</v>
      </c>
    </row>
    <row r="33" spans="1:9" x14ac:dyDescent="0.25">
      <c r="A33">
        <v>510</v>
      </c>
      <c r="B33">
        <v>0.90659999999999996</v>
      </c>
      <c r="D33">
        <f t="shared" si="0"/>
        <v>0.99340360719686172</v>
      </c>
      <c r="E33">
        <f t="shared" si="1"/>
        <v>2.4313725490196076</v>
      </c>
      <c r="F33" s="1">
        <f t="shared" si="2"/>
        <v>211.53643717428588</v>
      </c>
      <c r="H33" s="2">
        <v>3.6470588235294117</v>
      </c>
      <c r="I33" s="2">
        <v>0.33922021996125351</v>
      </c>
    </row>
    <row r="34" spans="1:9" x14ac:dyDescent="0.25">
      <c r="A34">
        <v>520</v>
      </c>
      <c r="B34">
        <v>0.90810000000000002</v>
      </c>
      <c r="D34">
        <f t="shared" si="0"/>
        <v>0.99504722666608225</v>
      </c>
      <c r="E34">
        <f t="shared" si="1"/>
        <v>2.3846153846153846</v>
      </c>
      <c r="F34" s="1">
        <f t="shared" si="2"/>
        <v>281.96933224544932</v>
      </c>
      <c r="H34" s="2">
        <v>3.7575757575757578</v>
      </c>
      <c r="I34" s="2">
        <v>1E-3</v>
      </c>
    </row>
    <row r="35" spans="1:9" x14ac:dyDescent="0.25">
      <c r="A35">
        <v>530</v>
      </c>
      <c r="B35">
        <v>0.90883999999999998</v>
      </c>
      <c r="D35">
        <f t="shared" si="0"/>
        <v>0.99585807893756439</v>
      </c>
      <c r="E35">
        <f t="shared" si="1"/>
        <v>2.3396226415094339</v>
      </c>
      <c r="F35" s="1">
        <f t="shared" si="2"/>
        <v>337.30692317991407</v>
      </c>
      <c r="H35" s="2">
        <v>6.2</v>
      </c>
      <c r="I35" s="2">
        <v>1E-3</v>
      </c>
    </row>
    <row r="36" spans="1:9" x14ac:dyDescent="0.25">
      <c r="A36">
        <v>540</v>
      </c>
      <c r="B36">
        <v>0.90968000000000004</v>
      </c>
      <c r="D36">
        <f t="shared" si="0"/>
        <v>0.9967785058403279</v>
      </c>
      <c r="E36">
        <f t="shared" si="1"/>
        <v>2.2962962962962963</v>
      </c>
      <c r="F36" s="1">
        <f t="shared" si="2"/>
        <v>433.88057593335139</v>
      </c>
    </row>
    <row r="37" spans="1:9" x14ac:dyDescent="0.25">
      <c r="A37">
        <v>550</v>
      </c>
      <c r="B37">
        <v>0.90986999999999996</v>
      </c>
      <c r="D37">
        <f t="shared" si="0"/>
        <v>0.99698669763976244</v>
      </c>
      <c r="E37">
        <f t="shared" si="1"/>
        <v>2.2545454545454544</v>
      </c>
      <c r="F37" s="1">
        <f t="shared" si="2"/>
        <v>463.9061933719243</v>
      </c>
    </row>
    <row r="38" spans="1:9" x14ac:dyDescent="0.25">
      <c r="A38">
        <v>560</v>
      </c>
      <c r="B38">
        <v>0.91105999999999998</v>
      </c>
      <c r="D38">
        <f t="shared" si="0"/>
        <v>0.99829063575201071</v>
      </c>
      <c r="E38">
        <f t="shared" si="1"/>
        <v>2.2142857142857144</v>
      </c>
      <c r="F38" s="1">
        <f t="shared" si="2"/>
        <v>818.31774912149831</v>
      </c>
    </row>
    <row r="39" spans="1:9" x14ac:dyDescent="0.25">
      <c r="A39">
        <v>570</v>
      </c>
      <c r="B39">
        <v>0.91083000000000003</v>
      </c>
      <c r="D39">
        <f t="shared" si="0"/>
        <v>0.99803861410006356</v>
      </c>
      <c r="E39">
        <f t="shared" si="1"/>
        <v>2.1754385964912282</v>
      </c>
      <c r="F39" s="1">
        <f t="shared" si="2"/>
        <v>713.08077653354974</v>
      </c>
    </row>
    <row r="40" spans="1:9" x14ac:dyDescent="0.25">
      <c r="A40">
        <v>580</v>
      </c>
      <c r="B40">
        <v>0.91166999999999998</v>
      </c>
      <c r="D40">
        <f t="shared" si="0"/>
        <v>0.99895904100282706</v>
      </c>
      <c r="E40">
        <f t="shared" si="1"/>
        <v>2.1379310344827585</v>
      </c>
      <c r="F40" s="1">
        <f t="shared" si="2"/>
        <v>1344.2135627021082</v>
      </c>
    </row>
    <row r="41" spans="1:9" x14ac:dyDescent="0.25">
      <c r="A41">
        <v>590</v>
      </c>
      <c r="B41">
        <v>0.91212000000000004</v>
      </c>
      <c r="D41">
        <f t="shared" si="0"/>
        <v>0.99945212684359319</v>
      </c>
      <c r="E41">
        <f t="shared" si="1"/>
        <v>2.1016949152542375</v>
      </c>
      <c r="F41" s="1">
        <f t="shared" si="2"/>
        <v>2554.6359360640436</v>
      </c>
    </row>
    <row r="42" spans="1:9" x14ac:dyDescent="0.25">
      <c r="A42">
        <v>600</v>
      </c>
      <c r="B42">
        <v>0.91261999999999999</v>
      </c>
      <c r="D42">
        <f t="shared" si="0"/>
        <v>1</v>
      </c>
      <c r="E42">
        <f t="shared" si="1"/>
        <v>2.0666666666666669</v>
      </c>
      <c r="F42" s="1">
        <v>30000</v>
      </c>
    </row>
    <row r="43" spans="1:9" x14ac:dyDescent="0.25">
      <c r="A43">
        <v>610</v>
      </c>
      <c r="B43">
        <v>0.91261999999999999</v>
      </c>
      <c r="D43">
        <f t="shared" si="0"/>
        <v>1</v>
      </c>
      <c r="E43">
        <f t="shared" si="1"/>
        <v>2.0327868852459017</v>
      </c>
      <c r="F43" s="1">
        <v>30000</v>
      </c>
    </row>
    <row r="44" spans="1:9" x14ac:dyDescent="0.25">
      <c r="A44">
        <v>620</v>
      </c>
      <c r="B44">
        <v>0.91261999999999999</v>
      </c>
      <c r="D44">
        <f t="shared" si="0"/>
        <v>1</v>
      </c>
      <c r="E44">
        <f t="shared" si="1"/>
        <v>2</v>
      </c>
      <c r="F44" s="1">
        <v>30000</v>
      </c>
    </row>
    <row r="45" spans="1:9" x14ac:dyDescent="0.25">
      <c r="A45">
        <v>630</v>
      </c>
      <c r="B45">
        <v>0.91261999999999999</v>
      </c>
      <c r="D45">
        <f t="shared" si="0"/>
        <v>1</v>
      </c>
      <c r="E45">
        <f t="shared" si="1"/>
        <v>1.9682539682539681</v>
      </c>
      <c r="F45" s="1">
        <v>30000</v>
      </c>
    </row>
    <row r="46" spans="1:9" x14ac:dyDescent="0.25">
      <c r="A46">
        <v>640</v>
      </c>
      <c r="B46">
        <v>0.91261999999999999</v>
      </c>
      <c r="D46">
        <f t="shared" si="0"/>
        <v>1</v>
      </c>
      <c r="E46">
        <f t="shared" si="1"/>
        <v>1.9375</v>
      </c>
      <c r="F46" s="1">
        <v>30000</v>
      </c>
    </row>
    <row r="47" spans="1:9" x14ac:dyDescent="0.25">
      <c r="A47">
        <v>650</v>
      </c>
      <c r="B47">
        <v>0.91261999999999999</v>
      </c>
      <c r="D47">
        <f t="shared" si="0"/>
        <v>1</v>
      </c>
      <c r="E47">
        <f t="shared" si="1"/>
        <v>1.9076923076923078</v>
      </c>
      <c r="F47" s="1">
        <v>30000</v>
      </c>
    </row>
    <row r="48" spans="1:9" x14ac:dyDescent="0.25">
      <c r="A48">
        <v>660</v>
      </c>
      <c r="B48">
        <v>0.91261999999999999</v>
      </c>
      <c r="D48">
        <f t="shared" si="0"/>
        <v>1</v>
      </c>
      <c r="E48">
        <f t="shared" si="1"/>
        <v>1.8787878787878789</v>
      </c>
      <c r="F48" s="1">
        <v>30000</v>
      </c>
    </row>
    <row r="49" spans="1:6" x14ac:dyDescent="0.25">
      <c r="A49">
        <v>670</v>
      </c>
      <c r="B49">
        <v>0.91261999999999999</v>
      </c>
      <c r="D49">
        <f t="shared" si="0"/>
        <v>1</v>
      </c>
      <c r="E49">
        <f t="shared" si="1"/>
        <v>1.8507462686567164</v>
      </c>
      <c r="F49" s="1">
        <v>30000</v>
      </c>
    </row>
    <row r="50" spans="1:6" x14ac:dyDescent="0.25">
      <c r="A50">
        <v>680</v>
      </c>
      <c r="B50">
        <v>0.91261999999999999</v>
      </c>
      <c r="D50">
        <f t="shared" si="0"/>
        <v>1</v>
      </c>
      <c r="E50">
        <f t="shared" si="1"/>
        <v>1.8235294117647058</v>
      </c>
      <c r="F50" s="1">
        <v>30000</v>
      </c>
    </row>
    <row r="51" spans="1:6" x14ac:dyDescent="0.25">
      <c r="A51">
        <v>690</v>
      </c>
      <c r="B51">
        <v>0.91261999999999999</v>
      </c>
      <c r="D51">
        <f t="shared" si="0"/>
        <v>1</v>
      </c>
      <c r="E51">
        <f t="shared" si="1"/>
        <v>1.7971014492753623</v>
      </c>
      <c r="F51" s="1">
        <v>30000</v>
      </c>
    </row>
    <row r="52" spans="1:6" x14ac:dyDescent="0.25">
      <c r="A52">
        <v>700</v>
      </c>
      <c r="B52">
        <v>0.91261999999999999</v>
      </c>
      <c r="D52">
        <f t="shared" si="0"/>
        <v>1</v>
      </c>
      <c r="E52">
        <f t="shared" si="1"/>
        <v>1.7714285714285714</v>
      </c>
      <c r="F52" s="1">
        <v>30000</v>
      </c>
    </row>
    <row r="53" spans="1:6" x14ac:dyDescent="0.25">
      <c r="A53">
        <v>710</v>
      </c>
      <c r="B53">
        <v>0.91261999999999999</v>
      </c>
      <c r="D53">
        <f t="shared" si="0"/>
        <v>1</v>
      </c>
      <c r="E53">
        <f t="shared" si="1"/>
        <v>1.7464788732394365</v>
      </c>
      <c r="F53" s="1">
        <v>30000</v>
      </c>
    </row>
    <row r="54" spans="1:6" x14ac:dyDescent="0.25">
      <c r="A54">
        <v>720</v>
      </c>
      <c r="B54">
        <v>0.91261999999999999</v>
      </c>
      <c r="D54">
        <f t="shared" si="0"/>
        <v>1</v>
      </c>
      <c r="E54">
        <f t="shared" si="1"/>
        <v>1.7222222222222223</v>
      </c>
      <c r="F54" s="1">
        <v>30000</v>
      </c>
    </row>
    <row r="55" spans="1:6" x14ac:dyDescent="0.25">
      <c r="A55">
        <v>730</v>
      </c>
      <c r="B55">
        <v>0.91261999999999999</v>
      </c>
      <c r="D55">
        <f t="shared" si="0"/>
        <v>1</v>
      </c>
      <c r="E55">
        <f t="shared" si="1"/>
        <v>1.6986301369863013</v>
      </c>
      <c r="F55" s="1">
        <v>30000</v>
      </c>
    </row>
    <row r="56" spans="1:6" x14ac:dyDescent="0.25">
      <c r="A56">
        <v>740</v>
      </c>
      <c r="B56">
        <v>0.91261999999999999</v>
      </c>
      <c r="D56">
        <f t="shared" si="0"/>
        <v>1</v>
      </c>
      <c r="E56">
        <f t="shared" si="1"/>
        <v>1.6756756756756757</v>
      </c>
      <c r="F56" s="1">
        <v>30000</v>
      </c>
    </row>
    <row r="57" spans="1:6" x14ac:dyDescent="0.25">
      <c r="A57">
        <v>750</v>
      </c>
      <c r="B57">
        <v>0.91261999999999999</v>
      </c>
      <c r="D57">
        <f t="shared" si="0"/>
        <v>1</v>
      </c>
      <c r="E57">
        <f t="shared" si="1"/>
        <v>1.6533333333333333</v>
      </c>
      <c r="F57" s="1">
        <v>30000</v>
      </c>
    </row>
    <row r="58" spans="1:6" x14ac:dyDescent="0.25">
      <c r="A58">
        <v>760</v>
      </c>
      <c r="B58">
        <v>0.91261999999999999</v>
      </c>
      <c r="D58">
        <f t="shared" si="0"/>
        <v>1</v>
      </c>
      <c r="E58">
        <f t="shared" si="1"/>
        <v>1.631578947368421</v>
      </c>
      <c r="F58" s="1">
        <v>30000</v>
      </c>
    </row>
    <row r="59" spans="1:6" x14ac:dyDescent="0.25">
      <c r="A59">
        <v>770</v>
      </c>
      <c r="B59">
        <v>0.91261999999999999</v>
      </c>
      <c r="D59">
        <f t="shared" si="0"/>
        <v>1</v>
      </c>
      <c r="E59">
        <f t="shared" si="1"/>
        <v>1.6103896103896105</v>
      </c>
      <c r="F59" s="1">
        <v>30000</v>
      </c>
    </row>
    <row r="60" spans="1:6" x14ac:dyDescent="0.25">
      <c r="A60">
        <v>780</v>
      </c>
      <c r="B60">
        <v>0.91261999999999999</v>
      </c>
      <c r="D60">
        <f t="shared" si="0"/>
        <v>1</v>
      </c>
      <c r="E60">
        <f t="shared" si="1"/>
        <v>1.5897435897435896</v>
      </c>
      <c r="F60" s="1">
        <v>30000</v>
      </c>
    </row>
    <row r="61" spans="1:6" x14ac:dyDescent="0.25">
      <c r="A61">
        <v>790</v>
      </c>
      <c r="B61">
        <v>0.91261999999999999</v>
      </c>
      <c r="D61">
        <f t="shared" si="0"/>
        <v>1</v>
      </c>
      <c r="E61">
        <f t="shared" si="1"/>
        <v>1.5696202531645569</v>
      </c>
      <c r="F61" s="1">
        <v>30000</v>
      </c>
    </row>
    <row r="62" spans="1:6" x14ac:dyDescent="0.25">
      <c r="A62">
        <v>800</v>
      </c>
      <c r="B62">
        <v>0.91261999999999999</v>
      </c>
      <c r="D62">
        <f t="shared" si="0"/>
        <v>1</v>
      </c>
      <c r="E62">
        <f t="shared" si="1"/>
        <v>1.55</v>
      </c>
      <c r="F62" s="1">
        <v>30000</v>
      </c>
    </row>
    <row r="63" spans="1:6" x14ac:dyDescent="0.25">
      <c r="A63">
        <v>900</v>
      </c>
      <c r="B63">
        <v>0.91261999999999999</v>
      </c>
      <c r="D63">
        <f t="shared" si="0"/>
        <v>1</v>
      </c>
      <c r="E63">
        <f t="shared" si="1"/>
        <v>1.3777777777777778</v>
      </c>
      <c r="F63" s="1">
        <v>30000</v>
      </c>
    </row>
    <row r="64" spans="1:6" x14ac:dyDescent="0.25">
      <c r="A64">
        <v>1000</v>
      </c>
      <c r="B64">
        <v>0.91261999999999999</v>
      </c>
      <c r="D64">
        <f t="shared" si="0"/>
        <v>1</v>
      </c>
      <c r="E64">
        <f t="shared" si="1"/>
        <v>1.24</v>
      </c>
      <c r="F64" s="1">
        <v>30000</v>
      </c>
    </row>
  </sheetData>
  <sortState ref="H6:I56">
    <sortCondition ref="H6:H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PMMA UV</vt:lpstr>
      <vt:lpstr>PMMA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2020-10-14T06:17:35Z</dcterms:modified>
</cp:coreProperties>
</file>