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mden\Desktop\"/>
    </mc:Choice>
  </mc:AlternateContent>
  <bookViews>
    <workbookView xWindow="0" yWindow="0" windowWidth="20490" windowHeight="7755"/>
  </bookViews>
  <sheets>
    <sheet name="Exemplo1" sheetId="1" r:id="rId1"/>
    <sheet name="Exemplo2" sheetId="3" r:id="rId2"/>
    <sheet name="Exemplo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9" i="4"/>
  <c r="B10" i="4"/>
  <c r="C14" i="4"/>
  <c r="C15" i="4"/>
  <c r="C16" i="4"/>
  <c r="C22" i="4"/>
  <c r="C23" i="4"/>
  <c r="C24" i="4"/>
  <c r="C30" i="4"/>
  <c r="C31" i="4"/>
  <c r="C32" i="4"/>
  <c r="C38" i="4"/>
  <c r="C39" i="4"/>
  <c r="C40" i="4"/>
  <c r="C43" i="4"/>
  <c r="C48" i="4"/>
  <c r="C54" i="4"/>
  <c r="C9" i="4"/>
  <c r="C10" i="4"/>
  <c r="D14" i="4"/>
  <c r="D17" i="4"/>
  <c r="D18" i="4"/>
  <c r="D19" i="4"/>
  <c r="D22" i="4"/>
  <c r="D25" i="4"/>
  <c r="D26" i="4"/>
  <c r="D27" i="4"/>
  <c r="D30" i="4"/>
  <c r="D33" i="4"/>
  <c r="D34" i="4"/>
  <c r="D35" i="4"/>
  <c r="D38" i="4"/>
  <c r="D41" i="4"/>
  <c r="D42" i="4"/>
  <c r="D43" i="4"/>
  <c r="D48" i="4"/>
  <c r="D49" i="4"/>
  <c r="D50" i="4"/>
  <c r="D51" i="4"/>
  <c r="D54" i="4"/>
  <c r="D9" i="4"/>
  <c r="D10" i="4"/>
  <c r="D11" i="4"/>
  <c r="D12" i="4"/>
  <c r="A56" i="4"/>
  <c r="B56" i="4" s="1"/>
  <c r="A50" i="4"/>
  <c r="C50" i="4" s="1"/>
  <c r="A51" i="4"/>
  <c r="A52" i="4"/>
  <c r="D52" i="4" s="1"/>
  <c r="A53" i="4"/>
  <c r="A54" i="4"/>
  <c r="A55" i="4"/>
  <c r="A42" i="4"/>
  <c r="C42" i="4" s="1"/>
  <c r="A43" i="4"/>
  <c r="A44" i="4"/>
  <c r="D44" i="4" s="1"/>
  <c r="A45" i="4"/>
  <c r="A46" i="4"/>
  <c r="D46" i="4" s="1"/>
  <c r="A47" i="4"/>
  <c r="C47" i="4" s="1"/>
  <c r="A48" i="4"/>
  <c r="A49" i="4"/>
  <c r="C49" i="4" s="1"/>
  <c r="A8" i="4"/>
  <c r="D8" i="4" s="1"/>
  <c r="A9" i="4"/>
  <c r="A10" i="4"/>
  <c r="A11" i="4"/>
  <c r="B11" i="4" s="1"/>
  <c r="A12" i="4"/>
  <c r="B12" i="4" s="1"/>
  <c r="A13" i="4"/>
  <c r="D13" i="4" s="1"/>
  <c r="A14" i="4"/>
  <c r="A15" i="4"/>
  <c r="D15" i="4" s="1"/>
  <c r="A16" i="4"/>
  <c r="D16" i="4" s="1"/>
  <c r="A17" i="4"/>
  <c r="C17" i="4" s="1"/>
  <c r="A18" i="4"/>
  <c r="C18" i="4" s="1"/>
  <c r="A19" i="4"/>
  <c r="A20" i="4"/>
  <c r="D20" i="4" s="1"/>
  <c r="A21" i="4"/>
  <c r="D21" i="4" s="1"/>
  <c r="A22" i="4"/>
  <c r="A23" i="4"/>
  <c r="D23" i="4" s="1"/>
  <c r="A24" i="4"/>
  <c r="D24" i="4" s="1"/>
  <c r="A25" i="4"/>
  <c r="C25" i="4" s="1"/>
  <c r="A26" i="4"/>
  <c r="C26" i="4" s="1"/>
  <c r="A27" i="4"/>
  <c r="A28" i="4"/>
  <c r="D28" i="4" s="1"/>
  <c r="A29" i="4"/>
  <c r="A30" i="4"/>
  <c r="A31" i="4"/>
  <c r="D31" i="4" s="1"/>
  <c r="A32" i="4"/>
  <c r="D32" i="4" s="1"/>
  <c r="A33" i="4"/>
  <c r="C33" i="4" s="1"/>
  <c r="A34" i="4"/>
  <c r="C34" i="4" s="1"/>
  <c r="A35" i="4"/>
  <c r="A36" i="4"/>
  <c r="D36" i="4" s="1"/>
  <c r="A37" i="4"/>
  <c r="A38" i="4"/>
  <c r="A39" i="4"/>
  <c r="D39" i="4" s="1"/>
  <c r="A40" i="4"/>
  <c r="D40" i="4" s="1"/>
  <c r="A41" i="4"/>
  <c r="C41" i="4" s="1"/>
  <c r="E7" i="4"/>
  <c r="A7" i="4"/>
  <c r="D7" i="4" s="1"/>
  <c r="C8" i="1"/>
  <c r="C9" i="1"/>
  <c r="C10" i="1"/>
  <c r="C11" i="1"/>
  <c r="C12" i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E9" i="3"/>
  <c r="E10" i="3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A32" i="3"/>
  <c r="A25" i="3"/>
  <c r="A26" i="3"/>
  <c r="A27" i="3"/>
  <c r="A28" i="3"/>
  <c r="A29" i="3"/>
  <c r="A30" i="3"/>
  <c r="A31" i="3"/>
  <c r="A8" i="3"/>
  <c r="B8" i="3" s="1"/>
  <c r="B9" i="3" s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E7" i="3"/>
  <c r="A7" i="3"/>
  <c r="D7" i="3" s="1"/>
  <c r="E7" i="1"/>
  <c r="A8" i="1"/>
  <c r="B8" i="1" s="1"/>
  <c r="A9" i="1"/>
  <c r="D9" i="1" s="1"/>
  <c r="A10" i="1"/>
  <c r="D10" i="1" s="1"/>
  <c r="A11" i="1"/>
  <c r="D11" i="1" s="1"/>
  <c r="A12" i="1"/>
  <c r="E12" i="1" s="1"/>
  <c r="A13" i="1"/>
  <c r="A7" i="1"/>
  <c r="D7" i="1" s="1"/>
  <c r="B14" i="4" l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C46" i="4"/>
  <c r="C53" i="4"/>
  <c r="C45" i="4"/>
  <c r="C37" i="4"/>
  <c r="C29" i="4"/>
  <c r="C21" i="4"/>
  <c r="C13" i="4"/>
  <c r="D47" i="4"/>
  <c r="C52" i="4"/>
  <c r="C44" i="4"/>
  <c r="C36" i="4"/>
  <c r="C28" i="4"/>
  <c r="C20" i="4"/>
  <c r="C51" i="4"/>
  <c r="C27" i="4"/>
  <c r="D53" i="4"/>
  <c r="D45" i="4"/>
  <c r="D37" i="4"/>
  <c r="D29" i="4"/>
  <c r="C12" i="4"/>
  <c r="C35" i="4"/>
  <c r="C19" i="4"/>
  <c r="B13" i="4"/>
  <c r="C11" i="4"/>
  <c r="E55" i="4"/>
  <c r="D55" i="4"/>
  <c r="C8" i="4"/>
  <c r="B10" i="3"/>
  <c r="B11" i="3" s="1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E8" i="3"/>
  <c r="B9" i="1"/>
  <c r="B10" i="1" s="1"/>
  <c r="B11" i="1" s="1"/>
  <c r="B12" i="1" s="1"/>
  <c r="D8" i="1"/>
  <c r="E8" i="1"/>
  <c r="D12" i="1"/>
  <c r="D56" i="4" l="1"/>
  <c r="E8" i="4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C55" i="4" s="1"/>
  <c r="B32" i="3"/>
  <c r="B13" i="1"/>
  <c r="E9" i="1"/>
  <c r="E10" i="1" s="1"/>
  <c r="E11" i="1" l="1"/>
  <c r="D13" i="1" l="1"/>
</calcChain>
</file>

<file path=xl/sharedStrings.xml><?xml version="1.0" encoding="utf-8"?>
<sst xmlns="http://schemas.openxmlformats.org/spreadsheetml/2006/main" count="27" uniqueCount="9">
  <si>
    <t>Capital:</t>
  </si>
  <si>
    <t>Taxa de Juros:</t>
  </si>
  <si>
    <t>Meses:</t>
  </si>
  <si>
    <t>Fluxo</t>
  </si>
  <si>
    <t>Juros</t>
  </si>
  <si>
    <t>Amortização Saldo Devedor</t>
  </si>
  <si>
    <t>Pagamento</t>
  </si>
  <si>
    <t>Saldo Devedor</t>
  </si>
  <si>
    <t>Reversa de Sistema de Pagamento Único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</si>
</sst>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3" sqref="B13"/>
    </sheetView>
  </sheetViews>
  <sheetFormatPr defaultRowHeight="15" x14ac:dyDescent="0.25"/>
  <cols>
    <col min="1" max="1" width="13.42578125" bestFit="1" customWidth="1"/>
    <col min="3" max="3" width="25.85546875" bestFit="1" customWidth="1"/>
    <col min="4" max="4" width="11" bestFit="1" customWidth="1"/>
    <col min="5" max="5" width="14" bestFit="1" customWidth="1"/>
  </cols>
  <sheetData>
    <row r="1" spans="1:5" s="2" customFormat="1" ht="15.75" x14ac:dyDescent="0.25">
      <c r="A1" s="2" t="s">
        <v>8</v>
      </c>
    </row>
    <row r="2" spans="1:5" x14ac:dyDescent="0.25">
      <c r="A2" t="s">
        <v>0</v>
      </c>
      <c r="B2">
        <v>300000</v>
      </c>
    </row>
    <row r="3" spans="1:5" x14ac:dyDescent="0.25">
      <c r="A3" t="s">
        <v>1</v>
      </c>
      <c r="B3">
        <v>4</v>
      </c>
    </row>
    <row r="4" spans="1:5" x14ac:dyDescent="0.25">
      <c r="A4" t="s">
        <v>2</v>
      </c>
      <c r="B4">
        <v>5</v>
      </c>
    </row>
    <row r="6" spans="1: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25">
      <c r="A7" s="1">
        <f>IF((ROW(B7)-(ROW($B$8)-1)&lt;=$B$4),(ROW(B7)-(ROW($B$8)-1)),"FIM DO FLUXO")</f>
        <v>0</v>
      </c>
      <c r="D7" t="str">
        <f t="shared" ref="D7:D12" si="0">IF(A7="FIM DO FLUXO", B7+$B$2, "-")</f>
        <v>-</v>
      </c>
      <c r="E7">
        <f>$B$2</f>
        <v>300000</v>
      </c>
    </row>
    <row r="8" spans="1:5" x14ac:dyDescent="0.25">
      <c r="A8" s="1">
        <f t="shared" ref="A8:A13" si="1">IF((ROW(B8)-(ROW($B$8)-1)&lt;=$B$4),(ROW(B8)-(ROW($B$8)-1)),"FIM DO FLUXO")</f>
        <v>1</v>
      </c>
      <c r="B8">
        <f t="shared" ref="B8:B13" si="2">IF(A8="FIM DO FLUXO", SUM($B$7:$B$12), IF(A8=1, $B$2*($B$3/100), B7+(B7*($B$3/100))))</f>
        <v>12000</v>
      </c>
      <c r="C8" t="str">
        <f t="shared" ref="C8:C11" si="3">IF(A8=$B$4, E7, "-")</f>
        <v>-</v>
      </c>
      <c r="D8" t="str">
        <f t="shared" si="0"/>
        <v>-</v>
      </c>
      <c r="E8">
        <f>IF(A8=$B$4, 0, E7+B8)</f>
        <v>312000</v>
      </c>
    </row>
    <row r="9" spans="1:5" x14ac:dyDescent="0.25">
      <c r="A9" s="1">
        <f t="shared" si="1"/>
        <v>2</v>
      </c>
      <c r="B9">
        <f t="shared" si="2"/>
        <v>12480</v>
      </c>
      <c r="C9" t="str">
        <f t="shared" si="3"/>
        <v>-</v>
      </c>
      <c r="D9" t="str">
        <f t="shared" si="0"/>
        <v>-</v>
      </c>
      <c r="E9">
        <f t="shared" ref="E9:E12" si="4">IF(A9=$B$4, 0, E8+B9)</f>
        <v>324480</v>
      </c>
    </row>
    <row r="10" spans="1:5" x14ac:dyDescent="0.25">
      <c r="A10" s="1">
        <f t="shared" si="1"/>
        <v>3</v>
      </c>
      <c r="B10">
        <f t="shared" si="2"/>
        <v>12979.2</v>
      </c>
      <c r="C10" t="str">
        <f t="shared" si="3"/>
        <v>-</v>
      </c>
      <c r="D10" t="str">
        <f t="shared" si="0"/>
        <v>-</v>
      </c>
      <c r="E10">
        <f t="shared" si="4"/>
        <v>337459.20000000001</v>
      </c>
    </row>
    <row r="11" spans="1:5" x14ac:dyDescent="0.25">
      <c r="A11" s="1">
        <f t="shared" si="1"/>
        <v>4</v>
      </c>
      <c r="B11">
        <f t="shared" si="2"/>
        <v>13498.368</v>
      </c>
      <c r="C11" t="str">
        <f t="shared" si="3"/>
        <v>-</v>
      </c>
      <c r="D11" t="str">
        <f t="shared" si="0"/>
        <v>-</v>
      </c>
      <c r="E11">
        <f t="shared" si="4"/>
        <v>350957.56800000003</v>
      </c>
    </row>
    <row r="12" spans="1:5" x14ac:dyDescent="0.25">
      <c r="A12" s="1">
        <f t="shared" si="1"/>
        <v>5</v>
      </c>
      <c r="B12">
        <f t="shared" si="2"/>
        <v>14038.30272</v>
      </c>
      <c r="C12">
        <f>IF(A12=$B$4, E11, "-")</f>
        <v>350957.56800000003</v>
      </c>
      <c r="D12" t="str">
        <f t="shared" si="0"/>
        <v>-</v>
      </c>
      <c r="E12">
        <f t="shared" si="4"/>
        <v>0</v>
      </c>
    </row>
    <row r="13" spans="1:5" x14ac:dyDescent="0.25">
      <c r="A13" s="1" t="str">
        <f t="shared" si="1"/>
        <v>FIM DO FLUXO</v>
      </c>
      <c r="B13">
        <f t="shared" si="2"/>
        <v>64995.870719999999</v>
      </c>
      <c r="D13">
        <f>IF(A13="FIM DO FLUXO", B13+$B$2, "-")</f>
        <v>364995.87072000001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2" sqref="B2"/>
    </sheetView>
  </sheetViews>
  <sheetFormatPr defaultRowHeight="15" x14ac:dyDescent="0.25"/>
  <cols>
    <col min="1" max="1" width="41.5703125" bestFit="1" customWidth="1"/>
    <col min="2" max="2" width="12" bestFit="1" customWidth="1"/>
    <col min="3" max="3" width="25.85546875" bestFit="1" customWidth="1"/>
    <col min="4" max="4" width="12" bestFit="1" customWidth="1"/>
    <col min="5" max="5" width="16.5703125" customWidth="1"/>
  </cols>
  <sheetData>
    <row r="1" spans="1:5" ht="15.75" x14ac:dyDescent="0.25">
      <c r="A1" s="2" t="s">
        <v>8</v>
      </c>
      <c r="B1" s="2"/>
      <c r="C1" s="2"/>
      <c r="D1" s="2"/>
      <c r="E1" s="2"/>
    </row>
    <row r="2" spans="1:5" x14ac:dyDescent="0.25">
      <c r="A2" t="s">
        <v>0</v>
      </c>
      <c r="B2">
        <v>20000</v>
      </c>
    </row>
    <row r="3" spans="1:5" x14ac:dyDescent="0.25">
      <c r="A3" t="s">
        <v>1</v>
      </c>
      <c r="B3">
        <v>2.2000000000000002</v>
      </c>
    </row>
    <row r="4" spans="1:5" x14ac:dyDescent="0.25">
      <c r="A4" t="s">
        <v>2</v>
      </c>
      <c r="B4">
        <v>24</v>
      </c>
    </row>
    <row r="6" spans="1: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25">
      <c r="A7" s="1">
        <f>IF((ROW(B7)-(ROW($B$8)-1)&lt;=$B$4),(ROW(B7)-(ROW($B$8)-1)),"FIM DO FLUXO")</f>
        <v>0</v>
      </c>
      <c r="D7" t="str">
        <f t="shared" ref="D7:D32" si="0">IF(A7="FIM DO FLUXO", B7+$B$2, "-")</f>
        <v>-</v>
      </c>
      <c r="E7">
        <f>$B$2</f>
        <v>20000</v>
      </c>
    </row>
    <row r="8" spans="1:5" x14ac:dyDescent="0.25">
      <c r="A8" s="1">
        <f t="shared" ref="A8:A31" si="1">IF((ROW(B8)-(ROW($B$8)-1)&lt;=$B$4),(ROW(B8)-(ROW($B$8)-1)),"FIM DO FLUXO")</f>
        <v>1</v>
      </c>
      <c r="B8">
        <f>IF(A8="FIM DO FLUXO", SUM($B$7:$B$31), IF(A8=1, $B$2*($B$3/100), B7+(B7*($B$3/100))))</f>
        <v>440.00000000000006</v>
      </c>
      <c r="C8" t="str">
        <f t="shared" ref="C8:C30" si="2">IF(A8=$B$4, E7, "-")</f>
        <v>-</v>
      </c>
      <c r="D8" t="str">
        <f t="shared" si="0"/>
        <v>-</v>
      </c>
      <c r="E8">
        <f>IF(A8=$B$4, 0, E7+B8)</f>
        <v>20440</v>
      </c>
    </row>
    <row r="9" spans="1:5" x14ac:dyDescent="0.25">
      <c r="A9" s="1">
        <f t="shared" si="1"/>
        <v>2</v>
      </c>
      <c r="B9">
        <f t="shared" ref="B9:B32" si="3">IF(A9="FIM DO FLUXO", SUM($B$7:$B$31), IF(A9=1, $B$2*($B$3/100), B8+(B8*($B$3/100))))</f>
        <v>449.68000000000006</v>
      </c>
      <c r="C9" t="str">
        <f t="shared" si="2"/>
        <v>-</v>
      </c>
      <c r="D9" t="str">
        <f t="shared" si="0"/>
        <v>-</v>
      </c>
      <c r="E9">
        <f t="shared" ref="E9:E31" si="4">IF(A9=$B$4, 0, E8+B9)</f>
        <v>20889.68</v>
      </c>
    </row>
    <row r="10" spans="1:5" x14ac:dyDescent="0.25">
      <c r="A10" s="1">
        <f t="shared" si="1"/>
        <v>3</v>
      </c>
      <c r="B10">
        <f t="shared" si="3"/>
        <v>459.57296000000008</v>
      </c>
      <c r="C10" t="str">
        <f t="shared" si="2"/>
        <v>-</v>
      </c>
      <c r="D10" t="str">
        <f t="shared" si="0"/>
        <v>-</v>
      </c>
      <c r="E10">
        <f t="shared" si="4"/>
        <v>21349.252960000002</v>
      </c>
    </row>
    <row r="11" spans="1:5" x14ac:dyDescent="0.25">
      <c r="A11" s="1">
        <f t="shared" si="1"/>
        <v>4</v>
      </c>
      <c r="B11">
        <f t="shared" si="3"/>
        <v>469.68356512000008</v>
      </c>
      <c r="C11" t="str">
        <f t="shared" si="2"/>
        <v>-</v>
      </c>
      <c r="D11" t="str">
        <f t="shared" si="0"/>
        <v>-</v>
      </c>
      <c r="E11">
        <f t="shared" si="4"/>
        <v>21818.936525120003</v>
      </c>
    </row>
    <row r="12" spans="1:5" x14ac:dyDescent="0.25">
      <c r="A12" s="1">
        <f t="shared" si="1"/>
        <v>5</v>
      </c>
      <c r="B12">
        <f t="shared" si="3"/>
        <v>480.01660355264011</v>
      </c>
      <c r="C12" t="str">
        <f t="shared" si="2"/>
        <v>-</v>
      </c>
      <c r="D12" t="str">
        <f t="shared" si="0"/>
        <v>-</v>
      </c>
      <c r="E12">
        <f t="shared" si="4"/>
        <v>22298.953128672645</v>
      </c>
    </row>
    <row r="13" spans="1:5" x14ac:dyDescent="0.25">
      <c r="A13" s="1">
        <f t="shared" si="1"/>
        <v>6</v>
      </c>
      <c r="B13">
        <f t="shared" si="3"/>
        <v>490.57696883079819</v>
      </c>
      <c r="C13" t="str">
        <f t="shared" si="2"/>
        <v>-</v>
      </c>
      <c r="D13" t="str">
        <f t="shared" si="0"/>
        <v>-</v>
      </c>
      <c r="E13">
        <f t="shared" si="4"/>
        <v>22789.530097503444</v>
      </c>
    </row>
    <row r="14" spans="1:5" x14ac:dyDescent="0.25">
      <c r="A14" s="1">
        <f t="shared" si="1"/>
        <v>7</v>
      </c>
      <c r="B14">
        <f t="shared" si="3"/>
        <v>501.36966214507578</v>
      </c>
      <c r="C14" t="str">
        <f t="shared" si="2"/>
        <v>-</v>
      </c>
      <c r="D14" t="str">
        <f t="shared" si="0"/>
        <v>-</v>
      </c>
      <c r="E14">
        <f t="shared" si="4"/>
        <v>23290.899759648521</v>
      </c>
    </row>
    <row r="15" spans="1:5" x14ac:dyDescent="0.25">
      <c r="A15" s="1">
        <f t="shared" si="1"/>
        <v>8</v>
      </c>
      <c r="B15">
        <f t="shared" si="3"/>
        <v>512.39979471226741</v>
      </c>
      <c r="C15" t="str">
        <f t="shared" si="2"/>
        <v>-</v>
      </c>
      <c r="D15" t="str">
        <f t="shared" si="0"/>
        <v>-</v>
      </c>
      <c r="E15">
        <f t="shared" si="4"/>
        <v>23803.299554360787</v>
      </c>
    </row>
    <row r="16" spans="1:5" x14ac:dyDescent="0.25">
      <c r="A16" s="1">
        <f t="shared" si="1"/>
        <v>9</v>
      </c>
      <c r="B16">
        <f t="shared" si="3"/>
        <v>523.67259019593735</v>
      </c>
      <c r="C16" t="str">
        <f t="shared" si="2"/>
        <v>-</v>
      </c>
      <c r="D16" t="str">
        <f t="shared" si="0"/>
        <v>-</v>
      </c>
      <c r="E16">
        <f t="shared" si="4"/>
        <v>24326.972144556723</v>
      </c>
    </row>
    <row r="17" spans="1:5" x14ac:dyDescent="0.25">
      <c r="A17" s="1">
        <f t="shared" si="1"/>
        <v>10</v>
      </c>
      <c r="B17">
        <f t="shared" si="3"/>
        <v>535.19338718024801</v>
      </c>
      <c r="C17" t="str">
        <f t="shared" si="2"/>
        <v>-</v>
      </c>
      <c r="D17" t="str">
        <f t="shared" si="0"/>
        <v>-</v>
      </c>
      <c r="E17">
        <f t="shared" si="4"/>
        <v>24862.16553173697</v>
      </c>
    </row>
    <row r="18" spans="1:5" x14ac:dyDescent="0.25">
      <c r="A18" s="1">
        <f t="shared" si="1"/>
        <v>11</v>
      </c>
      <c r="B18">
        <f t="shared" si="3"/>
        <v>546.96764169821347</v>
      </c>
      <c r="C18" t="str">
        <f t="shared" si="2"/>
        <v>-</v>
      </c>
      <c r="D18" t="str">
        <f t="shared" si="0"/>
        <v>-</v>
      </c>
      <c r="E18">
        <f t="shared" si="4"/>
        <v>25409.133173435184</v>
      </c>
    </row>
    <row r="19" spans="1:5" x14ac:dyDescent="0.25">
      <c r="A19" s="1">
        <f t="shared" si="1"/>
        <v>12</v>
      </c>
      <c r="B19">
        <f t="shared" si="3"/>
        <v>559.00092981557418</v>
      </c>
      <c r="C19" t="str">
        <f t="shared" si="2"/>
        <v>-</v>
      </c>
      <c r="D19" t="str">
        <f t="shared" si="0"/>
        <v>-</v>
      </c>
      <c r="E19">
        <f t="shared" si="4"/>
        <v>25968.134103250759</v>
      </c>
    </row>
    <row r="20" spans="1:5" x14ac:dyDescent="0.25">
      <c r="A20" s="1">
        <f t="shared" si="1"/>
        <v>13</v>
      </c>
      <c r="B20">
        <f t="shared" si="3"/>
        <v>571.29895027151679</v>
      </c>
      <c r="C20" t="str">
        <f t="shared" si="2"/>
        <v>-</v>
      </c>
      <c r="D20" t="str">
        <f t="shared" si="0"/>
        <v>-</v>
      </c>
      <c r="E20">
        <f t="shared" si="4"/>
        <v>26539.433053522276</v>
      </c>
    </row>
    <row r="21" spans="1:5" x14ac:dyDescent="0.25">
      <c r="A21" s="1">
        <f t="shared" si="1"/>
        <v>14</v>
      </c>
      <c r="B21">
        <f t="shared" si="3"/>
        <v>583.86752717749016</v>
      </c>
      <c r="C21" t="str">
        <f t="shared" si="2"/>
        <v>-</v>
      </c>
      <c r="D21" t="str">
        <f t="shared" si="0"/>
        <v>-</v>
      </c>
      <c r="E21">
        <f t="shared" si="4"/>
        <v>27123.300580699768</v>
      </c>
    </row>
    <row r="22" spans="1:5" x14ac:dyDescent="0.25">
      <c r="A22" s="1">
        <f t="shared" si="1"/>
        <v>15</v>
      </c>
      <c r="B22">
        <f t="shared" si="3"/>
        <v>596.71261277539497</v>
      </c>
      <c r="C22" t="str">
        <f t="shared" si="2"/>
        <v>-</v>
      </c>
      <c r="D22" t="str">
        <f t="shared" si="0"/>
        <v>-</v>
      </c>
      <c r="E22">
        <f t="shared" si="4"/>
        <v>27720.013193475163</v>
      </c>
    </row>
    <row r="23" spans="1:5" x14ac:dyDescent="0.25">
      <c r="A23" s="1">
        <f t="shared" si="1"/>
        <v>16</v>
      </c>
      <c r="B23">
        <f t="shared" si="3"/>
        <v>609.84029025645361</v>
      </c>
      <c r="C23" t="str">
        <f t="shared" si="2"/>
        <v>-</v>
      </c>
      <c r="D23" t="str">
        <f t="shared" si="0"/>
        <v>-</v>
      </c>
      <c r="E23">
        <f t="shared" si="4"/>
        <v>28329.853483731615</v>
      </c>
    </row>
    <row r="24" spans="1:5" x14ac:dyDescent="0.25">
      <c r="A24" s="1">
        <f t="shared" si="1"/>
        <v>17</v>
      </c>
      <c r="B24">
        <f t="shared" si="3"/>
        <v>623.25677664209559</v>
      </c>
      <c r="C24" t="str">
        <f t="shared" si="2"/>
        <v>-</v>
      </c>
      <c r="D24" t="str">
        <f t="shared" si="0"/>
        <v>-</v>
      </c>
      <c r="E24">
        <f t="shared" si="4"/>
        <v>28953.110260373709</v>
      </c>
    </row>
    <row r="25" spans="1:5" x14ac:dyDescent="0.25">
      <c r="A25" s="1">
        <f>IF((ROW(B25)-(ROW($B$8)-1)&lt;=$B$4),(ROW(B25)-(ROW($B$8)-1)),"FIM DO FLUXO")</f>
        <v>18</v>
      </c>
      <c r="B25">
        <f t="shared" si="3"/>
        <v>636.96842572822175</v>
      </c>
      <c r="C25" t="str">
        <f t="shared" si="2"/>
        <v>-</v>
      </c>
      <c r="D25" t="str">
        <f t="shared" si="0"/>
        <v>-</v>
      </c>
      <c r="E25">
        <f t="shared" si="4"/>
        <v>29590.07868610193</v>
      </c>
    </row>
    <row r="26" spans="1:5" x14ac:dyDescent="0.25">
      <c r="A26" s="1">
        <f t="shared" si="1"/>
        <v>19</v>
      </c>
      <c r="B26">
        <f t="shared" si="3"/>
        <v>650.9817310942426</v>
      </c>
      <c r="C26" t="str">
        <f t="shared" si="2"/>
        <v>-</v>
      </c>
      <c r="D26" t="str">
        <f t="shared" si="0"/>
        <v>-</v>
      </c>
      <c r="E26">
        <f t="shared" si="4"/>
        <v>30241.060417196171</v>
      </c>
    </row>
    <row r="27" spans="1:5" x14ac:dyDescent="0.25">
      <c r="A27" s="1">
        <f t="shared" si="1"/>
        <v>20</v>
      </c>
      <c r="B27">
        <f t="shared" si="3"/>
        <v>665.30332917831595</v>
      </c>
      <c r="C27" t="str">
        <f t="shared" si="2"/>
        <v>-</v>
      </c>
      <c r="D27" t="str">
        <f t="shared" si="0"/>
        <v>-</v>
      </c>
      <c r="E27">
        <f t="shared" si="4"/>
        <v>30906.363746374489</v>
      </c>
    </row>
    <row r="28" spans="1:5" x14ac:dyDescent="0.25">
      <c r="A28" s="1">
        <f t="shared" si="1"/>
        <v>21</v>
      </c>
      <c r="B28">
        <f t="shared" si="3"/>
        <v>679.9400024202389</v>
      </c>
      <c r="C28" t="str">
        <f t="shared" si="2"/>
        <v>-</v>
      </c>
      <c r="D28" t="str">
        <f t="shared" si="0"/>
        <v>-</v>
      </c>
      <c r="E28">
        <f t="shared" si="4"/>
        <v>31586.303748794729</v>
      </c>
    </row>
    <row r="29" spans="1:5" x14ac:dyDescent="0.25">
      <c r="A29" s="1">
        <f t="shared" si="1"/>
        <v>22</v>
      </c>
      <c r="B29">
        <f t="shared" si="3"/>
        <v>694.8986824734842</v>
      </c>
      <c r="C29" t="str">
        <f t="shared" si="2"/>
        <v>-</v>
      </c>
      <c r="D29" t="str">
        <f t="shared" si="0"/>
        <v>-</v>
      </c>
      <c r="E29">
        <f t="shared" si="4"/>
        <v>32281.202431268215</v>
      </c>
    </row>
    <row r="30" spans="1:5" x14ac:dyDescent="0.25">
      <c r="A30" s="1">
        <f t="shared" si="1"/>
        <v>23</v>
      </c>
      <c r="B30">
        <f t="shared" si="3"/>
        <v>710.18645348790085</v>
      </c>
      <c r="C30" t="str">
        <f t="shared" si="2"/>
        <v>-</v>
      </c>
      <c r="D30" t="str">
        <f t="shared" si="0"/>
        <v>-</v>
      </c>
      <c r="E30">
        <f t="shared" si="4"/>
        <v>32991.388884756117</v>
      </c>
    </row>
    <row r="31" spans="1:5" x14ac:dyDescent="0.25">
      <c r="A31" s="1">
        <f t="shared" si="1"/>
        <v>24</v>
      </c>
      <c r="B31">
        <f t="shared" si="3"/>
        <v>725.81055546463472</v>
      </c>
      <c r="C31">
        <f>IF(A31=$B$4, E30, "-")</f>
        <v>32991.388884756117</v>
      </c>
      <c r="D31" t="str">
        <f t="shared" si="0"/>
        <v>-</v>
      </c>
      <c r="E31">
        <f t="shared" si="4"/>
        <v>0</v>
      </c>
    </row>
    <row r="32" spans="1:5" x14ac:dyDescent="0.25">
      <c r="A32" s="1" t="str">
        <f>IF((ROW(B32)-(ROW($B$8)-1)&lt;=$B$4),(ROW(B32)-(ROW($B$8)-1)),"FIM DO FLUXO")</f>
        <v>FIM DO FLUXO</v>
      </c>
      <c r="B32">
        <f t="shared" si="3"/>
        <v>13717.199440220746</v>
      </c>
      <c r="D32">
        <f t="shared" si="0"/>
        <v>33717.199440220749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B2" sqref="B2"/>
    </sheetView>
  </sheetViews>
  <sheetFormatPr defaultRowHeight="15" x14ac:dyDescent="0.25"/>
  <cols>
    <col min="1" max="1" width="41.5703125" bestFit="1" customWidth="1"/>
    <col min="2" max="2" width="12" bestFit="1" customWidth="1"/>
    <col min="3" max="3" width="25.85546875" bestFit="1" customWidth="1"/>
    <col min="4" max="4" width="11" bestFit="1" customWidth="1"/>
    <col min="5" max="5" width="14" bestFit="1" customWidth="1"/>
  </cols>
  <sheetData>
    <row r="1" spans="1:5" ht="15.75" x14ac:dyDescent="0.25">
      <c r="A1" s="2" t="s">
        <v>8</v>
      </c>
      <c r="B1" s="2"/>
      <c r="C1" s="2"/>
      <c r="D1" s="2"/>
      <c r="E1" s="2"/>
    </row>
    <row r="2" spans="1:5" x14ac:dyDescent="0.25">
      <c r="A2" t="s">
        <v>0</v>
      </c>
      <c r="B2">
        <v>20000</v>
      </c>
    </row>
    <row r="3" spans="1:5" x14ac:dyDescent="0.25">
      <c r="A3" t="s">
        <v>1</v>
      </c>
      <c r="B3">
        <v>2.8</v>
      </c>
    </row>
    <row r="4" spans="1:5" x14ac:dyDescent="0.25">
      <c r="A4" t="s">
        <v>2</v>
      </c>
      <c r="B4">
        <v>48</v>
      </c>
    </row>
    <row r="6" spans="1: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25">
      <c r="A7" s="1">
        <f>IF((ROW(B7)-(ROW($B$8)-1)&lt;=$B$4),(ROW(B7)-(ROW($B$8)-1)),"FIM DO FLUXO")</f>
        <v>0</v>
      </c>
      <c r="D7" t="str">
        <f t="shared" ref="D7:D56" si="0">IF(A7="FIM DO FLUXO", B7+$B$2, "-")</f>
        <v>-</v>
      </c>
      <c r="E7">
        <f>$B$2</f>
        <v>20000</v>
      </c>
    </row>
    <row r="8" spans="1:5" x14ac:dyDescent="0.25">
      <c r="A8" s="1">
        <f t="shared" ref="A8:A55" si="1">IF((ROW(B8)-(ROW($B$8)-1)&lt;=$B$4),(ROW(B8)-(ROW($B$8)-1)),"FIM DO FLUXO")</f>
        <v>1</v>
      </c>
      <c r="B8">
        <f t="shared" ref="B8:B54" si="2">IF(A8="FIM DO FLUXO", SUM($B$7:$B$55), IF(A8=1, $B$2*($B$3/100), B7+(B7*($B$3/100))))</f>
        <v>559.99999999999989</v>
      </c>
      <c r="C8" t="str">
        <f t="shared" ref="C8:C55" si="3">IF(A8=$B$4, E7, "-")</f>
        <v>-</v>
      </c>
      <c r="D8" t="str">
        <f t="shared" si="0"/>
        <v>-</v>
      </c>
      <c r="E8">
        <f>IF(A8=$B$4, 0, E7+B8)</f>
        <v>20560</v>
      </c>
    </row>
    <row r="9" spans="1:5" x14ac:dyDescent="0.25">
      <c r="A9" s="1">
        <f t="shared" si="1"/>
        <v>2</v>
      </c>
      <c r="B9">
        <f t="shared" si="2"/>
        <v>575.67999999999984</v>
      </c>
      <c r="C9" t="str">
        <f t="shared" si="3"/>
        <v>-</v>
      </c>
      <c r="D9" t="str">
        <f t="shared" si="0"/>
        <v>-</v>
      </c>
      <c r="E9">
        <f t="shared" ref="E9:E55" si="4">IF(A9=$B$4, 0, E8+B9)</f>
        <v>21135.68</v>
      </c>
    </row>
    <row r="10" spans="1:5" x14ac:dyDescent="0.25">
      <c r="A10" s="1">
        <f t="shared" si="1"/>
        <v>3</v>
      </c>
      <c r="B10">
        <f t="shared" si="2"/>
        <v>591.79903999999988</v>
      </c>
      <c r="C10" t="str">
        <f t="shared" si="3"/>
        <v>-</v>
      </c>
      <c r="D10" t="str">
        <f t="shared" si="0"/>
        <v>-</v>
      </c>
      <c r="E10">
        <f t="shared" si="4"/>
        <v>21727.479039999998</v>
      </c>
    </row>
    <row r="11" spans="1:5" x14ac:dyDescent="0.25">
      <c r="A11" s="1">
        <f t="shared" si="1"/>
        <v>4</v>
      </c>
      <c r="B11">
        <f t="shared" si="2"/>
        <v>608.36941311999988</v>
      </c>
      <c r="C11" t="str">
        <f t="shared" si="3"/>
        <v>-</v>
      </c>
      <c r="D11" t="str">
        <f t="shared" si="0"/>
        <v>-</v>
      </c>
      <c r="E11">
        <f t="shared" si="4"/>
        <v>22335.848453119997</v>
      </c>
    </row>
    <row r="12" spans="1:5" x14ac:dyDescent="0.25">
      <c r="A12" s="1">
        <f t="shared" si="1"/>
        <v>5</v>
      </c>
      <c r="B12">
        <f t="shared" si="2"/>
        <v>625.40375668735987</v>
      </c>
      <c r="C12" t="str">
        <f t="shared" si="3"/>
        <v>-</v>
      </c>
      <c r="D12" t="str">
        <f t="shared" si="0"/>
        <v>-</v>
      </c>
      <c r="E12">
        <f t="shared" si="4"/>
        <v>22961.252209807357</v>
      </c>
    </row>
    <row r="13" spans="1:5" x14ac:dyDescent="0.25">
      <c r="A13" s="1">
        <f t="shared" si="1"/>
        <v>6</v>
      </c>
      <c r="B13">
        <f t="shared" si="2"/>
        <v>642.91506187460595</v>
      </c>
      <c r="C13" t="str">
        <f t="shared" si="3"/>
        <v>-</v>
      </c>
      <c r="D13" t="str">
        <f t="shared" si="0"/>
        <v>-</v>
      </c>
      <c r="E13">
        <f t="shared" si="4"/>
        <v>23604.167271681963</v>
      </c>
    </row>
    <row r="14" spans="1:5" x14ac:dyDescent="0.25">
      <c r="A14" s="1">
        <f t="shared" si="1"/>
        <v>7</v>
      </c>
      <c r="B14">
        <f t="shared" si="2"/>
        <v>660.91668360709491</v>
      </c>
      <c r="C14" t="str">
        <f t="shared" si="3"/>
        <v>-</v>
      </c>
      <c r="D14" t="str">
        <f t="shared" si="0"/>
        <v>-</v>
      </c>
      <c r="E14">
        <f t="shared" si="4"/>
        <v>24265.083955289057</v>
      </c>
    </row>
    <row r="15" spans="1:5" x14ac:dyDescent="0.25">
      <c r="A15" s="1">
        <f t="shared" si="1"/>
        <v>8</v>
      </c>
      <c r="B15">
        <f t="shared" si="2"/>
        <v>679.42235074809355</v>
      </c>
      <c r="C15" t="str">
        <f t="shared" si="3"/>
        <v>-</v>
      </c>
      <c r="D15" t="str">
        <f t="shared" si="0"/>
        <v>-</v>
      </c>
      <c r="E15">
        <f t="shared" si="4"/>
        <v>24944.50630603715</v>
      </c>
    </row>
    <row r="16" spans="1:5" x14ac:dyDescent="0.25">
      <c r="A16" s="1">
        <f t="shared" si="1"/>
        <v>9</v>
      </c>
      <c r="B16">
        <f t="shared" si="2"/>
        <v>698.44617656904018</v>
      </c>
      <c r="C16" t="str">
        <f t="shared" si="3"/>
        <v>-</v>
      </c>
      <c r="D16" t="str">
        <f t="shared" si="0"/>
        <v>-</v>
      </c>
      <c r="E16">
        <f t="shared" si="4"/>
        <v>25642.95248260619</v>
      </c>
    </row>
    <row r="17" spans="1:5" x14ac:dyDescent="0.25">
      <c r="A17" s="1">
        <f t="shared" si="1"/>
        <v>10</v>
      </c>
      <c r="B17">
        <f t="shared" si="2"/>
        <v>718.00266951297328</v>
      </c>
      <c r="C17" t="str">
        <f t="shared" si="3"/>
        <v>-</v>
      </c>
      <c r="D17" t="str">
        <f t="shared" si="0"/>
        <v>-</v>
      </c>
      <c r="E17">
        <f t="shared" si="4"/>
        <v>26360.955152119164</v>
      </c>
    </row>
    <row r="18" spans="1:5" x14ac:dyDescent="0.25">
      <c r="A18" s="1">
        <f t="shared" si="1"/>
        <v>11</v>
      </c>
      <c r="B18">
        <f t="shared" si="2"/>
        <v>738.10674425933655</v>
      </c>
      <c r="C18" t="str">
        <f t="shared" si="3"/>
        <v>-</v>
      </c>
      <c r="D18" t="str">
        <f t="shared" si="0"/>
        <v>-</v>
      </c>
      <c r="E18">
        <f t="shared" si="4"/>
        <v>27099.061896378502</v>
      </c>
    </row>
    <row r="19" spans="1:5" x14ac:dyDescent="0.25">
      <c r="A19" s="1">
        <f t="shared" si="1"/>
        <v>12</v>
      </c>
      <c r="B19">
        <f t="shared" si="2"/>
        <v>758.77373309859797</v>
      </c>
      <c r="C19" t="str">
        <f t="shared" si="3"/>
        <v>-</v>
      </c>
      <c r="D19" t="str">
        <f t="shared" si="0"/>
        <v>-</v>
      </c>
      <c r="E19">
        <f t="shared" si="4"/>
        <v>27857.8356294771</v>
      </c>
    </row>
    <row r="20" spans="1:5" x14ac:dyDescent="0.25">
      <c r="A20" s="1">
        <f t="shared" si="1"/>
        <v>13</v>
      </c>
      <c r="B20">
        <f t="shared" si="2"/>
        <v>780.01939762535869</v>
      </c>
      <c r="C20" t="str">
        <f t="shared" si="3"/>
        <v>-</v>
      </c>
      <c r="D20" t="str">
        <f t="shared" si="0"/>
        <v>-</v>
      </c>
      <c r="E20">
        <f t="shared" si="4"/>
        <v>28637.855027102458</v>
      </c>
    </row>
    <row r="21" spans="1:5" x14ac:dyDescent="0.25">
      <c r="A21" s="1">
        <f t="shared" si="1"/>
        <v>14</v>
      </c>
      <c r="B21">
        <f t="shared" si="2"/>
        <v>801.85994075886879</v>
      </c>
      <c r="C21" t="str">
        <f t="shared" si="3"/>
        <v>-</v>
      </c>
      <c r="D21" t="str">
        <f t="shared" si="0"/>
        <v>-</v>
      </c>
      <c r="E21">
        <f t="shared" si="4"/>
        <v>29439.714967861328</v>
      </c>
    </row>
    <row r="22" spans="1:5" x14ac:dyDescent="0.25">
      <c r="A22" s="1">
        <f t="shared" si="1"/>
        <v>15</v>
      </c>
      <c r="B22">
        <f t="shared" si="2"/>
        <v>824.31201910011714</v>
      </c>
      <c r="C22" t="str">
        <f t="shared" si="3"/>
        <v>-</v>
      </c>
      <c r="D22" t="str">
        <f t="shared" si="0"/>
        <v>-</v>
      </c>
      <c r="E22">
        <f t="shared" si="4"/>
        <v>30264.026986961446</v>
      </c>
    </row>
    <row r="23" spans="1:5" x14ac:dyDescent="0.25">
      <c r="A23" s="1">
        <f t="shared" si="1"/>
        <v>16</v>
      </c>
      <c r="B23">
        <f t="shared" si="2"/>
        <v>847.39275563492038</v>
      </c>
      <c r="C23" t="str">
        <f t="shared" si="3"/>
        <v>-</v>
      </c>
      <c r="D23" t="str">
        <f t="shared" si="0"/>
        <v>-</v>
      </c>
      <c r="E23">
        <f t="shared" si="4"/>
        <v>31111.419742596365</v>
      </c>
    </row>
    <row r="24" spans="1:5" x14ac:dyDescent="0.25">
      <c r="A24" s="1">
        <f t="shared" si="1"/>
        <v>17</v>
      </c>
      <c r="B24">
        <f t="shared" si="2"/>
        <v>871.11975279269814</v>
      </c>
      <c r="C24" t="str">
        <f t="shared" si="3"/>
        <v>-</v>
      </c>
      <c r="D24" t="str">
        <f t="shared" si="0"/>
        <v>-</v>
      </c>
      <c r="E24">
        <f t="shared" si="4"/>
        <v>31982.539495389065</v>
      </c>
    </row>
    <row r="25" spans="1:5" x14ac:dyDescent="0.25">
      <c r="A25" s="1">
        <f t="shared" si="1"/>
        <v>18</v>
      </c>
      <c r="B25">
        <f t="shared" si="2"/>
        <v>895.51110587089363</v>
      </c>
      <c r="C25" t="str">
        <f t="shared" si="3"/>
        <v>-</v>
      </c>
      <c r="D25" t="str">
        <f t="shared" si="0"/>
        <v>-</v>
      </c>
      <c r="E25">
        <f t="shared" si="4"/>
        <v>32878.050601259958</v>
      </c>
    </row>
    <row r="26" spans="1:5" x14ac:dyDescent="0.25">
      <c r="A26" s="1">
        <f t="shared" si="1"/>
        <v>19</v>
      </c>
      <c r="B26">
        <f t="shared" si="2"/>
        <v>920.58541683527869</v>
      </c>
      <c r="C26" t="str">
        <f t="shared" si="3"/>
        <v>-</v>
      </c>
      <c r="D26" t="str">
        <f t="shared" si="0"/>
        <v>-</v>
      </c>
      <c r="E26">
        <f t="shared" si="4"/>
        <v>33798.63601809524</v>
      </c>
    </row>
    <row r="27" spans="1:5" x14ac:dyDescent="0.25">
      <c r="A27" s="1">
        <f t="shared" si="1"/>
        <v>20</v>
      </c>
      <c r="B27">
        <f t="shared" si="2"/>
        <v>946.36180850666653</v>
      </c>
      <c r="C27" t="str">
        <f t="shared" si="3"/>
        <v>-</v>
      </c>
      <c r="D27" t="str">
        <f t="shared" si="0"/>
        <v>-</v>
      </c>
      <c r="E27">
        <f t="shared" si="4"/>
        <v>34744.99782660191</v>
      </c>
    </row>
    <row r="28" spans="1:5" x14ac:dyDescent="0.25">
      <c r="A28" s="1">
        <f t="shared" si="1"/>
        <v>21</v>
      </c>
      <c r="B28">
        <f t="shared" si="2"/>
        <v>972.85993914485323</v>
      </c>
      <c r="C28" t="str">
        <f t="shared" si="3"/>
        <v>-</v>
      </c>
      <c r="D28" t="str">
        <f t="shared" si="0"/>
        <v>-</v>
      </c>
      <c r="E28">
        <f t="shared" si="4"/>
        <v>35717.857765746761</v>
      </c>
    </row>
    <row r="29" spans="1:5" x14ac:dyDescent="0.25">
      <c r="A29" s="1">
        <f t="shared" si="1"/>
        <v>22</v>
      </c>
      <c r="B29">
        <f t="shared" si="2"/>
        <v>1000.1000174409091</v>
      </c>
      <c r="C29" t="str">
        <f t="shared" si="3"/>
        <v>-</v>
      </c>
      <c r="D29" t="str">
        <f t="shared" si="0"/>
        <v>-</v>
      </c>
      <c r="E29">
        <f t="shared" si="4"/>
        <v>36717.957783187667</v>
      </c>
    </row>
    <row r="30" spans="1:5" x14ac:dyDescent="0.25">
      <c r="A30" s="1">
        <f t="shared" si="1"/>
        <v>23</v>
      </c>
      <c r="B30">
        <f t="shared" si="2"/>
        <v>1028.1028179292546</v>
      </c>
      <c r="C30" t="str">
        <f t="shared" si="3"/>
        <v>-</v>
      </c>
      <c r="D30" t="str">
        <f t="shared" si="0"/>
        <v>-</v>
      </c>
      <c r="E30">
        <f t="shared" si="4"/>
        <v>37746.060601116922</v>
      </c>
    </row>
    <row r="31" spans="1:5" x14ac:dyDescent="0.25">
      <c r="A31" s="1">
        <f t="shared" si="1"/>
        <v>24</v>
      </c>
      <c r="B31">
        <f t="shared" si="2"/>
        <v>1056.8896968312738</v>
      </c>
      <c r="C31" t="str">
        <f t="shared" si="3"/>
        <v>-</v>
      </c>
      <c r="D31" t="str">
        <f t="shared" si="0"/>
        <v>-</v>
      </c>
      <c r="E31">
        <f t="shared" si="4"/>
        <v>38802.950297948199</v>
      </c>
    </row>
    <row r="32" spans="1:5" x14ac:dyDescent="0.25">
      <c r="A32" s="1">
        <f t="shared" si="1"/>
        <v>25</v>
      </c>
      <c r="B32">
        <f t="shared" si="2"/>
        <v>1086.4826083425494</v>
      </c>
      <c r="C32" t="str">
        <f t="shared" si="3"/>
        <v>-</v>
      </c>
      <c r="D32" t="str">
        <f t="shared" si="0"/>
        <v>-</v>
      </c>
      <c r="E32">
        <f t="shared" si="4"/>
        <v>39889.432906290749</v>
      </c>
    </row>
    <row r="33" spans="1:5" x14ac:dyDescent="0.25">
      <c r="A33" s="1">
        <f t="shared" si="1"/>
        <v>26</v>
      </c>
      <c r="B33">
        <f t="shared" si="2"/>
        <v>1116.9041213761407</v>
      </c>
      <c r="C33" t="str">
        <f t="shared" si="3"/>
        <v>-</v>
      </c>
      <c r="D33" t="str">
        <f t="shared" si="0"/>
        <v>-</v>
      </c>
      <c r="E33">
        <f t="shared" si="4"/>
        <v>41006.337027666887</v>
      </c>
    </row>
    <row r="34" spans="1:5" x14ac:dyDescent="0.25">
      <c r="A34" s="1">
        <f t="shared" si="1"/>
        <v>27</v>
      </c>
      <c r="B34">
        <f t="shared" si="2"/>
        <v>1148.1774367746725</v>
      </c>
      <c r="C34" t="str">
        <f t="shared" si="3"/>
        <v>-</v>
      </c>
      <c r="D34" t="str">
        <f t="shared" si="0"/>
        <v>-</v>
      </c>
      <c r="E34">
        <f t="shared" si="4"/>
        <v>42154.514464441556</v>
      </c>
    </row>
    <row r="35" spans="1:5" x14ac:dyDescent="0.25">
      <c r="A35" s="1">
        <f t="shared" si="1"/>
        <v>28</v>
      </c>
      <c r="B35">
        <f t="shared" si="2"/>
        <v>1180.3264050043633</v>
      </c>
      <c r="C35" t="str">
        <f t="shared" si="3"/>
        <v>-</v>
      </c>
      <c r="D35" t="str">
        <f t="shared" si="0"/>
        <v>-</v>
      </c>
      <c r="E35">
        <f t="shared" si="4"/>
        <v>43334.840869445921</v>
      </c>
    </row>
    <row r="36" spans="1:5" x14ac:dyDescent="0.25">
      <c r="A36" s="1">
        <f t="shared" si="1"/>
        <v>29</v>
      </c>
      <c r="B36">
        <f t="shared" si="2"/>
        <v>1213.3755443444854</v>
      </c>
      <c r="C36" t="str">
        <f t="shared" si="3"/>
        <v>-</v>
      </c>
      <c r="D36" t="str">
        <f t="shared" si="0"/>
        <v>-</v>
      </c>
      <c r="E36">
        <f t="shared" si="4"/>
        <v>44548.216413790404</v>
      </c>
    </row>
    <row r="37" spans="1:5" x14ac:dyDescent="0.25">
      <c r="A37" s="1">
        <f t="shared" si="1"/>
        <v>30</v>
      </c>
      <c r="B37">
        <f t="shared" si="2"/>
        <v>1247.350059586131</v>
      </c>
      <c r="C37" t="str">
        <f t="shared" si="3"/>
        <v>-</v>
      </c>
      <c r="D37" t="str">
        <f t="shared" si="0"/>
        <v>-</v>
      </c>
      <c r="E37">
        <f t="shared" si="4"/>
        <v>45795.566473376537</v>
      </c>
    </row>
    <row r="38" spans="1:5" x14ac:dyDescent="0.25">
      <c r="A38" s="1">
        <f t="shared" si="1"/>
        <v>31</v>
      </c>
      <c r="B38">
        <f t="shared" si="2"/>
        <v>1282.2758612545426</v>
      </c>
      <c r="C38" t="str">
        <f t="shared" si="3"/>
        <v>-</v>
      </c>
      <c r="D38" t="str">
        <f t="shared" si="0"/>
        <v>-</v>
      </c>
      <c r="E38">
        <f t="shared" si="4"/>
        <v>47077.842334631081</v>
      </c>
    </row>
    <row r="39" spans="1:5" x14ac:dyDescent="0.25">
      <c r="A39" s="1">
        <f t="shared" si="1"/>
        <v>32</v>
      </c>
      <c r="B39">
        <f t="shared" si="2"/>
        <v>1318.1795853696699</v>
      </c>
      <c r="C39" t="str">
        <f t="shared" si="3"/>
        <v>-</v>
      </c>
      <c r="D39" t="str">
        <f t="shared" si="0"/>
        <v>-</v>
      </c>
      <c r="E39">
        <f t="shared" si="4"/>
        <v>48396.021920000749</v>
      </c>
    </row>
    <row r="40" spans="1:5" x14ac:dyDescent="0.25">
      <c r="A40" s="1">
        <f t="shared" si="1"/>
        <v>33</v>
      </c>
      <c r="B40">
        <f t="shared" si="2"/>
        <v>1355.0886137600207</v>
      </c>
      <c r="C40" t="str">
        <f t="shared" si="3"/>
        <v>-</v>
      </c>
      <c r="D40" t="str">
        <f t="shared" si="0"/>
        <v>-</v>
      </c>
      <c r="E40">
        <f t="shared" si="4"/>
        <v>49751.110533760766</v>
      </c>
    </row>
    <row r="41" spans="1:5" x14ac:dyDescent="0.25">
      <c r="A41" s="1">
        <f t="shared" si="1"/>
        <v>34</v>
      </c>
      <c r="B41">
        <f t="shared" si="2"/>
        <v>1393.0310949453012</v>
      </c>
      <c r="C41" t="str">
        <f t="shared" si="3"/>
        <v>-</v>
      </c>
      <c r="D41" t="str">
        <f t="shared" si="0"/>
        <v>-</v>
      </c>
      <c r="E41">
        <f t="shared" si="4"/>
        <v>51144.141628706064</v>
      </c>
    </row>
    <row r="42" spans="1:5" x14ac:dyDescent="0.25">
      <c r="A42" s="1">
        <f>IF((ROW(B42)-(ROW($B$8)-1)&lt;=$B$4),(ROW(B42)-(ROW($B$8)-1)),"FIM DO FLUXO")</f>
        <v>35</v>
      </c>
      <c r="B42">
        <f t="shared" si="2"/>
        <v>1432.0359656037697</v>
      </c>
      <c r="C42" t="str">
        <f t="shared" si="3"/>
        <v>-</v>
      </c>
      <c r="D42" t="str">
        <f t="shared" si="0"/>
        <v>-</v>
      </c>
      <c r="E42">
        <f t="shared" si="4"/>
        <v>52576.177594309833</v>
      </c>
    </row>
    <row r="43" spans="1:5" x14ac:dyDescent="0.25">
      <c r="A43" s="1">
        <f t="shared" si="1"/>
        <v>36</v>
      </c>
      <c r="B43">
        <f t="shared" si="2"/>
        <v>1472.1329726406752</v>
      </c>
      <c r="C43" t="str">
        <f t="shared" si="3"/>
        <v>-</v>
      </c>
      <c r="D43" t="str">
        <f t="shared" si="0"/>
        <v>-</v>
      </c>
      <c r="E43">
        <f t="shared" si="4"/>
        <v>54048.310566950509</v>
      </c>
    </row>
    <row r="44" spans="1:5" x14ac:dyDescent="0.25">
      <c r="A44" s="1">
        <f t="shared" si="1"/>
        <v>37</v>
      </c>
      <c r="B44">
        <f t="shared" si="2"/>
        <v>1513.352695874614</v>
      </c>
      <c r="C44" t="str">
        <f t="shared" si="3"/>
        <v>-</v>
      </c>
      <c r="D44" t="str">
        <f t="shared" si="0"/>
        <v>-</v>
      </c>
      <c r="E44">
        <f t="shared" si="4"/>
        <v>55561.663262825125</v>
      </c>
    </row>
    <row r="45" spans="1:5" x14ac:dyDescent="0.25">
      <c r="A45" s="1">
        <f t="shared" si="1"/>
        <v>38</v>
      </c>
      <c r="B45">
        <f t="shared" si="2"/>
        <v>1555.7265713591032</v>
      </c>
      <c r="C45" t="str">
        <f t="shared" si="3"/>
        <v>-</v>
      </c>
      <c r="D45" t="str">
        <f t="shared" si="0"/>
        <v>-</v>
      </c>
      <c r="E45">
        <f t="shared" si="4"/>
        <v>57117.389834184229</v>
      </c>
    </row>
    <row r="46" spans="1:5" x14ac:dyDescent="0.25">
      <c r="A46" s="1">
        <f t="shared" si="1"/>
        <v>39</v>
      </c>
      <c r="B46">
        <f t="shared" si="2"/>
        <v>1599.286915357158</v>
      </c>
      <c r="C46" t="str">
        <f t="shared" si="3"/>
        <v>-</v>
      </c>
      <c r="D46" t="str">
        <f t="shared" si="0"/>
        <v>-</v>
      </c>
      <c r="E46">
        <f t="shared" si="4"/>
        <v>58716.676749541388</v>
      </c>
    </row>
    <row r="47" spans="1:5" x14ac:dyDescent="0.25">
      <c r="A47" s="1">
        <f t="shared" si="1"/>
        <v>40</v>
      </c>
      <c r="B47">
        <f t="shared" si="2"/>
        <v>1644.0669489871584</v>
      </c>
      <c r="C47" t="str">
        <f t="shared" si="3"/>
        <v>-</v>
      </c>
      <c r="D47" t="str">
        <f t="shared" si="0"/>
        <v>-</v>
      </c>
      <c r="E47">
        <f t="shared" si="4"/>
        <v>60360.743698528546</v>
      </c>
    </row>
    <row r="48" spans="1:5" x14ac:dyDescent="0.25">
      <c r="A48" s="1">
        <f t="shared" si="1"/>
        <v>41</v>
      </c>
      <c r="B48">
        <f t="shared" si="2"/>
        <v>1690.1008235587988</v>
      </c>
      <c r="C48" t="str">
        <f t="shared" si="3"/>
        <v>-</v>
      </c>
      <c r="D48" t="str">
        <f t="shared" si="0"/>
        <v>-</v>
      </c>
      <c r="E48">
        <f t="shared" si="4"/>
        <v>62050.844522087347</v>
      </c>
    </row>
    <row r="49" spans="1:5" x14ac:dyDescent="0.25">
      <c r="A49" s="1">
        <f t="shared" si="1"/>
        <v>42</v>
      </c>
      <c r="B49">
        <f t="shared" si="2"/>
        <v>1737.4236466184452</v>
      </c>
      <c r="C49" t="str">
        <f t="shared" si="3"/>
        <v>-</v>
      </c>
      <c r="D49" t="str">
        <f t="shared" si="0"/>
        <v>-</v>
      </c>
      <c r="E49">
        <f t="shared" si="4"/>
        <v>63788.268168705792</v>
      </c>
    </row>
    <row r="50" spans="1:5" x14ac:dyDescent="0.25">
      <c r="A50" s="1">
        <f>IF((ROW(B50)-(ROW($B$8)-1)&lt;=$B$4),(ROW(B50)-(ROW($B$8)-1)),"FIM DO FLUXO")</f>
        <v>43</v>
      </c>
      <c r="B50">
        <f t="shared" si="2"/>
        <v>1786.0715087237618</v>
      </c>
      <c r="C50" t="str">
        <f t="shared" si="3"/>
        <v>-</v>
      </c>
      <c r="D50" t="str">
        <f t="shared" si="0"/>
        <v>-</v>
      </c>
      <c r="E50">
        <f t="shared" si="4"/>
        <v>65574.339677429554</v>
      </c>
    </row>
    <row r="51" spans="1:5" x14ac:dyDescent="0.25">
      <c r="A51" s="1">
        <f t="shared" si="1"/>
        <v>44</v>
      </c>
      <c r="B51">
        <f t="shared" si="2"/>
        <v>1836.081510968027</v>
      </c>
      <c r="C51" t="str">
        <f t="shared" si="3"/>
        <v>-</v>
      </c>
      <c r="D51" t="str">
        <f t="shared" si="0"/>
        <v>-</v>
      </c>
      <c r="E51">
        <f t="shared" si="4"/>
        <v>67410.42118839758</v>
      </c>
    </row>
    <row r="52" spans="1:5" x14ac:dyDescent="0.25">
      <c r="A52" s="1">
        <f t="shared" si="1"/>
        <v>45</v>
      </c>
      <c r="B52">
        <f t="shared" si="2"/>
        <v>1887.4917932751318</v>
      </c>
      <c r="C52" t="str">
        <f t="shared" si="3"/>
        <v>-</v>
      </c>
      <c r="D52" t="str">
        <f t="shared" si="0"/>
        <v>-</v>
      </c>
      <c r="E52">
        <f t="shared" si="4"/>
        <v>69297.912981672707</v>
      </c>
    </row>
    <row r="53" spans="1:5" x14ac:dyDescent="0.25">
      <c r="A53" s="1">
        <f t="shared" si="1"/>
        <v>46</v>
      </c>
      <c r="B53">
        <f t="shared" si="2"/>
        <v>1940.3415634868356</v>
      </c>
      <c r="C53" t="str">
        <f t="shared" si="3"/>
        <v>-</v>
      </c>
      <c r="D53" t="str">
        <f t="shared" si="0"/>
        <v>-</v>
      </c>
      <c r="E53">
        <f t="shared" si="4"/>
        <v>71238.254545159536</v>
      </c>
    </row>
    <row r="54" spans="1:5" x14ac:dyDescent="0.25">
      <c r="A54" s="1">
        <f t="shared" si="1"/>
        <v>47</v>
      </c>
      <c r="B54">
        <f t="shared" si="2"/>
        <v>1994.671127264467</v>
      </c>
      <c r="C54" t="str">
        <f t="shared" si="3"/>
        <v>-</v>
      </c>
      <c r="D54" t="str">
        <f t="shared" si="0"/>
        <v>-</v>
      </c>
      <c r="E54">
        <f t="shared" si="4"/>
        <v>73232.925672423997</v>
      </c>
    </row>
    <row r="55" spans="1:5" x14ac:dyDescent="0.25">
      <c r="A55" s="1">
        <f t="shared" si="1"/>
        <v>48</v>
      </c>
      <c r="B55">
        <f>IF(A55="FIM DO FLUXO", SUM($B$7:$B$55), IF(A55=1, $B$2*($B$3/100), B54+(B54*($B$3/100))))</f>
        <v>2050.521918827872</v>
      </c>
      <c r="C55">
        <f t="shared" si="3"/>
        <v>73232.925672423997</v>
      </c>
      <c r="D55" t="str">
        <f t="shared" si="0"/>
        <v>-</v>
      </c>
      <c r="E55">
        <f t="shared" si="4"/>
        <v>0</v>
      </c>
    </row>
    <row r="56" spans="1:5" x14ac:dyDescent="0.25">
      <c r="A56" s="1" t="str">
        <f>IF((ROW(B56)-(ROW($B$8)-1)&lt;=$B$4),(ROW(B56)-(ROW($B$8)-1)),"FIM DO FLUXO")</f>
        <v>FIM DO FLUXO</v>
      </c>
      <c r="B56">
        <f>IF(A56="FIM DO FLUXO", SUM($B$7:$B$55), IF(A56=1, $B$2*($B$3/100), B55+(B55*($B$3/100))))</f>
        <v>55283.447591251897</v>
      </c>
      <c r="D56">
        <f t="shared" si="0"/>
        <v>75283.447591251897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Exemplo1</vt:lpstr>
      <vt:lpstr>Exemplo2</vt:lpstr>
      <vt:lpstr>Exemplo3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Hamden</dc:creator>
  <cp:lastModifiedBy>Hamden</cp:lastModifiedBy>
  <dcterms:created xsi:type="dcterms:W3CDTF">2021-02-23T11:47:12Z</dcterms:created>
  <dcterms:modified xsi:type="dcterms:W3CDTF">2021-02-26T01:09:50Z</dcterms:modified>
</cp:coreProperties>
</file>