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56" i="1" l="1"/>
  <c r="M56" i="1"/>
  <c r="K56" i="1"/>
  <c r="H56" i="1"/>
  <c r="C56" i="1"/>
  <c r="N55" i="1"/>
  <c r="L55" i="1"/>
  <c r="I55" i="1"/>
  <c r="H55" i="1"/>
  <c r="N54" i="1"/>
  <c r="L54" i="1"/>
  <c r="I54" i="1"/>
  <c r="H54" i="1"/>
  <c r="N53" i="1"/>
  <c r="L53" i="1"/>
  <c r="I53" i="1"/>
  <c r="H53" i="1"/>
  <c r="N52" i="1"/>
  <c r="L52" i="1"/>
  <c r="I52" i="1"/>
  <c r="H52" i="1"/>
  <c r="N51" i="1"/>
  <c r="L51" i="1"/>
  <c r="I51" i="1"/>
  <c r="H51" i="1"/>
  <c r="N50" i="1"/>
  <c r="L50" i="1"/>
  <c r="I50" i="1"/>
  <c r="H50" i="1"/>
  <c r="N49" i="1"/>
  <c r="L49" i="1"/>
  <c r="I49" i="1"/>
  <c r="H49" i="1"/>
  <c r="N48" i="1"/>
  <c r="L48" i="1"/>
  <c r="I48" i="1"/>
  <c r="H48" i="1"/>
  <c r="N47" i="1"/>
  <c r="L47" i="1"/>
  <c r="I47" i="1"/>
  <c r="H47" i="1"/>
  <c r="N46" i="1"/>
  <c r="L46" i="1"/>
  <c r="L56" i="1" s="1"/>
  <c r="I46" i="1"/>
  <c r="I56" i="1" s="1"/>
  <c r="H46" i="1"/>
  <c r="N45" i="1" l="1"/>
  <c r="M45" i="1"/>
  <c r="K45" i="1"/>
  <c r="H45" i="1"/>
  <c r="C45" i="1"/>
  <c r="N44" i="1"/>
  <c r="L44" i="1"/>
  <c r="I44" i="1"/>
  <c r="H44" i="1"/>
  <c r="N43" i="1"/>
  <c r="L43" i="1"/>
  <c r="I43" i="1"/>
  <c r="H43" i="1"/>
  <c r="N42" i="1"/>
  <c r="L42" i="1"/>
  <c r="I42" i="1"/>
  <c r="H42" i="1"/>
  <c r="N41" i="1"/>
  <c r="L41" i="1"/>
  <c r="I41" i="1"/>
  <c r="H41" i="1"/>
  <c r="N40" i="1"/>
  <c r="L40" i="1"/>
  <c r="I40" i="1"/>
  <c r="H40" i="1"/>
  <c r="N39" i="1"/>
  <c r="L39" i="1"/>
  <c r="I39" i="1"/>
  <c r="H39" i="1"/>
  <c r="N38" i="1"/>
  <c r="L38" i="1"/>
  <c r="I38" i="1"/>
  <c r="H38" i="1"/>
  <c r="N37" i="1"/>
  <c r="L37" i="1"/>
  <c r="I37" i="1"/>
  <c r="H37" i="1"/>
  <c r="N36" i="1"/>
  <c r="L36" i="1"/>
  <c r="I36" i="1"/>
  <c r="H36" i="1"/>
  <c r="N35" i="1"/>
  <c r="L35" i="1"/>
  <c r="L45" i="1" s="1"/>
  <c r="I35" i="1"/>
  <c r="I45" i="1" s="1"/>
  <c r="H35" i="1"/>
  <c r="N34" i="1" l="1"/>
  <c r="M34" i="1"/>
  <c r="K34" i="1"/>
  <c r="H34" i="1"/>
  <c r="C34" i="1"/>
  <c r="N33" i="1"/>
  <c r="L33" i="1"/>
  <c r="I33" i="1"/>
  <c r="H33" i="1"/>
  <c r="N32" i="1"/>
  <c r="L32" i="1"/>
  <c r="I32" i="1"/>
  <c r="H32" i="1"/>
  <c r="N31" i="1"/>
  <c r="L31" i="1"/>
  <c r="I31" i="1"/>
  <c r="H31" i="1"/>
  <c r="N30" i="1"/>
  <c r="L30" i="1"/>
  <c r="I30" i="1"/>
  <c r="H30" i="1"/>
  <c r="N29" i="1"/>
  <c r="L29" i="1"/>
  <c r="I29" i="1"/>
  <c r="H29" i="1"/>
  <c r="N28" i="1"/>
  <c r="L28" i="1"/>
  <c r="I28" i="1"/>
  <c r="H28" i="1"/>
  <c r="N27" i="1"/>
  <c r="L27" i="1"/>
  <c r="I27" i="1"/>
  <c r="H27" i="1"/>
  <c r="N26" i="1"/>
  <c r="L26" i="1"/>
  <c r="I26" i="1"/>
  <c r="H26" i="1"/>
  <c r="N25" i="1"/>
  <c r="L25" i="1"/>
  <c r="I25" i="1"/>
  <c r="H25" i="1"/>
  <c r="N24" i="1"/>
  <c r="L24" i="1"/>
  <c r="L34" i="1" s="1"/>
  <c r="I24" i="1"/>
  <c r="I34" i="1" s="1"/>
  <c r="H24" i="1"/>
  <c r="N23" i="1" l="1"/>
  <c r="M23" i="1"/>
  <c r="K23" i="1"/>
  <c r="C23" i="1"/>
  <c r="N22" i="1"/>
  <c r="I22" i="1"/>
  <c r="H22" i="1"/>
  <c r="N21" i="1"/>
  <c r="I21" i="1"/>
  <c r="H21" i="1"/>
  <c r="N20" i="1"/>
  <c r="I20" i="1"/>
  <c r="H20" i="1"/>
  <c r="N19" i="1"/>
  <c r="I19" i="1"/>
  <c r="H19" i="1"/>
  <c r="N18" i="1"/>
  <c r="I18" i="1"/>
  <c r="H18" i="1"/>
  <c r="N17" i="1"/>
  <c r="I17" i="1"/>
  <c r="H17" i="1"/>
  <c r="N16" i="1"/>
  <c r="I16" i="1"/>
  <c r="H16" i="1"/>
  <c r="N15" i="1"/>
  <c r="I15" i="1"/>
  <c r="H15" i="1"/>
  <c r="N14" i="1"/>
  <c r="I14" i="1"/>
  <c r="H14" i="1"/>
  <c r="N13" i="1"/>
  <c r="I13" i="1"/>
  <c r="I23" i="1" s="1"/>
  <c r="H13" i="1"/>
  <c r="H23" i="1" s="1"/>
  <c r="M12" i="1" l="1"/>
  <c r="K12" i="1"/>
  <c r="C12" i="1"/>
  <c r="N11" i="1"/>
  <c r="I11" i="1"/>
  <c r="H11" i="1"/>
  <c r="N10" i="1"/>
  <c r="I10" i="1"/>
  <c r="H10" i="1"/>
  <c r="N9" i="1"/>
  <c r="I9" i="1"/>
  <c r="H9" i="1"/>
  <c r="N8" i="1"/>
  <c r="I8" i="1"/>
  <c r="H8" i="1"/>
  <c r="N7" i="1"/>
  <c r="I7" i="1"/>
  <c r="H7" i="1"/>
  <c r="N6" i="1"/>
  <c r="I6" i="1"/>
  <c r="H6" i="1"/>
  <c r="N5" i="1"/>
  <c r="I5" i="1"/>
  <c r="H5" i="1"/>
  <c r="N4" i="1"/>
  <c r="I4" i="1"/>
  <c r="H4" i="1"/>
  <c r="N3" i="1"/>
  <c r="I3" i="1"/>
  <c r="H3" i="1"/>
  <c r="N2" i="1"/>
  <c r="N12" i="1" s="1"/>
  <c r="I2" i="1"/>
  <c r="H2" i="1"/>
  <c r="H12" i="1" l="1"/>
  <c r="I12" i="1"/>
  <c r="L8" i="1" s="1"/>
  <c r="L11" i="1"/>
  <c r="L10" i="1"/>
  <c r="L9" i="1"/>
  <c r="L7" i="1"/>
  <c r="L6" i="1"/>
  <c r="L5" i="1"/>
  <c r="L4" i="1"/>
  <c r="L3" i="1"/>
  <c r="L2" i="1"/>
  <c r="L20" i="1" l="1"/>
  <c r="L17" i="1"/>
  <c r="L15" i="1"/>
  <c r="L13" i="1"/>
  <c r="L22" i="1"/>
  <c r="L21" i="1"/>
  <c r="L19" i="1"/>
  <c r="L18" i="1"/>
  <c r="L16" i="1"/>
  <c r="L14" i="1"/>
  <c r="L12" i="1"/>
  <c r="L23" i="1" l="1"/>
</calcChain>
</file>

<file path=xl/sharedStrings.xml><?xml version="1.0" encoding="utf-8"?>
<sst xmlns="http://schemas.openxmlformats.org/spreadsheetml/2006/main" count="69" uniqueCount="24">
  <si>
    <t>thread_id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</si>
  <si>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</si>
  <si>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</si>
  <si>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</si>
  <si>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</si>
  <si>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</si>
  <si>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>Wait Time</t>
  </si>
  <si>
    <t>Response Time</t>
  </si>
  <si>
    <t>Turnaround Time</t>
  </si>
  <si>
    <t>Throughput</t>
  </si>
  <si>
    <t>CPU Usage</t>
  </si>
  <si>
    <t>Fairness</t>
  </si>
  <si>
    <t>Context Switch</t>
  </si>
  <si>
    <t>SCHED_Type</t>
  </si>
  <si>
    <t>BATCH</t>
  </si>
  <si>
    <t>BATCH_avg</t>
  </si>
  <si>
    <t>DEADLINE</t>
  </si>
  <si>
    <t>DEADLINE_avg</t>
  </si>
  <si>
    <t>FIFO</t>
  </si>
  <si>
    <t>FIFO_avg</t>
  </si>
  <si>
    <t>OTHER</t>
  </si>
  <si>
    <t>OTHER_avg</t>
  </si>
  <si>
    <t>RR</t>
  </si>
  <si>
    <t>RR_avg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</si>
</sst>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28" workbookViewId="0">
      <selection activeCell="J58" sqref="J58"/>
    </sheetView>
  </sheetViews>
  <sheetFormatPr defaultRowHeight="15" x14ac:dyDescent="0.25"/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14</v>
      </c>
      <c r="B2">
        <v>0</v>
      </c>
      <c r="C2">
        <v>1718550887</v>
      </c>
      <c r="D2">
        <v>1718553826</v>
      </c>
      <c r="E2">
        <v>29.39</v>
      </c>
      <c r="F2">
        <v>28.23</v>
      </c>
      <c r="G2">
        <v>0</v>
      </c>
      <c r="H2">
        <f>(C2-$B$12)/100</f>
        <v>17185508.870000001</v>
      </c>
      <c r="I2">
        <f>E2</f>
        <v>29.39</v>
      </c>
      <c r="L2">
        <f>((F2+G2)/$I$12)*100</f>
        <v>96.170879607549224</v>
      </c>
      <c r="N2">
        <f>G2</f>
        <v>0</v>
      </c>
    </row>
    <row r="3" spans="1:14" x14ac:dyDescent="0.25">
      <c r="A3" t="s">
        <v>14</v>
      </c>
      <c r="B3">
        <v>1</v>
      </c>
      <c r="C3">
        <v>1718550885</v>
      </c>
      <c r="D3">
        <v>1718553827</v>
      </c>
      <c r="E3">
        <v>29.42</v>
      </c>
      <c r="F3">
        <v>28.25</v>
      </c>
      <c r="G3">
        <v>0</v>
      </c>
      <c r="H3">
        <f t="shared" ref="H3:H11" si="0">(C3-$B$12)/100</f>
        <v>17185508.850000001</v>
      </c>
      <c r="I3">
        <f t="shared" ref="I3:I11" si="1">E3</f>
        <v>29.42</v>
      </c>
      <c r="L3">
        <f t="shared" ref="L3:L11" si="2">((F3+G3)/$I$12)*100</f>
        <v>96.239013422361509</v>
      </c>
      <c r="N3">
        <f t="shared" ref="N3:N11" si="3">G3</f>
        <v>0</v>
      </c>
    </row>
    <row r="4" spans="1:14" x14ac:dyDescent="0.25">
      <c r="A4" t="s">
        <v>14</v>
      </c>
      <c r="B4">
        <v>2</v>
      </c>
      <c r="C4">
        <v>1718550885</v>
      </c>
      <c r="D4">
        <v>1718553817</v>
      </c>
      <c r="E4">
        <v>29.32</v>
      </c>
      <c r="F4">
        <v>28.17</v>
      </c>
      <c r="G4">
        <v>0</v>
      </c>
      <c r="H4">
        <f t="shared" si="0"/>
        <v>17185508.850000001</v>
      </c>
      <c r="I4">
        <f t="shared" si="1"/>
        <v>29.32</v>
      </c>
      <c r="L4">
        <f t="shared" si="2"/>
        <v>95.966478163112342</v>
      </c>
      <c r="N4">
        <f t="shared" si="3"/>
        <v>0</v>
      </c>
    </row>
    <row r="5" spans="1:14" x14ac:dyDescent="0.25">
      <c r="A5" t="s">
        <v>14</v>
      </c>
      <c r="B5">
        <v>3</v>
      </c>
      <c r="C5">
        <v>1718550884</v>
      </c>
      <c r="D5">
        <v>1718553822</v>
      </c>
      <c r="E5">
        <v>29.38</v>
      </c>
      <c r="F5">
        <v>28.22</v>
      </c>
      <c r="G5">
        <v>0</v>
      </c>
      <c r="H5">
        <f t="shared" si="0"/>
        <v>17185508.84</v>
      </c>
      <c r="I5">
        <f t="shared" si="1"/>
        <v>29.38</v>
      </c>
      <c r="L5">
        <f t="shared" si="2"/>
        <v>96.136812700143068</v>
      </c>
      <c r="N5">
        <f t="shared" si="3"/>
        <v>0</v>
      </c>
    </row>
    <row r="6" spans="1:14" x14ac:dyDescent="0.25">
      <c r="A6" t="s">
        <v>14</v>
      </c>
      <c r="B6">
        <v>4</v>
      </c>
      <c r="C6">
        <v>1718550884</v>
      </c>
      <c r="D6">
        <v>1718553825</v>
      </c>
      <c r="E6">
        <v>29.41</v>
      </c>
      <c r="F6">
        <v>28.25</v>
      </c>
      <c r="G6">
        <v>0</v>
      </c>
      <c r="H6">
        <f t="shared" si="0"/>
        <v>17185508.84</v>
      </c>
      <c r="I6">
        <f t="shared" si="1"/>
        <v>29.41</v>
      </c>
      <c r="L6">
        <f t="shared" si="2"/>
        <v>96.239013422361509</v>
      </c>
      <c r="N6">
        <f t="shared" si="3"/>
        <v>0</v>
      </c>
    </row>
    <row r="7" spans="1:14" x14ac:dyDescent="0.25">
      <c r="A7" t="s">
        <v>14</v>
      </c>
      <c r="B7">
        <v>5</v>
      </c>
      <c r="C7">
        <v>1718550884</v>
      </c>
      <c r="D7">
        <v>1718553824</v>
      </c>
      <c r="E7">
        <v>29.4</v>
      </c>
      <c r="F7">
        <v>28.23</v>
      </c>
      <c r="G7">
        <v>0</v>
      </c>
      <c r="H7">
        <f t="shared" si="0"/>
        <v>17185508.84</v>
      </c>
      <c r="I7">
        <f t="shared" si="1"/>
        <v>29.4</v>
      </c>
      <c r="L7">
        <f t="shared" si="2"/>
        <v>96.170879607549224</v>
      </c>
      <c r="N7">
        <f t="shared" si="3"/>
        <v>0</v>
      </c>
    </row>
    <row r="8" spans="1:14" x14ac:dyDescent="0.25">
      <c r="A8" t="s">
        <v>14</v>
      </c>
      <c r="B8">
        <v>6</v>
      </c>
      <c r="C8">
        <v>1718550883</v>
      </c>
      <c r="D8">
        <v>1718553830</v>
      </c>
      <c r="E8">
        <v>29.47</v>
      </c>
      <c r="F8">
        <v>28.3</v>
      </c>
      <c r="G8">
        <v>0</v>
      </c>
      <c r="H8">
        <f t="shared" si="0"/>
        <v>17185508.829999998</v>
      </c>
      <c r="I8">
        <f t="shared" si="1"/>
        <v>29.47</v>
      </c>
      <c r="L8">
        <f t="shared" si="2"/>
        <v>96.40934795939225</v>
      </c>
      <c r="N8">
        <f t="shared" si="3"/>
        <v>0</v>
      </c>
    </row>
    <row r="9" spans="1:14" x14ac:dyDescent="0.25">
      <c r="A9" t="s">
        <v>14</v>
      </c>
      <c r="B9">
        <v>7</v>
      </c>
      <c r="C9">
        <v>1718550883</v>
      </c>
      <c r="D9">
        <v>1718553813</v>
      </c>
      <c r="E9">
        <v>29.3</v>
      </c>
      <c r="F9">
        <v>28.15</v>
      </c>
      <c r="G9">
        <v>0</v>
      </c>
      <c r="H9">
        <f t="shared" si="0"/>
        <v>17185508.829999998</v>
      </c>
      <c r="I9">
        <f t="shared" si="1"/>
        <v>29.3</v>
      </c>
      <c r="L9">
        <f t="shared" si="2"/>
        <v>95.898344348300043</v>
      </c>
      <c r="N9">
        <f t="shared" si="3"/>
        <v>0</v>
      </c>
    </row>
    <row r="10" spans="1:14" x14ac:dyDescent="0.25">
      <c r="A10" t="s">
        <v>14</v>
      </c>
      <c r="B10">
        <v>8</v>
      </c>
      <c r="C10">
        <v>1718550884</v>
      </c>
      <c r="D10">
        <v>1718553806</v>
      </c>
      <c r="E10">
        <v>29.22</v>
      </c>
      <c r="F10">
        <v>28.08</v>
      </c>
      <c r="G10">
        <v>0</v>
      </c>
      <c r="H10">
        <f t="shared" si="0"/>
        <v>17185508.84</v>
      </c>
      <c r="I10">
        <f t="shared" si="1"/>
        <v>29.22</v>
      </c>
      <c r="L10">
        <f t="shared" si="2"/>
        <v>95.659875996457018</v>
      </c>
      <c r="N10">
        <f t="shared" si="3"/>
        <v>0</v>
      </c>
    </row>
    <row r="11" spans="1:14" x14ac:dyDescent="0.25">
      <c r="A11" t="s">
        <v>14</v>
      </c>
      <c r="B11">
        <v>9</v>
      </c>
      <c r="C11">
        <v>1718550884</v>
      </c>
      <c r="D11">
        <v>1718553807</v>
      </c>
      <c r="E11">
        <v>29.23</v>
      </c>
      <c r="F11">
        <v>28.08</v>
      </c>
      <c r="G11">
        <v>0</v>
      </c>
      <c r="H11">
        <f t="shared" si="0"/>
        <v>17185508.84</v>
      </c>
      <c r="I11">
        <f t="shared" si="1"/>
        <v>29.23</v>
      </c>
      <c r="L11">
        <f t="shared" si="2"/>
        <v>95.659875996457018</v>
      </c>
      <c r="N11">
        <f t="shared" si="3"/>
        <v>0</v>
      </c>
    </row>
    <row r="12" spans="1:14" x14ac:dyDescent="0.25">
      <c r="A12" t="s">
        <v>15</v>
      </c>
      <c r="C12">
        <f>MIN(C2:C11)</f>
        <v>1718550883</v>
      </c>
      <c r="H12">
        <f>AVERAGE(H2:H11)</f>
        <v>17185508.843000002</v>
      </c>
      <c r="I12">
        <f>AVERAGE(I2:I11)</f>
        <v>29.354000000000003</v>
      </c>
      <c r="J12">
        <v>29.47</v>
      </c>
      <c r="K12">
        <f>100/J12</f>
        <v>3.3932813030200206</v>
      </c>
      <c r="L12">
        <f>AVERAGE(L2:L11)</f>
        <v>96.055052122368323</v>
      </c>
      <c r="M12">
        <f>_xlfn.STDEV.P(E2:E11)</f>
        <v>7.9018985060553604E-2</v>
      </c>
      <c r="N12">
        <f>AVERAGE(N2:N11)</f>
        <v>0</v>
      </c>
    </row>
    <row r="13" spans="1:14" x14ac:dyDescent="0.25">
      <c r="A13" t="s">
        <v>16</v>
      </c>
      <c r="B13">
        <v>0</v>
      </c>
      <c r="C13">
        <v>1718543104</v>
      </c>
      <c r="D13">
        <v>1718546150</v>
      </c>
      <c r="E13">
        <v>30.46</v>
      </c>
      <c r="F13">
        <v>29.13</v>
      </c>
      <c r="G13">
        <v>0</v>
      </c>
      <c r="H13">
        <f>(C13-$B$12)/100</f>
        <v>17185431.039999999</v>
      </c>
      <c r="I13">
        <f>F13</f>
        <v>29.13</v>
      </c>
      <c r="L13">
        <f>((F13+G13)/$I$12)*100</f>
        <v>99.236901274102323</v>
      </c>
      <c r="N13">
        <f>G13</f>
        <v>0</v>
      </c>
    </row>
    <row r="14" spans="1:14" x14ac:dyDescent="0.25">
      <c r="A14" t="s">
        <v>16</v>
      </c>
      <c r="B14">
        <v>1</v>
      </c>
      <c r="C14">
        <v>1718543094</v>
      </c>
      <c r="D14">
        <v>1718546141</v>
      </c>
      <c r="E14">
        <v>30.47</v>
      </c>
      <c r="F14">
        <v>29.14</v>
      </c>
      <c r="G14">
        <v>0</v>
      </c>
      <c r="H14">
        <f t="shared" ref="H14:H22" si="4">(C14-$B$12)/100</f>
        <v>17185430.940000001</v>
      </c>
      <c r="I14">
        <f t="shared" ref="I14:I22" si="5">F14</f>
        <v>29.14</v>
      </c>
      <c r="L14">
        <f t="shared" ref="L14:L22" si="6">((F14+G14)/$I$12)*100</f>
        <v>99.270968181508479</v>
      </c>
      <c r="N14">
        <f t="shared" ref="N14:N22" si="7">G14</f>
        <v>0</v>
      </c>
    </row>
    <row r="15" spans="1:14" x14ac:dyDescent="0.25">
      <c r="A15" t="s">
        <v>16</v>
      </c>
      <c r="B15">
        <v>2</v>
      </c>
      <c r="C15">
        <v>1718543073</v>
      </c>
      <c r="D15">
        <v>1718546118</v>
      </c>
      <c r="E15">
        <v>30.45</v>
      </c>
      <c r="F15">
        <v>29.12</v>
      </c>
      <c r="G15">
        <v>0</v>
      </c>
      <c r="H15">
        <f t="shared" si="4"/>
        <v>17185430.73</v>
      </c>
      <c r="I15">
        <f t="shared" si="5"/>
        <v>29.12</v>
      </c>
      <c r="L15">
        <f t="shared" si="6"/>
        <v>99.202834366696194</v>
      </c>
      <c r="N15">
        <f t="shared" si="7"/>
        <v>0</v>
      </c>
    </row>
    <row r="16" spans="1:14" x14ac:dyDescent="0.25">
      <c r="A16" t="s">
        <v>16</v>
      </c>
      <c r="B16">
        <v>3</v>
      </c>
      <c r="C16">
        <v>1718543010</v>
      </c>
      <c r="D16">
        <v>1718546054</v>
      </c>
      <c r="E16">
        <v>30.44</v>
      </c>
      <c r="F16">
        <v>29.11</v>
      </c>
      <c r="G16">
        <v>0.01</v>
      </c>
      <c r="H16">
        <f t="shared" si="4"/>
        <v>17185430.100000001</v>
      </c>
      <c r="I16">
        <f t="shared" si="5"/>
        <v>29.11</v>
      </c>
      <c r="L16">
        <f t="shared" si="6"/>
        <v>99.202834366696194</v>
      </c>
      <c r="N16">
        <f t="shared" si="7"/>
        <v>0.01</v>
      </c>
    </row>
    <row r="17" spans="1:14" x14ac:dyDescent="0.25">
      <c r="A17" t="s">
        <v>16</v>
      </c>
      <c r="B17">
        <v>4</v>
      </c>
      <c r="C17">
        <v>1718543021</v>
      </c>
      <c r="D17">
        <v>1718546068</v>
      </c>
      <c r="E17">
        <v>30.47</v>
      </c>
      <c r="F17">
        <v>29.15</v>
      </c>
      <c r="G17">
        <v>0</v>
      </c>
      <c r="H17">
        <f t="shared" si="4"/>
        <v>17185430.210000001</v>
      </c>
      <c r="I17">
        <f t="shared" si="5"/>
        <v>29.15</v>
      </c>
      <c r="L17">
        <f t="shared" si="6"/>
        <v>99.305035088914622</v>
      </c>
      <c r="N17">
        <f t="shared" si="7"/>
        <v>0</v>
      </c>
    </row>
    <row r="18" spans="1:14" x14ac:dyDescent="0.25">
      <c r="A18" t="s">
        <v>16</v>
      </c>
      <c r="B18">
        <v>5</v>
      </c>
      <c r="C18">
        <v>1718543031</v>
      </c>
      <c r="D18">
        <v>1718546192</v>
      </c>
      <c r="E18">
        <v>31.61</v>
      </c>
      <c r="F18">
        <v>30.25</v>
      </c>
      <c r="G18">
        <v>0</v>
      </c>
      <c r="H18">
        <f t="shared" si="4"/>
        <v>17185430.309999999</v>
      </c>
      <c r="I18">
        <f t="shared" si="5"/>
        <v>30.25</v>
      </c>
      <c r="L18">
        <f t="shared" si="6"/>
        <v>103.05239490359064</v>
      </c>
      <c r="N18">
        <f t="shared" si="7"/>
        <v>0</v>
      </c>
    </row>
    <row r="19" spans="1:14" x14ac:dyDescent="0.25">
      <c r="A19" t="s">
        <v>16</v>
      </c>
      <c r="B19">
        <v>6</v>
      </c>
      <c r="C19">
        <v>1718543042</v>
      </c>
      <c r="D19">
        <v>1718546084</v>
      </c>
      <c r="E19">
        <v>30.42</v>
      </c>
      <c r="F19">
        <v>29.11</v>
      </c>
      <c r="G19">
        <v>0</v>
      </c>
      <c r="H19">
        <f t="shared" si="4"/>
        <v>17185430.420000002</v>
      </c>
      <c r="I19">
        <f t="shared" si="5"/>
        <v>29.11</v>
      </c>
      <c r="L19">
        <f t="shared" si="6"/>
        <v>99.168767459290024</v>
      </c>
      <c r="N19">
        <f t="shared" si="7"/>
        <v>0</v>
      </c>
    </row>
    <row r="20" spans="1:14" x14ac:dyDescent="0.25">
      <c r="A20" t="s">
        <v>16</v>
      </c>
      <c r="B20">
        <v>7</v>
      </c>
      <c r="C20">
        <v>1718543052</v>
      </c>
      <c r="D20">
        <v>1718546096</v>
      </c>
      <c r="E20">
        <v>30.44</v>
      </c>
      <c r="F20">
        <v>29.12</v>
      </c>
      <c r="G20">
        <v>0</v>
      </c>
      <c r="H20">
        <f t="shared" si="4"/>
        <v>17185430.52</v>
      </c>
      <c r="I20">
        <f t="shared" si="5"/>
        <v>29.12</v>
      </c>
      <c r="L20">
        <f t="shared" si="6"/>
        <v>99.202834366696194</v>
      </c>
      <c r="N20">
        <f t="shared" si="7"/>
        <v>0</v>
      </c>
    </row>
    <row r="21" spans="1:14" x14ac:dyDescent="0.25">
      <c r="A21" t="s">
        <v>16</v>
      </c>
      <c r="B21">
        <v>8</v>
      </c>
      <c r="C21">
        <v>1718543062</v>
      </c>
      <c r="D21">
        <v>1718546112</v>
      </c>
      <c r="E21">
        <v>30.5</v>
      </c>
      <c r="F21">
        <v>29.16</v>
      </c>
      <c r="G21">
        <v>0</v>
      </c>
      <c r="H21">
        <f t="shared" si="4"/>
        <v>17185430.620000001</v>
      </c>
      <c r="I21">
        <f t="shared" si="5"/>
        <v>29.16</v>
      </c>
      <c r="L21">
        <f t="shared" si="6"/>
        <v>99.339101996320764</v>
      </c>
      <c r="N21">
        <f t="shared" si="7"/>
        <v>0</v>
      </c>
    </row>
    <row r="22" spans="1:14" x14ac:dyDescent="0.25">
      <c r="A22" t="s">
        <v>16</v>
      </c>
      <c r="B22">
        <v>9</v>
      </c>
      <c r="C22">
        <v>1718543083</v>
      </c>
      <c r="D22">
        <v>1718546126</v>
      </c>
      <c r="E22">
        <v>30.43</v>
      </c>
      <c r="F22">
        <v>29.1</v>
      </c>
      <c r="G22">
        <v>0</v>
      </c>
      <c r="H22">
        <f t="shared" si="4"/>
        <v>17185430.829999998</v>
      </c>
      <c r="I22">
        <f t="shared" si="5"/>
        <v>29.1</v>
      </c>
      <c r="L22">
        <f t="shared" si="6"/>
        <v>99.134700551883896</v>
      </c>
      <c r="N22">
        <f t="shared" si="7"/>
        <v>0</v>
      </c>
    </row>
    <row r="23" spans="1:14" x14ac:dyDescent="0.25">
      <c r="A23" t="s">
        <v>17</v>
      </c>
      <c r="C23">
        <f>MIN(C13:C22)</f>
        <v>1718543010</v>
      </c>
      <c r="H23">
        <f>AVERAGE(H13:H22)</f>
        <v>17185430.572000004</v>
      </c>
      <c r="I23">
        <f>AVERAGE(I13:I22)</f>
        <v>29.239000000000004</v>
      </c>
      <c r="J23">
        <v>31.82</v>
      </c>
      <c r="K23">
        <f>100/J23</f>
        <v>3.1426775612822122</v>
      </c>
      <c r="L23">
        <f>AVERAGE(L13:L22)</f>
        <v>99.611637255569946</v>
      </c>
      <c r="M23">
        <f>_xlfn.STDEV.P(E13:E22)</f>
        <v>0.347690954728477</v>
      </c>
      <c r="N23">
        <f>AVERAGE(N13:N22)</f>
        <v>1E-3</v>
      </c>
    </row>
    <row r="24" spans="1:14" x14ac:dyDescent="0.25">
      <c r="A24" t="s">
        <v>18</v>
      </c>
      <c r="B24">
        <v>0</v>
      </c>
      <c r="C24">
        <v>1718517118</v>
      </c>
      <c r="D24">
        <v>1718517375</v>
      </c>
      <c r="E24">
        <v>2.57</v>
      </c>
      <c r="F24">
        <v>2.5299999999999998</v>
      </c>
      <c r="G24">
        <v>0</v>
      </c>
      <c r="H24">
        <f>(C24-$B$12)/100</f>
        <v>17185171.18</v>
      </c>
      <c r="I24">
        <f>E24</f>
        <v>2.57</v>
      </c>
      <c r="L24">
        <f>((F24+G24)/$I$12)*100</f>
        <v>8.6189275737548527</v>
      </c>
      <c r="N24">
        <f>G24</f>
        <v>0</v>
      </c>
    </row>
    <row r="25" spans="1:14" x14ac:dyDescent="0.25">
      <c r="A25" t="s">
        <v>18</v>
      </c>
      <c r="B25">
        <v>1</v>
      </c>
      <c r="C25">
        <v>1718517375</v>
      </c>
      <c r="D25">
        <v>1718517644</v>
      </c>
      <c r="E25">
        <v>2.69</v>
      </c>
      <c r="F25">
        <v>2.65</v>
      </c>
      <c r="G25">
        <v>0.01</v>
      </c>
      <c r="H25">
        <f t="shared" ref="H25:H33" si="8">(C25-$B$12)/100</f>
        <v>17185173.75</v>
      </c>
      <c r="I25">
        <f t="shared" ref="I25:I33" si="9">E25</f>
        <v>2.69</v>
      </c>
      <c r="L25">
        <f t="shared" ref="L25:L33" si="10">((F25+G25)/$I$12)*100</f>
        <v>9.0617973700347463</v>
      </c>
      <c r="N25">
        <f t="shared" ref="N25:N33" si="11">G25</f>
        <v>0.01</v>
      </c>
    </row>
    <row r="26" spans="1:14" x14ac:dyDescent="0.25">
      <c r="A26" t="s">
        <v>18</v>
      </c>
      <c r="B26">
        <v>2</v>
      </c>
      <c r="C26">
        <v>1718517644</v>
      </c>
      <c r="D26">
        <v>1718517916</v>
      </c>
      <c r="E26">
        <v>2.72</v>
      </c>
      <c r="F26">
        <v>2.71</v>
      </c>
      <c r="G26">
        <v>0</v>
      </c>
      <c r="H26">
        <f t="shared" si="8"/>
        <v>17185176.440000001</v>
      </c>
      <c r="I26">
        <f t="shared" si="9"/>
        <v>2.72</v>
      </c>
      <c r="L26">
        <f t="shared" si="10"/>
        <v>9.2321319070654759</v>
      </c>
      <c r="N26">
        <f t="shared" si="11"/>
        <v>0</v>
      </c>
    </row>
    <row r="27" spans="1:14" x14ac:dyDescent="0.25">
      <c r="A27" t="s">
        <v>18</v>
      </c>
      <c r="B27">
        <v>3</v>
      </c>
      <c r="C27">
        <v>1718517916</v>
      </c>
      <c r="D27">
        <v>1718518180</v>
      </c>
      <c r="E27">
        <v>2.64</v>
      </c>
      <c r="F27">
        <v>2.64</v>
      </c>
      <c r="G27">
        <v>0</v>
      </c>
      <c r="H27">
        <f t="shared" si="8"/>
        <v>17185179.16</v>
      </c>
      <c r="I27">
        <f t="shared" si="9"/>
        <v>2.64</v>
      </c>
      <c r="L27">
        <f t="shared" si="10"/>
        <v>8.9936635552224562</v>
      </c>
      <c r="N27">
        <f t="shared" si="11"/>
        <v>0</v>
      </c>
    </row>
    <row r="28" spans="1:14" x14ac:dyDescent="0.25">
      <c r="A28" t="s">
        <v>18</v>
      </c>
      <c r="B28">
        <v>4</v>
      </c>
      <c r="C28">
        <v>1718518180</v>
      </c>
      <c r="D28">
        <v>1718518445</v>
      </c>
      <c r="E28">
        <v>2.65</v>
      </c>
      <c r="F28">
        <v>2.64</v>
      </c>
      <c r="G28">
        <v>0</v>
      </c>
      <c r="H28">
        <f t="shared" si="8"/>
        <v>17185181.800000001</v>
      </c>
      <c r="I28">
        <f t="shared" si="9"/>
        <v>2.65</v>
      </c>
      <c r="L28">
        <f t="shared" si="10"/>
        <v>8.9936635552224562</v>
      </c>
      <c r="N28">
        <f t="shared" si="11"/>
        <v>0</v>
      </c>
    </row>
    <row r="29" spans="1:14" x14ac:dyDescent="0.25">
      <c r="A29" t="s">
        <v>18</v>
      </c>
      <c r="B29">
        <v>5</v>
      </c>
      <c r="C29">
        <v>1718518445</v>
      </c>
      <c r="D29">
        <v>1718518710</v>
      </c>
      <c r="E29">
        <v>2.65</v>
      </c>
      <c r="F29">
        <v>2.64</v>
      </c>
      <c r="G29">
        <v>0</v>
      </c>
      <c r="H29">
        <f t="shared" si="8"/>
        <v>17185184.449999999</v>
      </c>
      <c r="I29">
        <f t="shared" si="9"/>
        <v>2.65</v>
      </c>
      <c r="L29">
        <f t="shared" si="10"/>
        <v>8.9936635552224562</v>
      </c>
      <c r="N29">
        <f t="shared" si="11"/>
        <v>0</v>
      </c>
    </row>
    <row r="30" spans="1:14" x14ac:dyDescent="0.25">
      <c r="A30" t="s">
        <v>18</v>
      </c>
      <c r="B30">
        <v>6</v>
      </c>
      <c r="C30">
        <v>1718518710</v>
      </c>
      <c r="D30">
        <v>1718518971</v>
      </c>
      <c r="E30">
        <v>2.61</v>
      </c>
      <c r="F30">
        <v>2.61</v>
      </c>
      <c r="G30">
        <v>0</v>
      </c>
      <c r="H30">
        <f t="shared" si="8"/>
        <v>17185187.100000001</v>
      </c>
      <c r="I30">
        <f t="shared" si="9"/>
        <v>2.61</v>
      </c>
      <c r="L30">
        <f t="shared" si="10"/>
        <v>8.8914628330040184</v>
      </c>
      <c r="N30">
        <f t="shared" si="11"/>
        <v>0</v>
      </c>
    </row>
    <row r="31" spans="1:14" x14ac:dyDescent="0.25">
      <c r="A31" t="s">
        <v>18</v>
      </c>
      <c r="B31">
        <v>7</v>
      </c>
      <c r="C31">
        <v>1718518971</v>
      </c>
      <c r="D31">
        <v>1718519236</v>
      </c>
      <c r="E31">
        <v>2.65</v>
      </c>
      <c r="F31">
        <v>2.64</v>
      </c>
      <c r="G31">
        <v>0</v>
      </c>
      <c r="H31">
        <f t="shared" si="8"/>
        <v>17185189.710000001</v>
      </c>
      <c r="I31">
        <f t="shared" si="9"/>
        <v>2.65</v>
      </c>
      <c r="L31">
        <f t="shared" si="10"/>
        <v>8.9936635552224562</v>
      </c>
      <c r="N31">
        <f t="shared" si="11"/>
        <v>0</v>
      </c>
    </row>
    <row r="32" spans="1:14" x14ac:dyDescent="0.25">
      <c r="A32" t="s">
        <v>18</v>
      </c>
      <c r="B32">
        <v>8</v>
      </c>
      <c r="C32">
        <v>1718519236</v>
      </c>
      <c r="D32">
        <v>1718519501</v>
      </c>
      <c r="E32">
        <v>2.65</v>
      </c>
      <c r="F32">
        <v>2.65</v>
      </c>
      <c r="G32">
        <v>0.01</v>
      </c>
      <c r="H32">
        <f t="shared" si="8"/>
        <v>17185192.359999999</v>
      </c>
      <c r="I32">
        <f t="shared" si="9"/>
        <v>2.65</v>
      </c>
      <c r="L32">
        <f t="shared" si="10"/>
        <v>9.0617973700347463</v>
      </c>
      <c r="N32">
        <f t="shared" si="11"/>
        <v>0.01</v>
      </c>
    </row>
    <row r="33" spans="1:14" x14ac:dyDescent="0.25">
      <c r="A33" t="s">
        <v>18</v>
      </c>
      <c r="B33">
        <v>9</v>
      </c>
      <c r="C33">
        <v>1718519501</v>
      </c>
      <c r="D33">
        <v>1718519762</v>
      </c>
      <c r="E33">
        <v>2.61</v>
      </c>
      <c r="F33">
        <v>2.57</v>
      </c>
      <c r="G33">
        <v>0</v>
      </c>
      <c r="H33">
        <f t="shared" si="8"/>
        <v>17185195.010000002</v>
      </c>
      <c r="I33">
        <f t="shared" si="9"/>
        <v>2.61</v>
      </c>
      <c r="L33">
        <f t="shared" si="10"/>
        <v>8.7551952033794365</v>
      </c>
      <c r="N33">
        <f t="shared" si="11"/>
        <v>0</v>
      </c>
    </row>
    <row r="34" spans="1:14" x14ac:dyDescent="0.25">
      <c r="A34" t="s">
        <v>19</v>
      </c>
      <c r="C34">
        <f>MIN(C24:C33)</f>
        <v>1718517118</v>
      </c>
      <c r="H34">
        <f>AVERAGE(H24:H33)</f>
        <v>17185183.095999997</v>
      </c>
      <c r="I34">
        <f>AVERAGE(I24:I33)</f>
        <v>2.6439999999999997</v>
      </c>
      <c r="J34">
        <v>26.44</v>
      </c>
      <c r="K34">
        <f>100/J34</f>
        <v>3.7821482602118</v>
      </c>
      <c r="L34">
        <f>AVERAGE(L24:L33)</f>
        <v>8.9595966478163085</v>
      </c>
      <c r="M34">
        <f>_xlfn.STDEV.P(E24:E33)</f>
        <v>3.9799497484264874E-2</v>
      </c>
      <c r="N34">
        <f>AVERAGE(N24:N33)</f>
        <v>2E-3</v>
      </c>
    </row>
    <row r="35" spans="1:14" x14ac:dyDescent="0.25">
      <c r="A35" t="s">
        <v>20</v>
      </c>
      <c r="B35">
        <v>0</v>
      </c>
      <c r="C35">
        <v>1718534746</v>
      </c>
      <c r="D35">
        <v>1718537656</v>
      </c>
      <c r="E35">
        <v>29.1</v>
      </c>
      <c r="F35">
        <v>27.9</v>
      </c>
      <c r="G35">
        <v>0</v>
      </c>
      <c r="H35">
        <f>(C35-$B$12)/100</f>
        <v>17185347.460000001</v>
      </c>
      <c r="I35">
        <f>E35</f>
        <v>29.1</v>
      </c>
      <c r="L35">
        <f>((F35+G35)/$I$12)*100</f>
        <v>95.046671663146412</v>
      </c>
      <c r="N35">
        <f>G35</f>
        <v>0</v>
      </c>
    </row>
    <row r="36" spans="1:14" x14ac:dyDescent="0.25">
      <c r="A36" t="s">
        <v>20</v>
      </c>
      <c r="B36">
        <v>1</v>
      </c>
      <c r="C36">
        <v>1718534745</v>
      </c>
      <c r="D36">
        <v>1718537652</v>
      </c>
      <c r="E36">
        <v>29.07</v>
      </c>
      <c r="F36">
        <v>27.86</v>
      </c>
      <c r="G36">
        <v>0</v>
      </c>
      <c r="H36">
        <f t="shared" ref="H36:H44" si="12">(C36-$B$12)/100</f>
        <v>17185347.449999999</v>
      </c>
      <c r="I36">
        <f t="shared" ref="I36:I44" si="13">E36</f>
        <v>29.07</v>
      </c>
      <c r="L36">
        <f t="shared" ref="L36:L44" si="14">((F36+G36)/$I$12)*100</f>
        <v>94.910404033521829</v>
      </c>
      <c r="N36">
        <f t="shared" ref="N36:N44" si="15">G36</f>
        <v>0</v>
      </c>
    </row>
    <row r="37" spans="1:14" x14ac:dyDescent="0.25">
      <c r="A37" t="s">
        <v>20</v>
      </c>
      <c r="B37">
        <v>2</v>
      </c>
      <c r="C37">
        <v>1718534744</v>
      </c>
      <c r="D37">
        <v>1718537654</v>
      </c>
      <c r="E37">
        <v>29.1</v>
      </c>
      <c r="F37">
        <v>27.89</v>
      </c>
      <c r="G37">
        <v>0</v>
      </c>
      <c r="H37">
        <f t="shared" si="12"/>
        <v>17185347.440000001</v>
      </c>
      <c r="I37">
        <f t="shared" si="13"/>
        <v>29.1</v>
      </c>
      <c r="L37">
        <f t="shared" si="14"/>
        <v>95.01260475574027</v>
      </c>
      <c r="N37">
        <f t="shared" si="15"/>
        <v>0</v>
      </c>
    </row>
    <row r="38" spans="1:14" x14ac:dyDescent="0.25">
      <c r="A38" t="s">
        <v>20</v>
      </c>
      <c r="B38">
        <v>3</v>
      </c>
      <c r="C38">
        <v>1718534744</v>
      </c>
      <c r="D38">
        <v>1718537658</v>
      </c>
      <c r="E38">
        <v>29.14</v>
      </c>
      <c r="F38">
        <v>27.93</v>
      </c>
      <c r="G38">
        <v>0</v>
      </c>
      <c r="H38">
        <f t="shared" si="12"/>
        <v>17185347.440000001</v>
      </c>
      <c r="I38">
        <f t="shared" si="13"/>
        <v>29.14</v>
      </c>
      <c r="L38">
        <f t="shared" si="14"/>
        <v>95.148872385364854</v>
      </c>
      <c r="N38">
        <f t="shared" si="15"/>
        <v>0</v>
      </c>
    </row>
    <row r="39" spans="1:14" x14ac:dyDescent="0.25">
      <c r="A39" t="s">
        <v>20</v>
      </c>
      <c r="B39">
        <v>4</v>
      </c>
      <c r="C39">
        <v>1718534743</v>
      </c>
      <c r="D39">
        <v>1718537649</v>
      </c>
      <c r="E39">
        <v>29.06</v>
      </c>
      <c r="F39">
        <v>27.84</v>
      </c>
      <c r="G39">
        <v>0</v>
      </c>
      <c r="H39">
        <f t="shared" si="12"/>
        <v>17185347.43</v>
      </c>
      <c r="I39">
        <f t="shared" si="13"/>
        <v>29.06</v>
      </c>
      <c r="L39">
        <f t="shared" si="14"/>
        <v>94.84227021870953</v>
      </c>
      <c r="N39">
        <f t="shared" si="15"/>
        <v>0</v>
      </c>
    </row>
    <row r="40" spans="1:14" x14ac:dyDescent="0.25">
      <c r="A40" t="s">
        <v>20</v>
      </c>
      <c r="B40">
        <v>5</v>
      </c>
      <c r="C40">
        <v>1718534742</v>
      </c>
      <c r="D40">
        <v>1718537663</v>
      </c>
      <c r="E40">
        <v>29.21</v>
      </c>
      <c r="F40">
        <v>27.99</v>
      </c>
      <c r="G40">
        <v>0</v>
      </c>
      <c r="H40">
        <f t="shared" si="12"/>
        <v>17185347.420000002</v>
      </c>
      <c r="I40">
        <f t="shared" si="13"/>
        <v>29.21</v>
      </c>
      <c r="L40">
        <f t="shared" si="14"/>
        <v>95.353273829801722</v>
      </c>
      <c r="N40">
        <f t="shared" si="15"/>
        <v>0</v>
      </c>
    </row>
    <row r="41" spans="1:14" x14ac:dyDescent="0.25">
      <c r="A41" t="s">
        <v>20</v>
      </c>
      <c r="B41">
        <v>6</v>
      </c>
      <c r="C41">
        <v>1718534742</v>
      </c>
      <c r="D41">
        <v>1718537659</v>
      </c>
      <c r="E41">
        <v>29.17</v>
      </c>
      <c r="F41">
        <v>27.95</v>
      </c>
      <c r="G41">
        <v>0</v>
      </c>
      <c r="H41">
        <f t="shared" si="12"/>
        <v>17185347.420000002</v>
      </c>
      <c r="I41">
        <f t="shared" si="13"/>
        <v>29.17</v>
      </c>
      <c r="L41">
        <f t="shared" si="14"/>
        <v>95.217006200177138</v>
      </c>
      <c r="N41">
        <f t="shared" si="15"/>
        <v>0</v>
      </c>
    </row>
    <row r="42" spans="1:14" x14ac:dyDescent="0.25">
      <c r="A42" t="s">
        <v>20</v>
      </c>
      <c r="B42">
        <v>7</v>
      </c>
      <c r="C42">
        <v>1718534742</v>
      </c>
      <c r="D42">
        <v>1718537655</v>
      </c>
      <c r="E42">
        <v>29.13</v>
      </c>
      <c r="F42">
        <v>27.92</v>
      </c>
      <c r="G42">
        <v>0</v>
      </c>
      <c r="H42">
        <f t="shared" si="12"/>
        <v>17185347.420000002</v>
      </c>
      <c r="I42">
        <f t="shared" si="13"/>
        <v>29.13</v>
      </c>
      <c r="L42">
        <f t="shared" si="14"/>
        <v>95.114805477958711</v>
      </c>
      <c r="N42">
        <f t="shared" si="15"/>
        <v>0</v>
      </c>
    </row>
    <row r="43" spans="1:14" x14ac:dyDescent="0.25">
      <c r="A43" t="s">
        <v>20</v>
      </c>
      <c r="B43">
        <v>8</v>
      </c>
      <c r="C43">
        <v>1718534742</v>
      </c>
      <c r="D43">
        <v>1718537662</v>
      </c>
      <c r="E43">
        <v>29.2</v>
      </c>
      <c r="F43">
        <v>27.98</v>
      </c>
      <c r="G43">
        <v>0</v>
      </c>
      <c r="H43">
        <f t="shared" si="12"/>
        <v>17185347.420000002</v>
      </c>
      <c r="I43">
        <f t="shared" si="13"/>
        <v>29.2</v>
      </c>
      <c r="L43">
        <f t="shared" si="14"/>
        <v>95.31920692239558</v>
      </c>
      <c r="N43">
        <f t="shared" si="15"/>
        <v>0</v>
      </c>
    </row>
    <row r="44" spans="1:14" x14ac:dyDescent="0.25">
      <c r="A44" t="s">
        <v>20</v>
      </c>
      <c r="B44">
        <v>9</v>
      </c>
      <c r="C44">
        <v>1718534742</v>
      </c>
      <c r="D44">
        <v>1718537650</v>
      </c>
      <c r="E44">
        <v>29.08</v>
      </c>
      <c r="F44">
        <v>27.87</v>
      </c>
      <c r="G44">
        <v>0</v>
      </c>
      <c r="H44">
        <f t="shared" si="12"/>
        <v>17185347.420000002</v>
      </c>
      <c r="I44">
        <f t="shared" si="13"/>
        <v>29.08</v>
      </c>
      <c r="L44">
        <f t="shared" si="14"/>
        <v>94.944470940927971</v>
      </c>
      <c r="N44">
        <f t="shared" si="15"/>
        <v>0</v>
      </c>
    </row>
    <row r="45" spans="1:14" x14ac:dyDescent="0.25">
      <c r="A45" t="s">
        <v>21</v>
      </c>
      <c r="C45">
        <f>MIN(C35:C44)</f>
        <v>1718534742</v>
      </c>
      <c r="H45">
        <f>AVERAGE(H35:H44)</f>
        <v>17185347.432000004</v>
      </c>
      <c r="I45">
        <f>AVERAGE(I35:I44)</f>
        <v>29.125999999999998</v>
      </c>
      <c r="J45">
        <v>29.21</v>
      </c>
      <c r="K45">
        <f>100/J45</f>
        <v>3.423485107839781</v>
      </c>
      <c r="L45">
        <f>AVERAGE(L35:L44)</f>
        <v>95.090958642774396</v>
      </c>
      <c r="M45">
        <f>_xlfn.STDEV.P(E35:E44)</f>
        <v>5.063595560468899E-2</v>
      </c>
      <c r="N45">
        <f>AVERAGE(N35:N44)</f>
        <v>0</v>
      </c>
    </row>
    <row r="46" spans="1:14" x14ac:dyDescent="0.25">
      <c r="A46" t="s">
        <v>22</v>
      </c>
      <c r="B46">
        <v>0</v>
      </c>
      <c r="C46">
        <v>1718526850</v>
      </c>
      <c r="D46">
        <v>1718529484</v>
      </c>
      <c r="E46">
        <v>26.34</v>
      </c>
      <c r="F46">
        <v>25.7</v>
      </c>
      <c r="G46">
        <v>0</v>
      </c>
      <c r="H46">
        <f>(C46-$B$12)/100</f>
        <v>17185268.5</v>
      </c>
      <c r="I46">
        <f>E46</f>
        <v>26.34</v>
      </c>
      <c r="L46">
        <f>((F46+G46)/$I$12)*100</f>
        <v>87.551952033794365</v>
      </c>
      <c r="N46">
        <f>G46</f>
        <v>0</v>
      </c>
    </row>
    <row r="47" spans="1:14" x14ac:dyDescent="0.25">
      <c r="A47" t="s">
        <v>22</v>
      </c>
      <c r="B47">
        <v>1</v>
      </c>
      <c r="C47">
        <v>1718526860</v>
      </c>
      <c r="D47">
        <v>1718529492</v>
      </c>
      <c r="E47">
        <v>26.32</v>
      </c>
      <c r="F47">
        <v>25.69</v>
      </c>
      <c r="G47">
        <v>0</v>
      </c>
      <c r="H47">
        <f t="shared" ref="H47:H55" si="16">(C47-$B$12)/100</f>
        <v>17185268.600000001</v>
      </c>
      <c r="I47">
        <f t="shared" ref="I47:I55" si="17">E47</f>
        <v>26.32</v>
      </c>
      <c r="L47">
        <f t="shared" ref="L47:L55" si="18">((F47+G47)/$I$12)*100</f>
        <v>87.517885126388222</v>
      </c>
      <c r="N47">
        <f t="shared" ref="N47:N55" si="19">G47</f>
        <v>0</v>
      </c>
    </row>
    <row r="48" spans="1:14" x14ac:dyDescent="0.25">
      <c r="A48" t="s">
        <v>22</v>
      </c>
      <c r="B48">
        <v>2</v>
      </c>
      <c r="C48">
        <v>1718526870</v>
      </c>
      <c r="D48">
        <v>1718529500</v>
      </c>
      <c r="E48">
        <v>26.3</v>
      </c>
      <c r="F48">
        <v>25.67</v>
      </c>
      <c r="G48">
        <v>0</v>
      </c>
      <c r="H48">
        <f t="shared" si="16"/>
        <v>17185268.699999999</v>
      </c>
      <c r="I48">
        <f t="shared" si="17"/>
        <v>26.3</v>
      </c>
      <c r="L48">
        <f t="shared" si="18"/>
        <v>87.449751311575923</v>
      </c>
      <c r="N48">
        <f t="shared" si="19"/>
        <v>0</v>
      </c>
    </row>
    <row r="49" spans="1:14" x14ac:dyDescent="0.25">
      <c r="A49" t="s">
        <v>22</v>
      </c>
      <c r="B49">
        <v>3</v>
      </c>
      <c r="C49">
        <v>1718526880</v>
      </c>
      <c r="D49">
        <v>1718529503</v>
      </c>
      <c r="E49">
        <v>26.23</v>
      </c>
      <c r="F49">
        <v>25.6</v>
      </c>
      <c r="G49">
        <v>0</v>
      </c>
      <c r="H49">
        <f t="shared" si="16"/>
        <v>17185268.800000001</v>
      </c>
      <c r="I49">
        <f t="shared" si="17"/>
        <v>26.23</v>
      </c>
      <c r="L49">
        <f t="shared" si="18"/>
        <v>87.211282959732912</v>
      </c>
      <c r="N49">
        <f t="shared" si="19"/>
        <v>0</v>
      </c>
    </row>
    <row r="50" spans="1:14" x14ac:dyDescent="0.25">
      <c r="A50" t="s">
        <v>22</v>
      </c>
      <c r="B50">
        <v>4</v>
      </c>
      <c r="C50">
        <v>1718526890</v>
      </c>
      <c r="D50">
        <v>1718529508</v>
      </c>
      <c r="E50">
        <v>26.18</v>
      </c>
      <c r="F50">
        <v>25.54</v>
      </c>
      <c r="G50">
        <v>0</v>
      </c>
      <c r="H50">
        <f t="shared" si="16"/>
        <v>17185268.899999999</v>
      </c>
      <c r="I50">
        <f t="shared" si="17"/>
        <v>26.18</v>
      </c>
      <c r="L50">
        <f t="shared" si="18"/>
        <v>87.00688151529603</v>
      </c>
      <c r="N50">
        <f t="shared" si="19"/>
        <v>0</v>
      </c>
    </row>
    <row r="51" spans="1:14" x14ac:dyDescent="0.25">
      <c r="A51" t="s">
        <v>22</v>
      </c>
      <c r="B51">
        <v>5</v>
      </c>
      <c r="C51">
        <v>1718526901</v>
      </c>
      <c r="D51">
        <v>1718529512</v>
      </c>
      <c r="E51">
        <v>26.11</v>
      </c>
      <c r="F51">
        <v>25.48</v>
      </c>
      <c r="G51">
        <v>0</v>
      </c>
      <c r="H51">
        <f t="shared" si="16"/>
        <v>17185269.010000002</v>
      </c>
      <c r="I51">
        <f t="shared" si="17"/>
        <v>26.11</v>
      </c>
      <c r="L51">
        <f t="shared" si="18"/>
        <v>86.802480070859161</v>
      </c>
      <c r="N51">
        <f t="shared" si="19"/>
        <v>0</v>
      </c>
    </row>
    <row r="52" spans="1:14" x14ac:dyDescent="0.25">
      <c r="A52" t="s">
        <v>22</v>
      </c>
      <c r="B52">
        <v>6</v>
      </c>
      <c r="C52">
        <v>1718526911</v>
      </c>
      <c r="D52">
        <v>1718529520</v>
      </c>
      <c r="E52">
        <v>26.09</v>
      </c>
      <c r="F52">
        <v>25.46</v>
      </c>
      <c r="G52">
        <v>0</v>
      </c>
      <c r="H52">
        <f t="shared" si="16"/>
        <v>17185269.109999999</v>
      </c>
      <c r="I52">
        <f t="shared" si="17"/>
        <v>26.09</v>
      </c>
      <c r="L52">
        <f t="shared" si="18"/>
        <v>86.734346256046862</v>
      </c>
      <c r="N52">
        <f t="shared" si="19"/>
        <v>0</v>
      </c>
    </row>
    <row r="53" spans="1:14" x14ac:dyDescent="0.25">
      <c r="A53" t="s">
        <v>22</v>
      </c>
      <c r="B53">
        <v>7</v>
      </c>
      <c r="C53">
        <v>1718526921</v>
      </c>
      <c r="D53">
        <v>1718529526</v>
      </c>
      <c r="E53">
        <v>26.05</v>
      </c>
      <c r="F53">
        <v>25.42</v>
      </c>
      <c r="G53">
        <v>0</v>
      </c>
      <c r="H53">
        <f t="shared" si="16"/>
        <v>17185269.210000001</v>
      </c>
      <c r="I53">
        <f t="shared" si="17"/>
        <v>26.05</v>
      </c>
      <c r="L53">
        <f t="shared" si="18"/>
        <v>86.598078626422293</v>
      </c>
      <c r="N53">
        <f t="shared" si="19"/>
        <v>0</v>
      </c>
    </row>
    <row r="54" spans="1:14" x14ac:dyDescent="0.25">
      <c r="A54" t="s">
        <v>22</v>
      </c>
      <c r="B54">
        <v>8</v>
      </c>
      <c r="C54">
        <v>1718526931</v>
      </c>
      <c r="D54">
        <v>1718529533</v>
      </c>
      <c r="E54">
        <v>26.02</v>
      </c>
      <c r="F54">
        <v>25.39</v>
      </c>
      <c r="G54">
        <v>0</v>
      </c>
      <c r="H54">
        <f t="shared" si="16"/>
        <v>17185269.309999999</v>
      </c>
      <c r="I54">
        <f t="shared" si="17"/>
        <v>26.02</v>
      </c>
      <c r="L54">
        <f t="shared" si="18"/>
        <v>86.495877904203851</v>
      </c>
      <c r="N54">
        <f t="shared" si="19"/>
        <v>0</v>
      </c>
    </row>
    <row r="55" spans="1:14" x14ac:dyDescent="0.25">
      <c r="A55" t="s">
        <v>22</v>
      </c>
      <c r="B55">
        <v>9</v>
      </c>
      <c r="C55">
        <v>1718526941</v>
      </c>
      <c r="D55">
        <v>1718529537</v>
      </c>
      <c r="E55">
        <v>25.96</v>
      </c>
      <c r="F55">
        <v>25.32</v>
      </c>
      <c r="G55">
        <v>0</v>
      </c>
      <c r="H55">
        <f t="shared" si="16"/>
        <v>17185269.41</v>
      </c>
      <c r="I55">
        <f t="shared" si="17"/>
        <v>25.96</v>
      </c>
      <c r="L55">
        <f t="shared" si="18"/>
        <v>86.257409552360826</v>
      </c>
      <c r="N55">
        <f t="shared" si="19"/>
        <v>0</v>
      </c>
    </row>
    <row r="56" spans="1:14" x14ac:dyDescent="0.25">
      <c r="A56" t="s">
        <v>23</v>
      </c>
      <c r="C56">
        <f>MIN(C46:C55)</f>
        <v>1718526850</v>
      </c>
      <c r="H56">
        <f>AVERAGE(H46:H55)</f>
        <v>17185268.955000002</v>
      </c>
      <c r="I56">
        <f>AVERAGE(I46:I55)</f>
        <v>26.160000000000004</v>
      </c>
      <c r="J56">
        <v>26.87</v>
      </c>
      <c r="K56">
        <f>100/J56</f>
        <v>3.721622627465575</v>
      </c>
      <c r="L56">
        <f>AVERAGE(L46:L55)</f>
        <v>86.962594535668046</v>
      </c>
      <c r="M56">
        <f>_xlfn.STDEV.P(E46:E55)</f>
        <v>0.12727922061357855</v>
      </c>
      <c r="N56">
        <f>AVERAGE(N46:N55)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2023-01-01T15:02:23Z</dcterms:modified>
</cp:coreProperties>
</file>