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12090"/>
  </bookViews>
  <sheets>
    <sheet name="MT_ALL_Parallel_10" sheetId="1" r:id="rId1"/>
  </sheets>
  <calcPr calcId="0"/>
</workbook>
</file>

<file path=xl/calcChain.xml><?xml version="1.0" encoding="utf-8"?>
<calcChain xmlns="http://schemas.openxmlformats.org/spreadsheetml/2006/main">
  <c r="O56" i="1" l="1"/>
  <c r="O47" i="1"/>
  <c r="O48" i="1"/>
  <c r="O49" i="1"/>
  <c r="O50" i="1"/>
  <c r="O51" i="1"/>
  <c r="O52" i="1"/>
  <c r="O53" i="1"/>
  <c r="O54" i="1"/>
  <c r="O55" i="1"/>
  <c r="O46" i="1"/>
  <c r="O45" i="1"/>
  <c r="O36" i="1"/>
  <c r="O37" i="1"/>
  <c r="O38" i="1"/>
  <c r="O39" i="1"/>
  <c r="O40" i="1"/>
  <c r="O41" i="1"/>
  <c r="O42" i="1"/>
  <c r="O43" i="1"/>
  <c r="O44" i="1"/>
  <c r="O35" i="1"/>
  <c r="O34" i="1"/>
  <c r="O25" i="1"/>
  <c r="O26" i="1"/>
  <c r="O27" i="1"/>
  <c r="O28" i="1"/>
  <c r="O29" i="1"/>
  <c r="O30" i="1"/>
  <c r="O31" i="1"/>
  <c r="O32" i="1"/>
  <c r="O33" i="1"/>
  <c r="O24" i="1"/>
  <c r="O23" i="1"/>
  <c r="O14" i="1"/>
  <c r="O15" i="1"/>
  <c r="O16" i="1"/>
  <c r="O17" i="1"/>
  <c r="O18" i="1"/>
  <c r="O19" i="1"/>
  <c r="O20" i="1"/>
  <c r="O21" i="1"/>
  <c r="O22" i="1"/>
  <c r="O13" i="1"/>
  <c r="O12" i="1"/>
  <c r="O3" i="1"/>
  <c r="O4" i="1"/>
  <c r="O5" i="1"/>
  <c r="O6" i="1"/>
  <c r="O7" i="1"/>
  <c r="O8" i="1"/>
  <c r="O9" i="1"/>
  <c r="O10" i="1"/>
  <c r="O11" i="1"/>
  <c r="O2" i="1"/>
  <c r="N56" i="1"/>
  <c r="N45" i="1"/>
  <c r="N34" i="1"/>
  <c r="N23" i="1"/>
  <c r="N12" i="1"/>
  <c r="L56" i="1"/>
  <c r="L45" i="1"/>
  <c r="L34" i="1"/>
  <c r="L23" i="1"/>
  <c r="L12" i="1"/>
  <c r="K56" i="1"/>
  <c r="K45" i="1"/>
  <c r="K34" i="1"/>
  <c r="K23" i="1"/>
  <c r="K12" i="1"/>
  <c r="E56" i="1"/>
  <c r="D56" i="1"/>
  <c r="E45" i="1"/>
  <c r="D45" i="1"/>
  <c r="E34" i="1"/>
  <c r="D34" i="1"/>
  <c r="E23" i="1"/>
  <c r="D23" i="1"/>
  <c r="E12" i="1"/>
  <c r="D12" i="1"/>
  <c r="J3" i="1"/>
  <c r="J4" i="1"/>
  <c r="J5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3" i="1"/>
  <c r="J44" i="1"/>
  <c r="J46" i="1"/>
  <c r="J47" i="1"/>
  <c r="J48" i="1"/>
  <c r="J49" i="1"/>
  <c r="J50" i="1"/>
  <c r="J51" i="1"/>
  <c r="J52" i="1"/>
  <c r="J53" i="1"/>
  <c r="J54" i="1"/>
  <c r="J55" i="1"/>
  <c r="J2" i="1"/>
  <c r="D57" i="1"/>
  <c r="I14" i="1" s="1"/>
  <c r="I11" i="1" l="1"/>
  <c r="I3" i="1"/>
  <c r="I52" i="1"/>
  <c r="I43" i="1"/>
  <c r="I39" i="1"/>
  <c r="I35" i="1"/>
  <c r="I30" i="1"/>
  <c r="I26" i="1"/>
  <c r="I21" i="1"/>
  <c r="I17" i="1"/>
  <c r="I13" i="1"/>
  <c r="I10" i="1"/>
  <c r="I6" i="1"/>
  <c r="I55" i="1"/>
  <c r="I51" i="1"/>
  <c r="I47" i="1"/>
  <c r="I42" i="1"/>
  <c r="I38" i="1"/>
  <c r="I33" i="1"/>
  <c r="I29" i="1"/>
  <c r="I25" i="1"/>
  <c r="I20" i="1"/>
  <c r="I16" i="1"/>
  <c r="I9" i="1"/>
  <c r="I5" i="1"/>
  <c r="I54" i="1"/>
  <c r="I50" i="1"/>
  <c r="I46" i="1"/>
  <c r="I41" i="1"/>
  <c r="I37" i="1"/>
  <c r="I32" i="1"/>
  <c r="I28" i="1"/>
  <c r="I24" i="1"/>
  <c r="I19" i="1"/>
  <c r="I15" i="1"/>
  <c r="I7" i="1"/>
  <c r="I48" i="1"/>
  <c r="I2" i="1"/>
  <c r="I8" i="1"/>
  <c r="I4" i="1"/>
  <c r="I53" i="1"/>
  <c r="I49" i="1"/>
  <c r="I44" i="1"/>
  <c r="I40" i="1"/>
  <c r="I36" i="1"/>
  <c r="I31" i="1"/>
  <c r="I27" i="1"/>
  <c r="I22" i="1"/>
  <c r="I18" i="1"/>
</calcChain>
</file>

<file path=xl/sharedStrings.xml><?xml version="1.0" encoding="utf-8"?>
<sst xmlns="http://schemas.openxmlformats.org/spreadsheetml/2006/main" count="71" uniqueCount="26">
  <si>
    <t>SCHED_Type</t>
  </si>
  <si>
    <t>thread_id</t>
  </si>
  <si>
    <t xml:space="preserve"> Start_time</t>
  </si>
  <si>
    <t xml:space="preserve"> End_time</t>
  </si>
  <si>
    <t xml:space="preserve"> Real_time</t>
  </si>
  <si>
    <t xml:space="preserve"> User_time</t>
  </si>
  <si>
    <t xml:space="preserve"> System_time</t>
  </si>
  <si>
    <t>Wait Time</t>
  </si>
  <si>
    <t>Response Time</t>
  </si>
  <si>
    <t>Turnaround Time</t>
  </si>
  <si>
    <t>Throughput</t>
  </si>
  <si>
    <t>CPU Usage</t>
  </si>
  <si>
    <t>Fairness</t>
  </si>
  <si>
    <t>Context Switch</t>
  </si>
  <si>
    <t>FIFO</t>
  </si>
  <si>
    <t>RR</t>
  </si>
  <si>
    <t>OTHER</t>
  </si>
  <si>
    <t>DEADLINE</t>
  </si>
  <si>
    <t>BATCH</t>
  </si>
  <si>
    <t>SCHED_th_id</t>
  </si>
  <si>
    <t>FIFO_avg</t>
  </si>
  <si>
    <t>RR_avg</t>
  </si>
  <si>
    <t>OTHER_avg</t>
  </si>
  <si>
    <t>DEADLINE_avg</t>
  </si>
  <si>
    <t>BATCH_avg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</si>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</sst>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31" workbookViewId="0">
      <selection activeCell="Q53" sqref="Q53"/>
    </sheetView>
  </sheetViews>
  <sheetFormatPr defaultRowHeight="15" x14ac:dyDescent="0.25"/>
  <sheetData>
    <row r="1" spans="1:15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</v>
      </c>
      <c r="C2">
        <v>0</v>
      </c>
      <c r="D2">
        <v>1718655521</v>
      </c>
      <c r="E2">
        <v>1718655797</v>
      </c>
      <c r="F2">
        <v>2.76</v>
      </c>
      <c r="G2">
        <v>2.74</v>
      </c>
      <c r="H2">
        <v>0.01</v>
      </c>
      <c r="I2">
        <f>(D2-$D$57)/100</f>
        <v>0</v>
      </c>
      <c r="J2">
        <f>F2</f>
        <v>2.76</v>
      </c>
      <c r="O2">
        <f>H2</f>
        <v>0.01</v>
      </c>
    </row>
    <row r="3" spans="1:15" x14ac:dyDescent="0.25">
      <c r="A3" t="s">
        <v>14</v>
      </c>
      <c r="B3">
        <v>1</v>
      </c>
      <c r="C3">
        <v>1</v>
      </c>
      <c r="D3">
        <v>1718655797</v>
      </c>
      <c r="E3">
        <v>1718656817</v>
      </c>
      <c r="F3">
        <v>10.199999999999999</v>
      </c>
      <c r="G3">
        <v>10.17</v>
      </c>
      <c r="H3">
        <v>0</v>
      </c>
      <c r="I3">
        <f t="shared" ref="I3:I55" si="0">(D3-$D$57)/100</f>
        <v>2.76</v>
      </c>
      <c r="J3">
        <f t="shared" ref="J3:J56" si="1">F3</f>
        <v>10.199999999999999</v>
      </c>
      <c r="O3">
        <f t="shared" ref="O3:O11" si="2">H3</f>
        <v>0</v>
      </c>
    </row>
    <row r="4" spans="1:15" x14ac:dyDescent="0.25">
      <c r="A4" t="s">
        <v>14</v>
      </c>
      <c r="B4">
        <v>2</v>
      </c>
      <c r="C4">
        <v>2</v>
      </c>
      <c r="D4">
        <v>1718656817</v>
      </c>
      <c r="E4">
        <v>1718658736</v>
      </c>
      <c r="F4">
        <v>19.190000000000001</v>
      </c>
      <c r="G4">
        <v>19.100000000000001</v>
      </c>
      <c r="H4">
        <v>0</v>
      </c>
      <c r="I4">
        <f t="shared" si="0"/>
        <v>12.96</v>
      </c>
      <c r="J4">
        <f t="shared" si="1"/>
        <v>19.190000000000001</v>
      </c>
      <c r="O4">
        <f t="shared" si="2"/>
        <v>0</v>
      </c>
    </row>
    <row r="5" spans="1:15" x14ac:dyDescent="0.25">
      <c r="A5" t="s">
        <v>14</v>
      </c>
      <c r="B5">
        <v>3</v>
      </c>
      <c r="C5">
        <v>3</v>
      </c>
      <c r="D5">
        <v>1718658736</v>
      </c>
      <c r="E5">
        <v>1718659268</v>
      </c>
      <c r="F5">
        <v>5.32</v>
      </c>
      <c r="G5">
        <v>5.29</v>
      </c>
      <c r="H5">
        <v>0</v>
      </c>
      <c r="I5">
        <f t="shared" si="0"/>
        <v>32.15</v>
      </c>
      <c r="J5">
        <f t="shared" si="1"/>
        <v>5.32</v>
      </c>
      <c r="O5">
        <f t="shared" si="2"/>
        <v>0</v>
      </c>
    </row>
    <row r="6" spans="1:15" x14ac:dyDescent="0.25">
      <c r="A6" t="s">
        <v>14</v>
      </c>
      <c r="B6">
        <v>4</v>
      </c>
      <c r="C6">
        <v>4</v>
      </c>
      <c r="D6">
        <v>1718659268</v>
      </c>
      <c r="E6">
        <v>1718659534</v>
      </c>
      <c r="F6">
        <v>2.66</v>
      </c>
      <c r="G6">
        <v>2.64</v>
      </c>
      <c r="H6">
        <v>0</v>
      </c>
      <c r="I6">
        <f t="shared" si="0"/>
        <v>37.47</v>
      </c>
      <c r="J6">
        <f t="shared" si="1"/>
        <v>2.66</v>
      </c>
      <c r="O6">
        <f t="shared" si="2"/>
        <v>0</v>
      </c>
    </row>
    <row r="7" spans="1:15" x14ac:dyDescent="0.25">
      <c r="A7" t="s">
        <v>14</v>
      </c>
      <c r="B7">
        <v>5</v>
      </c>
      <c r="C7">
        <v>5</v>
      </c>
      <c r="D7">
        <v>1718659534</v>
      </c>
      <c r="E7">
        <v>1718659802</v>
      </c>
      <c r="F7">
        <v>2.68</v>
      </c>
      <c r="G7">
        <v>2.67</v>
      </c>
      <c r="H7">
        <v>0</v>
      </c>
      <c r="I7">
        <f t="shared" si="0"/>
        <v>40.130000000000003</v>
      </c>
      <c r="J7">
        <f t="shared" si="1"/>
        <v>2.68</v>
      </c>
      <c r="O7">
        <f t="shared" si="2"/>
        <v>0</v>
      </c>
    </row>
    <row r="8" spans="1:15" x14ac:dyDescent="0.25">
      <c r="A8" t="s">
        <v>14</v>
      </c>
      <c r="B8">
        <v>6</v>
      </c>
      <c r="C8">
        <v>6</v>
      </c>
      <c r="D8">
        <v>1718659802</v>
      </c>
      <c r="E8">
        <v>1718660060</v>
      </c>
      <c r="F8">
        <v>2.58</v>
      </c>
      <c r="G8">
        <v>2.58</v>
      </c>
      <c r="H8">
        <v>0</v>
      </c>
      <c r="I8">
        <f t="shared" si="0"/>
        <v>42.81</v>
      </c>
      <c r="J8">
        <f t="shared" si="1"/>
        <v>2.58</v>
      </c>
      <c r="O8">
        <f t="shared" si="2"/>
        <v>0</v>
      </c>
    </row>
    <row r="9" spans="1:15" x14ac:dyDescent="0.25">
      <c r="A9" t="s">
        <v>14</v>
      </c>
      <c r="B9">
        <v>7</v>
      </c>
      <c r="C9">
        <v>7</v>
      </c>
      <c r="D9">
        <v>1718660060</v>
      </c>
      <c r="E9">
        <v>1718660327</v>
      </c>
      <c r="F9">
        <v>2.67</v>
      </c>
      <c r="G9">
        <v>2.65</v>
      </c>
      <c r="H9">
        <v>0</v>
      </c>
      <c r="I9">
        <f t="shared" si="0"/>
        <v>45.39</v>
      </c>
      <c r="J9">
        <f t="shared" si="1"/>
        <v>2.67</v>
      </c>
      <c r="O9">
        <f t="shared" si="2"/>
        <v>0</v>
      </c>
    </row>
    <row r="10" spans="1:15" x14ac:dyDescent="0.25">
      <c r="A10" t="s">
        <v>14</v>
      </c>
      <c r="B10">
        <v>8</v>
      </c>
      <c r="C10">
        <v>8</v>
      </c>
      <c r="D10">
        <v>1718660327</v>
      </c>
      <c r="E10">
        <v>1718660595</v>
      </c>
      <c r="F10">
        <v>2.68</v>
      </c>
      <c r="G10">
        <v>2.66</v>
      </c>
      <c r="H10">
        <v>0.01</v>
      </c>
      <c r="I10">
        <f t="shared" si="0"/>
        <v>48.06</v>
      </c>
      <c r="J10">
        <f t="shared" si="1"/>
        <v>2.68</v>
      </c>
      <c r="O10">
        <f t="shared" si="2"/>
        <v>0.01</v>
      </c>
    </row>
    <row r="11" spans="1:15" x14ac:dyDescent="0.25">
      <c r="A11" t="s">
        <v>14</v>
      </c>
      <c r="B11">
        <v>9</v>
      </c>
      <c r="C11">
        <v>9</v>
      </c>
      <c r="D11">
        <v>1718660595</v>
      </c>
      <c r="E11">
        <v>1718660860</v>
      </c>
      <c r="F11">
        <v>2.65</v>
      </c>
      <c r="G11">
        <v>2.64</v>
      </c>
      <c r="H11">
        <v>0</v>
      </c>
      <c r="I11">
        <f t="shared" si="0"/>
        <v>50.74</v>
      </c>
      <c r="J11">
        <f t="shared" si="1"/>
        <v>2.65</v>
      </c>
      <c r="O11">
        <f t="shared" si="2"/>
        <v>0</v>
      </c>
    </row>
    <row r="12" spans="1:15" x14ac:dyDescent="0.25">
      <c r="A12" t="s">
        <v>20</v>
      </c>
      <c r="D12">
        <f>MIN(D2:D11)</f>
        <v>1718655521</v>
      </c>
      <c r="E12">
        <f>MAX(E2:E11)</f>
        <v>1718660860</v>
      </c>
      <c r="K12">
        <f>(E12-D57)/100</f>
        <v>53.39</v>
      </c>
      <c r="L12">
        <f>100/K12</f>
        <v>1.8730099269526128</v>
      </c>
      <c r="N12">
        <f>_xlfn.STDEV.P(F2:F11)</f>
        <v>5.1518452034198399</v>
      </c>
      <c r="O12">
        <f>AVERAGE(O2:O11)</f>
        <v>2E-3</v>
      </c>
    </row>
    <row r="13" spans="1:15" x14ac:dyDescent="0.25">
      <c r="A13" t="s">
        <v>15</v>
      </c>
      <c r="B13">
        <v>0</v>
      </c>
      <c r="C13">
        <v>10</v>
      </c>
      <c r="D13">
        <v>1718660860</v>
      </c>
      <c r="E13">
        <v>1718663492</v>
      </c>
      <c r="F13">
        <v>26.32</v>
      </c>
      <c r="G13">
        <v>26.18</v>
      </c>
      <c r="H13">
        <v>0</v>
      </c>
      <c r="I13">
        <f t="shared" si="0"/>
        <v>53.39</v>
      </c>
      <c r="J13">
        <f t="shared" si="1"/>
        <v>26.32</v>
      </c>
      <c r="O13">
        <f>H13</f>
        <v>0</v>
      </c>
    </row>
    <row r="14" spans="1:15" x14ac:dyDescent="0.25">
      <c r="A14" t="s">
        <v>15</v>
      </c>
      <c r="B14">
        <v>1</v>
      </c>
      <c r="C14">
        <v>11</v>
      </c>
      <c r="D14">
        <v>1718660870</v>
      </c>
      <c r="E14">
        <v>1718663495</v>
      </c>
      <c r="F14">
        <v>26.25</v>
      </c>
      <c r="G14">
        <v>26.11</v>
      </c>
      <c r="H14">
        <v>0</v>
      </c>
      <c r="I14">
        <f t="shared" si="0"/>
        <v>53.49</v>
      </c>
      <c r="J14">
        <f t="shared" si="1"/>
        <v>26.25</v>
      </c>
      <c r="O14">
        <f t="shared" ref="O14:O22" si="3">H14</f>
        <v>0</v>
      </c>
    </row>
    <row r="15" spans="1:15" x14ac:dyDescent="0.25">
      <c r="A15" t="s">
        <v>15</v>
      </c>
      <c r="B15">
        <v>2</v>
      </c>
      <c r="C15">
        <v>12</v>
      </c>
      <c r="D15">
        <v>1718660880</v>
      </c>
      <c r="E15">
        <v>1718663497</v>
      </c>
      <c r="F15">
        <v>26.17</v>
      </c>
      <c r="G15">
        <v>26.03</v>
      </c>
      <c r="H15">
        <v>0</v>
      </c>
      <c r="I15">
        <f t="shared" si="0"/>
        <v>53.59</v>
      </c>
      <c r="J15">
        <f t="shared" si="1"/>
        <v>26.17</v>
      </c>
      <c r="O15">
        <f t="shared" si="3"/>
        <v>0</v>
      </c>
    </row>
    <row r="16" spans="1:15" x14ac:dyDescent="0.25">
      <c r="A16" t="s">
        <v>15</v>
      </c>
      <c r="B16">
        <v>3</v>
      </c>
      <c r="C16">
        <v>13</v>
      </c>
      <c r="D16">
        <v>1718660895</v>
      </c>
      <c r="E16">
        <v>1718663500</v>
      </c>
      <c r="F16">
        <v>26.05</v>
      </c>
      <c r="G16">
        <v>25.92</v>
      </c>
      <c r="H16">
        <v>0</v>
      </c>
      <c r="I16">
        <f t="shared" si="0"/>
        <v>53.74</v>
      </c>
      <c r="J16">
        <f t="shared" si="1"/>
        <v>26.05</v>
      </c>
      <c r="O16">
        <f t="shared" si="3"/>
        <v>0</v>
      </c>
    </row>
    <row r="17" spans="1:15" x14ac:dyDescent="0.25">
      <c r="A17" t="s">
        <v>15</v>
      </c>
      <c r="B17">
        <v>4</v>
      </c>
      <c r="C17">
        <v>14</v>
      </c>
      <c r="D17">
        <v>1718660905</v>
      </c>
      <c r="E17">
        <v>1718663504</v>
      </c>
      <c r="F17">
        <v>25.99</v>
      </c>
      <c r="G17">
        <v>25.85</v>
      </c>
      <c r="H17">
        <v>0</v>
      </c>
      <c r="I17">
        <f t="shared" si="0"/>
        <v>53.84</v>
      </c>
      <c r="J17">
        <f t="shared" si="1"/>
        <v>25.99</v>
      </c>
      <c r="O17">
        <f t="shared" si="3"/>
        <v>0</v>
      </c>
    </row>
    <row r="18" spans="1:15" x14ac:dyDescent="0.25">
      <c r="A18" t="s">
        <v>15</v>
      </c>
      <c r="B18">
        <v>5</v>
      </c>
      <c r="C18">
        <v>15</v>
      </c>
      <c r="D18">
        <v>1718660915</v>
      </c>
      <c r="E18">
        <v>1718663506</v>
      </c>
      <c r="F18">
        <v>25.91</v>
      </c>
      <c r="G18">
        <v>25.78</v>
      </c>
      <c r="H18">
        <v>0</v>
      </c>
      <c r="I18">
        <f t="shared" si="0"/>
        <v>53.94</v>
      </c>
      <c r="J18">
        <f t="shared" si="1"/>
        <v>25.91</v>
      </c>
      <c r="O18">
        <f t="shared" si="3"/>
        <v>0</v>
      </c>
    </row>
    <row r="19" spans="1:15" x14ac:dyDescent="0.25">
      <c r="A19" t="s">
        <v>15</v>
      </c>
      <c r="B19">
        <v>6</v>
      </c>
      <c r="C19">
        <v>16</v>
      </c>
      <c r="D19">
        <v>1718660925</v>
      </c>
      <c r="E19">
        <v>1718663455</v>
      </c>
      <c r="F19">
        <v>25.3</v>
      </c>
      <c r="G19">
        <v>25.17</v>
      </c>
      <c r="H19">
        <v>0</v>
      </c>
      <c r="I19">
        <f t="shared" si="0"/>
        <v>54.04</v>
      </c>
      <c r="J19">
        <f t="shared" si="1"/>
        <v>25.3</v>
      </c>
      <c r="O19">
        <f t="shared" si="3"/>
        <v>0</v>
      </c>
    </row>
    <row r="20" spans="1:15" x14ac:dyDescent="0.25">
      <c r="A20" t="s">
        <v>15</v>
      </c>
      <c r="B20">
        <v>7</v>
      </c>
      <c r="C20">
        <v>17</v>
      </c>
      <c r="D20">
        <v>1718660935</v>
      </c>
      <c r="E20">
        <v>1718663509</v>
      </c>
      <c r="F20">
        <v>25.74</v>
      </c>
      <c r="G20">
        <v>25.61</v>
      </c>
      <c r="H20">
        <v>0</v>
      </c>
      <c r="I20">
        <f t="shared" si="0"/>
        <v>54.14</v>
      </c>
      <c r="J20">
        <f t="shared" si="1"/>
        <v>25.74</v>
      </c>
      <c r="O20">
        <f t="shared" si="3"/>
        <v>0</v>
      </c>
    </row>
    <row r="21" spans="1:15" x14ac:dyDescent="0.25">
      <c r="A21" t="s">
        <v>15</v>
      </c>
      <c r="B21">
        <v>8</v>
      </c>
      <c r="C21">
        <v>18</v>
      </c>
      <c r="D21">
        <v>1718660945</v>
      </c>
      <c r="E21">
        <v>1718663474</v>
      </c>
      <c r="F21">
        <v>25.29</v>
      </c>
      <c r="G21">
        <v>25.15</v>
      </c>
      <c r="H21">
        <v>0</v>
      </c>
      <c r="I21">
        <f t="shared" si="0"/>
        <v>54.24</v>
      </c>
      <c r="J21">
        <f t="shared" si="1"/>
        <v>25.29</v>
      </c>
      <c r="O21">
        <f t="shared" si="3"/>
        <v>0</v>
      </c>
    </row>
    <row r="22" spans="1:15" x14ac:dyDescent="0.25">
      <c r="A22" t="s">
        <v>15</v>
      </c>
      <c r="B22">
        <v>9</v>
      </c>
      <c r="C22">
        <v>19</v>
      </c>
      <c r="D22">
        <v>1718660955</v>
      </c>
      <c r="E22">
        <v>1718663510</v>
      </c>
      <c r="F22">
        <v>25.55</v>
      </c>
      <c r="G22">
        <v>25.41</v>
      </c>
      <c r="H22">
        <v>0</v>
      </c>
      <c r="I22">
        <f t="shared" si="0"/>
        <v>54.34</v>
      </c>
      <c r="J22">
        <f t="shared" si="1"/>
        <v>25.55</v>
      </c>
      <c r="O22">
        <f t="shared" si="3"/>
        <v>0</v>
      </c>
    </row>
    <row r="23" spans="1:15" x14ac:dyDescent="0.25">
      <c r="A23" t="s">
        <v>21</v>
      </c>
      <c r="D23">
        <f>MIN(D13:D22)</f>
        <v>1718660860</v>
      </c>
      <c r="E23">
        <f>MAX(E13:E22)</f>
        <v>1718663510</v>
      </c>
      <c r="K23">
        <f>(E23-$D$57)/100</f>
        <v>79.89</v>
      </c>
      <c r="L23">
        <f>100/K23</f>
        <v>1.251721116535236</v>
      </c>
      <c r="N23">
        <f>_xlfn.STDEV.P(F13:F22)</f>
        <v>0.35555730902345423</v>
      </c>
      <c r="O23">
        <f>AVERAGE(O13:O22)</f>
        <v>0</v>
      </c>
    </row>
    <row r="24" spans="1:15" x14ac:dyDescent="0.25">
      <c r="A24" t="s">
        <v>16</v>
      </c>
      <c r="B24">
        <v>0</v>
      </c>
      <c r="C24">
        <v>20</v>
      </c>
      <c r="D24">
        <v>1718656188</v>
      </c>
      <c r="E24">
        <v>1718668737</v>
      </c>
      <c r="F24">
        <v>125.49</v>
      </c>
      <c r="G24">
        <v>122.95</v>
      </c>
      <c r="H24">
        <v>0.01</v>
      </c>
      <c r="I24">
        <f t="shared" si="0"/>
        <v>6.67</v>
      </c>
      <c r="J24">
        <f t="shared" si="1"/>
        <v>125.49</v>
      </c>
      <c r="O24">
        <f>H24</f>
        <v>0.01</v>
      </c>
    </row>
    <row r="25" spans="1:15" x14ac:dyDescent="0.25">
      <c r="A25" t="s">
        <v>16</v>
      </c>
      <c r="B25">
        <v>1</v>
      </c>
      <c r="C25">
        <v>21</v>
      </c>
      <c r="D25">
        <v>1718656187</v>
      </c>
      <c r="E25">
        <v>1718668751</v>
      </c>
      <c r="F25">
        <v>125.64</v>
      </c>
      <c r="G25">
        <v>123.08</v>
      </c>
      <c r="H25">
        <v>0.01</v>
      </c>
      <c r="I25">
        <f t="shared" si="0"/>
        <v>6.66</v>
      </c>
      <c r="J25">
        <f t="shared" si="1"/>
        <v>125.64</v>
      </c>
      <c r="O25">
        <f t="shared" ref="O25:O33" si="4">H25</f>
        <v>0.01</v>
      </c>
    </row>
    <row r="26" spans="1:15" x14ac:dyDescent="0.25">
      <c r="A26" t="s">
        <v>16</v>
      </c>
      <c r="B26">
        <v>2</v>
      </c>
      <c r="C26">
        <v>22</v>
      </c>
      <c r="D26">
        <v>1718656186</v>
      </c>
      <c r="E26">
        <v>1718668740</v>
      </c>
      <c r="F26">
        <v>125.54</v>
      </c>
      <c r="G26">
        <v>122.98</v>
      </c>
      <c r="H26">
        <v>0.01</v>
      </c>
      <c r="I26">
        <f t="shared" si="0"/>
        <v>6.65</v>
      </c>
      <c r="J26">
        <f t="shared" si="1"/>
        <v>125.54</v>
      </c>
      <c r="O26">
        <f t="shared" si="4"/>
        <v>0.01</v>
      </c>
    </row>
    <row r="27" spans="1:15" x14ac:dyDescent="0.25">
      <c r="A27" t="s">
        <v>16</v>
      </c>
      <c r="B27">
        <v>3</v>
      </c>
      <c r="C27">
        <v>23</v>
      </c>
      <c r="D27">
        <v>1718656184</v>
      </c>
      <c r="E27">
        <v>1718668746</v>
      </c>
      <c r="F27">
        <v>125.62</v>
      </c>
      <c r="G27">
        <v>123.06</v>
      </c>
      <c r="H27">
        <v>0.01</v>
      </c>
      <c r="I27">
        <f t="shared" si="0"/>
        <v>6.63</v>
      </c>
      <c r="J27">
        <f t="shared" si="1"/>
        <v>125.62</v>
      </c>
      <c r="O27">
        <f t="shared" si="4"/>
        <v>0.01</v>
      </c>
    </row>
    <row r="28" spans="1:15" x14ac:dyDescent="0.25">
      <c r="A28" t="s">
        <v>16</v>
      </c>
      <c r="B28">
        <v>4</v>
      </c>
      <c r="C28">
        <v>24</v>
      </c>
      <c r="D28">
        <v>1718656066</v>
      </c>
      <c r="E28">
        <v>1718668732</v>
      </c>
      <c r="F28">
        <v>126.66</v>
      </c>
      <c r="G28">
        <v>124.11</v>
      </c>
      <c r="H28">
        <v>0.01</v>
      </c>
      <c r="I28">
        <f t="shared" si="0"/>
        <v>5.45</v>
      </c>
      <c r="J28">
        <f t="shared" si="1"/>
        <v>126.66</v>
      </c>
      <c r="O28">
        <f t="shared" si="4"/>
        <v>0.01</v>
      </c>
    </row>
    <row r="29" spans="1:15" x14ac:dyDescent="0.25">
      <c r="A29" t="s">
        <v>16</v>
      </c>
      <c r="B29">
        <v>5</v>
      </c>
      <c r="C29">
        <v>25</v>
      </c>
      <c r="D29">
        <v>1718655781</v>
      </c>
      <c r="E29">
        <v>1718668740</v>
      </c>
      <c r="F29">
        <v>129.59</v>
      </c>
      <c r="G29">
        <v>127.03</v>
      </c>
      <c r="H29">
        <v>0.01</v>
      </c>
      <c r="I29">
        <f t="shared" si="0"/>
        <v>2.6</v>
      </c>
      <c r="J29">
        <f t="shared" si="1"/>
        <v>129.59</v>
      </c>
      <c r="O29">
        <f t="shared" si="4"/>
        <v>0.01</v>
      </c>
    </row>
    <row r="30" spans="1:15" x14ac:dyDescent="0.25">
      <c r="A30" t="s">
        <v>16</v>
      </c>
      <c r="B30">
        <v>6</v>
      </c>
      <c r="C30">
        <v>26</v>
      </c>
      <c r="D30">
        <v>1718655684</v>
      </c>
      <c r="E30">
        <v>1718668743</v>
      </c>
      <c r="F30">
        <v>130.59</v>
      </c>
      <c r="G30">
        <v>128.02000000000001</v>
      </c>
      <c r="H30">
        <v>0.01</v>
      </c>
      <c r="I30">
        <f t="shared" si="0"/>
        <v>1.63</v>
      </c>
      <c r="J30">
        <f t="shared" si="1"/>
        <v>130.59</v>
      </c>
      <c r="O30">
        <f t="shared" si="4"/>
        <v>0.01</v>
      </c>
    </row>
    <row r="31" spans="1:15" x14ac:dyDescent="0.25">
      <c r="A31" t="s">
        <v>16</v>
      </c>
      <c r="B31">
        <v>7</v>
      </c>
      <c r="C31">
        <v>27</v>
      </c>
      <c r="D31">
        <v>1718655685</v>
      </c>
      <c r="E31">
        <v>1718668722</v>
      </c>
      <c r="F31">
        <v>130.37</v>
      </c>
      <c r="G31">
        <v>127.82</v>
      </c>
      <c r="H31">
        <v>0.01</v>
      </c>
      <c r="I31">
        <f t="shared" si="0"/>
        <v>1.64</v>
      </c>
      <c r="J31">
        <f t="shared" si="1"/>
        <v>130.37</v>
      </c>
      <c r="O31">
        <f t="shared" si="4"/>
        <v>0.01</v>
      </c>
    </row>
    <row r="32" spans="1:15" x14ac:dyDescent="0.25">
      <c r="A32" t="s">
        <v>16</v>
      </c>
      <c r="B32">
        <v>8</v>
      </c>
      <c r="C32">
        <v>28</v>
      </c>
      <c r="D32">
        <v>1718655685</v>
      </c>
      <c r="E32">
        <v>1718668720</v>
      </c>
      <c r="F32">
        <v>130.35</v>
      </c>
      <c r="G32">
        <v>127.8</v>
      </c>
      <c r="H32">
        <v>0.01</v>
      </c>
      <c r="I32">
        <f t="shared" si="0"/>
        <v>1.64</v>
      </c>
      <c r="J32">
        <f t="shared" si="1"/>
        <v>130.35</v>
      </c>
      <c r="O32">
        <f t="shared" si="4"/>
        <v>0.01</v>
      </c>
    </row>
    <row r="33" spans="1:15" x14ac:dyDescent="0.25">
      <c r="A33" t="s">
        <v>16</v>
      </c>
      <c r="B33">
        <v>9</v>
      </c>
      <c r="C33">
        <v>29</v>
      </c>
      <c r="D33">
        <v>1718655686</v>
      </c>
      <c r="E33">
        <v>1718668735</v>
      </c>
      <c r="F33">
        <v>130.49</v>
      </c>
      <c r="G33">
        <v>127.94</v>
      </c>
      <c r="H33">
        <v>0.01</v>
      </c>
      <c r="I33">
        <f t="shared" si="0"/>
        <v>1.65</v>
      </c>
      <c r="J33">
        <f t="shared" si="1"/>
        <v>130.49</v>
      </c>
      <c r="O33">
        <f t="shared" si="4"/>
        <v>0.01</v>
      </c>
    </row>
    <row r="34" spans="1:15" x14ac:dyDescent="0.25">
      <c r="A34" t="s">
        <v>22</v>
      </c>
      <c r="D34">
        <f>MIN(D24:D33)</f>
        <v>1718655684</v>
      </c>
      <c r="E34">
        <f>MAX(E24:E33)</f>
        <v>1718668751</v>
      </c>
      <c r="K34">
        <f>(E34-$D$57)/100</f>
        <v>132.30000000000001</v>
      </c>
      <c r="L34">
        <f>100/K34</f>
        <v>0.7558578987150415</v>
      </c>
      <c r="N34">
        <f>_xlfn.STDEV.P(F24:F33)</f>
        <v>2.2791542290946447</v>
      </c>
      <c r="O34">
        <f>AVERAGE(O24:O33)</f>
        <v>9.9999999999999985E-3</v>
      </c>
    </row>
    <row r="35" spans="1:15" x14ac:dyDescent="0.25">
      <c r="A35" t="s">
        <v>17</v>
      </c>
      <c r="B35">
        <v>0</v>
      </c>
      <c r="C35">
        <v>30</v>
      </c>
      <c r="D35">
        <v>1718656067</v>
      </c>
      <c r="E35">
        <v>1718659110</v>
      </c>
      <c r="F35">
        <v>30.43</v>
      </c>
      <c r="G35">
        <v>30.28</v>
      </c>
      <c r="H35">
        <v>0</v>
      </c>
      <c r="I35">
        <f t="shared" si="0"/>
        <v>5.46</v>
      </c>
      <c r="J35">
        <f t="shared" si="1"/>
        <v>30.43</v>
      </c>
      <c r="O35">
        <f>H35</f>
        <v>0</v>
      </c>
    </row>
    <row r="36" spans="1:15" x14ac:dyDescent="0.25">
      <c r="A36" t="s">
        <v>17</v>
      </c>
      <c r="B36">
        <v>1</v>
      </c>
      <c r="C36">
        <v>31</v>
      </c>
      <c r="D36">
        <v>1718655686</v>
      </c>
      <c r="E36">
        <v>1718658728</v>
      </c>
      <c r="F36">
        <v>30.42</v>
      </c>
      <c r="G36">
        <v>30.3</v>
      </c>
      <c r="H36">
        <v>0</v>
      </c>
      <c r="I36">
        <f t="shared" si="0"/>
        <v>1.65</v>
      </c>
      <c r="J36">
        <f t="shared" si="1"/>
        <v>30.42</v>
      </c>
      <c r="O36">
        <f t="shared" ref="O36:O44" si="5">H36</f>
        <v>0</v>
      </c>
    </row>
    <row r="37" spans="1:15" x14ac:dyDescent="0.25">
      <c r="A37" t="s">
        <v>17</v>
      </c>
      <c r="B37">
        <v>2</v>
      </c>
      <c r="C37">
        <v>32</v>
      </c>
      <c r="D37">
        <v>1718655781</v>
      </c>
      <c r="E37">
        <v>1718658826</v>
      </c>
      <c r="F37">
        <v>30.45</v>
      </c>
      <c r="G37">
        <v>30.32</v>
      </c>
      <c r="H37">
        <v>0</v>
      </c>
      <c r="I37">
        <f t="shared" si="0"/>
        <v>2.6</v>
      </c>
      <c r="J37">
        <f t="shared" si="1"/>
        <v>30.45</v>
      </c>
      <c r="O37">
        <f t="shared" si="5"/>
        <v>0</v>
      </c>
    </row>
    <row r="38" spans="1:15" x14ac:dyDescent="0.25">
      <c r="A38" t="s">
        <v>17</v>
      </c>
      <c r="B38">
        <v>3</v>
      </c>
      <c r="C38">
        <v>33</v>
      </c>
      <c r="D38">
        <v>1718655876</v>
      </c>
      <c r="E38">
        <v>1718658922</v>
      </c>
      <c r="F38">
        <v>30.46</v>
      </c>
      <c r="G38">
        <v>30.34</v>
      </c>
      <c r="H38">
        <v>0</v>
      </c>
      <c r="I38">
        <f t="shared" si="0"/>
        <v>3.55</v>
      </c>
      <c r="J38">
        <f t="shared" si="1"/>
        <v>30.46</v>
      </c>
      <c r="O38">
        <f t="shared" si="5"/>
        <v>0</v>
      </c>
    </row>
    <row r="39" spans="1:15" x14ac:dyDescent="0.25">
      <c r="A39" t="s">
        <v>17</v>
      </c>
      <c r="B39">
        <v>4</v>
      </c>
      <c r="C39">
        <v>34</v>
      </c>
      <c r="D39">
        <v>1718656078</v>
      </c>
      <c r="E39">
        <v>1718659124</v>
      </c>
      <c r="F39">
        <v>30.46</v>
      </c>
      <c r="G39">
        <v>30.32</v>
      </c>
      <c r="H39">
        <v>0</v>
      </c>
      <c r="I39">
        <f t="shared" si="0"/>
        <v>5.57</v>
      </c>
      <c r="J39">
        <f t="shared" si="1"/>
        <v>30.46</v>
      </c>
      <c r="O39">
        <f t="shared" si="5"/>
        <v>0</v>
      </c>
    </row>
    <row r="40" spans="1:15" x14ac:dyDescent="0.25">
      <c r="A40" t="s">
        <v>17</v>
      </c>
      <c r="B40">
        <v>5</v>
      </c>
      <c r="C40">
        <v>35</v>
      </c>
      <c r="D40">
        <v>1718655886</v>
      </c>
      <c r="E40">
        <v>1718658932</v>
      </c>
      <c r="F40">
        <v>30.46</v>
      </c>
      <c r="G40">
        <v>30.33</v>
      </c>
      <c r="H40">
        <v>0</v>
      </c>
      <c r="I40">
        <f t="shared" si="0"/>
        <v>3.65</v>
      </c>
      <c r="J40">
        <f t="shared" si="1"/>
        <v>30.46</v>
      </c>
      <c r="O40">
        <f t="shared" si="5"/>
        <v>0</v>
      </c>
    </row>
    <row r="41" spans="1:15" x14ac:dyDescent="0.25">
      <c r="A41" t="s">
        <v>17</v>
      </c>
      <c r="B41">
        <v>6</v>
      </c>
      <c r="C41">
        <v>36</v>
      </c>
      <c r="D41">
        <v>1718655971</v>
      </c>
      <c r="E41">
        <v>1718659022</v>
      </c>
      <c r="F41">
        <v>30.51</v>
      </c>
      <c r="G41">
        <v>30.37</v>
      </c>
      <c r="H41">
        <v>0</v>
      </c>
      <c r="I41">
        <f t="shared" si="0"/>
        <v>4.5</v>
      </c>
      <c r="J41">
        <f t="shared" si="1"/>
        <v>30.51</v>
      </c>
      <c r="O41">
        <f t="shared" si="5"/>
        <v>0</v>
      </c>
    </row>
    <row r="42" spans="1:15" x14ac:dyDescent="0.25">
      <c r="A42" t="s">
        <v>17</v>
      </c>
      <c r="B42">
        <v>7</v>
      </c>
      <c r="C42">
        <v>37</v>
      </c>
      <c r="D42">
        <v>1718655982</v>
      </c>
      <c r="E42">
        <v>1718659025</v>
      </c>
      <c r="F42">
        <v>30.43</v>
      </c>
      <c r="G42">
        <v>30.29</v>
      </c>
      <c r="H42">
        <v>0</v>
      </c>
      <c r="I42">
        <f t="shared" si="0"/>
        <v>4.6100000000000003</v>
      </c>
      <c r="J42">
        <f t="shared" si="1"/>
        <v>30.43</v>
      </c>
      <c r="O42">
        <f t="shared" si="5"/>
        <v>0</v>
      </c>
    </row>
    <row r="43" spans="1:15" x14ac:dyDescent="0.25">
      <c r="A43" t="s">
        <v>17</v>
      </c>
      <c r="B43">
        <v>8</v>
      </c>
      <c r="C43">
        <v>38</v>
      </c>
      <c r="D43">
        <v>1718656088</v>
      </c>
      <c r="E43">
        <v>1718659133</v>
      </c>
      <c r="F43">
        <v>30.45</v>
      </c>
      <c r="G43">
        <v>30.31</v>
      </c>
      <c r="H43">
        <v>0</v>
      </c>
      <c r="I43">
        <f t="shared" si="0"/>
        <v>5.67</v>
      </c>
      <c r="J43">
        <f t="shared" si="1"/>
        <v>30.45</v>
      </c>
      <c r="O43">
        <f t="shared" si="5"/>
        <v>0</v>
      </c>
    </row>
    <row r="44" spans="1:15" x14ac:dyDescent="0.25">
      <c r="A44" t="s">
        <v>17</v>
      </c>
      <c r="B44">
        <v>9</v>
      </c>
      <c r="C44">
        <v>39</v>
      </c>
      <c r="D44">
        <v>1718656162</v>
      </c>
      <c r="E44">
        <v>1718659205</v>
      </c>
      <c r="F44">
        <v>30.43</v>
      </c>
      <c r="G44">
        <v>30.28</v>
      </c>
      <c r="H44">
        <v>0</v>
      </c>
      <c r="I44">
        <f t="shared" si="0"/>
        <v>6.41</v>
      </c>
      <c r="J44">
        <f t="shared" si="1"/>
        <v>30.43</v>
      </c>
      <c r="O44">
        <f t="shared" si="5"/>
        <v>0</v>
      </c>
    </row>
    <row r="45" spans="1:15" x14ac:dyDescent="0.25">
      <c r="A45" t="s">
        <v>23</v>
      </c>
      <c r="D45">
        <f>MIN(D35:D44)</f>
        <v>1718655686</v>
      </c>
      <c r="E45">
        <f>MAX(E35:E44)</f>
        <v>1718659205</v>
      </c>
      <c r="K45">
        <f>(E45-$D$57)/100</f>
        <v>36.840000000000003</v>
      </c>
      <c r="L45">
        <f>100/K45</f>
        <v>2.7144408251900107</v>
      </c>
      <c r="N45">
        <f>_xlfn.STDEV.P(F35:F44)</f>
        <v>2.4494897427832129E-2</v>
      </c>
      <c r="O45">
        <f>AVERAGE(O35:O44)</f>
        <v>0</v>
      </c>
    </row>
    <row r="46" spans="1:15" x14ac:dyDescent="0.25">
      <c r="A46" t="s">
        <v>18</v>
      </c>
      <c r="B46">
        <v>0</v>
      </c>
      <c r="C46">
        <v>40</v>
      </c>
      <c r="D46">
        <v>1718656182</v>
      </c>
      <c r="E46">
        <v>1718668712</v>
      </c>
      <c r="F46">
        <v>125.3</v>
      </c>
      <c r="G46">
        <v>122.76</v>
      </c>
      <c r="H46">
        <v>0.01</v>
      </c>
      <c r="I46">
        <f t="shared" si="0"/>
        <v>6.61</v>
      </c>
      <c r="J46">
        <f t="shared" si="1"/>
        <v>125.3</v>
      </c>
      <c r="O46">
        <f>H46</f>
        <v>0.01</v>
      </c>
    </row>
    <row r="47" spans="1:15" x14ac:dyDescent="0.25">
      <c r="A47" t="s">
        <v>18</v>
      </c>
      <c r="B47">
        <v>1</v>
      </c>
      <c r="C47">
        <v>41</v>
      </c>
      <c r="D47">
        <v>1718656183</v>
      </c>
      <c r="E47">
        <v>1718668736</v>
      </c>
      <c r="F47">
        <v>125.53</v>
      </c>
      <c r="G47">
        <v>122.99</v>
      </c>
      <c r="H47">
        <v>0.01</v>
      </c>
      <c r="I47">
        <f t="shared" si="0"/>
        <v>6.62</v>
      </c>
      <c r="J47">
        <f t="shared" si="1"/>
        <v>125.53</v>
      </c>
      <c r="O47">
        <f t="shared" ref="O47:O55" si="6">H47</f>
        <v>0.01</v>
      </c>
    </row>
    <row r="48" spans="1:15" x14ac:dyDescent="0.25">
      <c r="A48" t="s">
        <v>18</v>
      </c>
      <c r="B48">
        <v>2</v>
      </c>
      <c r="C48">
        <v>42</v>
      </c>
      <c r="D48">
        <v>1718656183</v>
      </c>
      <c r="E48">
        <v>1718668725</v>
      </c>
      <c r="F48">
        <v>125.42</v>
      </c>
      <c r="G48">
        <v>122.88</v>
      </c>
      <c r="H48">
        <v>0.01</v>
      </c>
      <c r="I48">
        <f t="shared" si="0"/>
        <v>6.62</v>
      </c>
      <c r="J48">
        <f t="shared" si="1"/>
        <v>125.42</v>
      </c>
      <c r="O48">
        <f t="shared" si="6"/>
        <v>0.01</v>
      </c>
    </row>
    <row r="49" spans="1:15" x14ac:dyDescent="0.25">
      <c r="A49" t="s">
        <v>18</v>
      </c>
      <c r="B49">
        <v>3</v>
      </c>
      <c r="C49">
        <v>43</v>
      </c>
      <c r="D49">
        <v>1718656183</v>
      </c>
      <c r="E49">
        <v>1718668710</v>
      </c>
      <c r="F49">
        <v>125.27</v>
      </c>
      <c r="G49">
        <v>122.73</v>
      </c>
      <c r="H49">
        <v>0.01</v>
      </c>
      <c r="I49">
        <f t="shared" si="0"/>
        <v>6.62</v>
      </c>
      <c r="J49">
        <f t="shared" si="1"/>
        <v>125.27</v>
      </c>
      <c r="O49">
        <f t="shared" si="6"/>
        <v>0.01</v>
      </c>
    </row>
    <row r="50" spans="1:15" x14ac:dyDescent="0.25">
      <c r="A50" t="s">
        <v>18</v>
      </c>
      <c r="B50">
        <v>4</v>
      </c>
      <c r="C50">
        <v>44</v>
      </c>
      <c r="D50">
        <v>1718656184</v>
      </c>
      <c r="E50">
        <v>1718668742</v>
      </c>
      <c r="F50">
        <v>125.58</v>
      </c>
      <c r="G50">
        <v>123.02</v>
      </c>
      <c r="H50">
        <v>0.01</v>
      </c>
      <c r="I50">
        <f t="shared" si="0"/>
        <v>6.63</v>
      </c>
      <c r="J50">
        <f t="shared" si="1"/>
        <v>125.58</v>
      </c>
      <c r="O50">
        <f t="shared" si="6"/>
        <v>0.01</v>
      </c>
    </row>
    <row r="51" spans="1:15" x14ac:dyDescent="0.25">
      <c r="A51" t="s">
        <v>18</v>
      </c>
      <c r="B51">
        <v>5</v>
      </c>
      <c r="C51">
        <v>45</v>
      </c>
      <c r="D51">
        <v>1718656184</v>
      </c>
      <c r="E51">
        <v>1718668743</v>
      </c>
      <c r="F51">
        <v>125.59</v>
      </c>
      <c r="G51">
        <v>123.02</v>
      </c>
      <c r="H51">
        <v>0.01</v>
      </c>
      <c r="I51">
        <f t="shared" si="0"/>
        <v>6.63</v>
      </c>
      <c r="J51">
        <f t="shared" si="1"/>
        <v>125.59</v>
      </c>
      <c r="O51">
        <f t="shared" si="6"/>
        <v>0.01</v>
      </c>
    </row>
    <row r="52" spans="1:15" x14ac:dyDescent="0.25">
      <c r="A52" t="s">
        <v>18</v>
      </c>
      <c r="B52">
        <v>6</v>
      </c>
      <c r="C52">
        <v>46</v>
      </c>
      <c r="D52">
        <v>1718656185</v>
      </c>
      <c r="E52">
        <v>1718668747</v>
      </c>
      <c r="F52">
        <v>125.62</v>
      </c>
      <c r="G52">
        <v>123.07</v>
      </c>
      <c r="H52">
        <v>0.01</v>
      </c>
      <c r="I52">
        <f t="shared" si="0"/>
        <v>6.64</v>
      </c>
      <c r="J52">
        <f t="shared" si="1"/>
        <v>125.62</v>
      </c>
      <c r="O52">
        <f t="shared" si="6"/>
        <v>0.01</v>
      </c>
    </row>
    <row r="53" spans="1:15" x14ac:dyDescent="0.25">
      <c r="A53" t="s">
        <v>18</v>
      </c>
      <c r="B53">
        <v>7</v>
      </c>
      <c r="C53">
        <v>47</v>
      </c>
      <c r="D53">
        <v>1718656185</v>
      </c>
      <c r="E53">
        <v>1718668746</v>
      </c>
      <c r="F53">
        <v>125.61</v>
      </c>
      <c r="G53">
        <v>123.05</v>
      </c>
      <c r="H53">
        <v>0.01</v>
      </c>
      <c r="I53">
        <f t="shared" si="0"/>
        <v>6.64</v>
      </c>
      <c r="J53">
        <f t="shared" si="1"/>
        <v>125.61</v>
      </c>
      <c r="O53">
        <f t="shared" si="6"/>
        <v>0.01</v>
      </c>
    </row>
    <row r="54" spans="1:15" x14ac:dyDescent="0.25">
      <c r="A54" t="s">
        <v>18</v>
      </c>
      <c r="B54">
        <v>8</v>
      </c>
      <c r="C54">
        <v>48</v>
      </c>
      <c r="D54">
        <v>1718656186</v>
      </c>
      <c r="E54">
        <v>1718668681</v>
      </c>
      <c r="F54">
        <v>124.95</v>
      </c>
      <c r="G54">
        <v>122.43</v>
      </c>
      <c r="H54">
        <v>0.01</v>
      </c>
      <c r="I54">
        <f t="shared" si="0"/>
        <v>6.65</v>
      </c>
      <c r="J54">
        <f t="shared" si="1"/>
        <v>124.95</v>
      </c>
      <c r="O54">
        <f t="shared" si="6"/>
        <v>0.01</v>
      </c>
    </row>
    <row r="55" spans="1:15" x14ac:dyDescent="0.25">
      <c r="A55" t="s">
        <v>18</v>
      </c>
      <c r="B55">
        <v>9</v>
      </c>
      <c r="C55">
        <v>49</v>
      </c>
      <c r="D55">
        <v>1718656186</v>
      </c>
      <c r="E55">
        <v>1718668738</v>
      </c>
      <c r="F55">
        <v>125.52</v>
      </c>
      <c r="G55">
        <v>122.96</v>
      </c>
      <c r="H55">
        <v>0.01</v>
      </c>
      <c r="I55">
        <f t="shared" si="0"/>
        <v>6.65</v>
      </c>
      <c r="J55">
        <f t="shared" si="1"/>
        <v>125.52</v>
      </c>
      <c r="O55">
        <f t="shared" si="6"/>
        <v>0.01</v>
      </c>
    </row>
    <row r="56" spans="1:15" x14ac:dyDescent="0.25">
      <c r="A56" t="s">
        <v>24</v>
      </c>
      <c r="D56">
        <f>MIN(D46:D55)</f>
        <v>1718656182</v>
      </c>
      <c r="E56">
        <f>MAX(E46:E55)</f>
        <v>1718668747</v>
      </c>
      <c r="K56">
        <f>(E56-$D$57)/100</f>
        <v>132.26</v>
      </c>
      <c r="L56">
        <f>100/K56</f>
        <v>0.75608649629517621</v>
      </c>
      <c r="N56">
        <f>_xlfn.STDEV.P(F46:F55)</f>
        <v>0.20171514568817109</v>
      </c>
      <c r="O56">
        <f>AVERAGE(O46:O55)</f>
        <v>9.9999999999999985E-3</v>
      </c>
    </row>
    <row r="57" spans="1:15" x14ac:dyDescent="0.25">
      <c r="A57" t="s">
        <v>25</v>
      </c>
      <c r="D57">
        <f>MIN(D2:D55)</f>
        <v>1718655521</v>
      </c>
      <c r="K57">
        <v>132.30000000000001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MT_ALL_Parallel_10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</dc:creator>
  <cp:lastModifiedBy>Hamed Yazdi</cp:lastModifiedBy>
  <dcterms:created xsi:type="dcterms:W3CDTF">2023-01-01T14:58:35Z</dcterms:created>
  <dcterms:modified xsi:type="dcterms:W3CDTF">2023-01-01T14:58:35Z</dcterms:modified>
</cp:coreProperties>
</file>